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24226"/>
  <mc:AlternateContent xmlns:mc="http://schemas.openxmlformats.org/markup-compatibility/2006">
    <mc:Choice Requires="x15">
      <x15ac:absPath xmlns:x15ac="http://schemas.microsoft.com/office/spreadsheetml/2010/11/ac" url="F:\00_進行中\05_業務\山口県道路整備課_彦島トンネル\10_成果\ORG\02_点検調書\照査後修正_2回目\"/>
    </mc:Choice>
  </mc:AlternateContent>
  <xr:revisionPtr revIDLastSave="0" documentId="13_ncr:1_{F39C63DD-F032-4378-9F89-F2EBBB418072}" xr6:coauthVersionLast="47" xr6:coauthVersionMax="47" xr10:uidLastSave="{00000000-0000-0000-0000-000000000000}"/>
  <bookViews>
    <workbookView xWindow="-28920" yWindow="-120" windowWidth="29040" windowHeight="15720" tabRatio="987"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2 (2)" sheetId="283" r:id="rId6"/>
    <sheet name="様式A-3" sheetId="59" r:id="rId7"/>
    <sheet name="様式B (1)" sheetId="93" r:id="rId8"/>
    <sheet name="様式B (2)" sheetId="100" r:id="rId9"/>
    <sheet name="様式B (3)" sheetId="107" r:id="rId10"/>
    <sheet name="様式B (4)" sheetId="108" r:id="rId11"/>
    <sheet name="様式B (5)" sheetId="99" r:id="rId12"/>
    <sheet name="様式B (6)" sheetId="109" r:id="rId13"/>
    <sheet name="様式C-1-1" sheetId="60" r:id="rId14"/>
    <sheet name="様式C-1-1 (2)" sheetId="271" r:id="rId15"/>
    <sheet name="様式C-1-1 (3)" sheetId="272" r:id="rId16"/>
    <sheet name="様式C-1-1 (4)" sheetId="273" r:id="rId17"/>
    <sheet name="様式C-1-1 (5)" sheetId="274" r:id="rId18"/>
    <sheet name="様式C-1-1 (6)" sheetId="275" r:id="rId19"/>
    <sheet name="様式C-1-1 (7)" sheetId="276" r:id="rId20"/>
    <sheet name="様式C-1-1 (8)" sheetId="277" r:id="rId21"/>
    <sheet name="様式C-1-1 (9)" sheetId="278" r:id="rId22"/>
    <sheet name="様式C-1-1 (10)" sheetId="279" r:id="rId23"/>
    <sheet name="様式C-1-1 (11)" sheetId="280" r:id="rId24"/>
    <sheet name="様式C-1-2" sheetId="61" r:id="rId25"/>
    <sheet name="様式C-2" sheetId="63" r:id="rId26"/>
    <sheet name="様式D-1-1 (1)" sheetId="94" r:id="rId27"/>
    <sheet name="様式D-1-1 (2)" sheetId="98" r:id="rId28"/>
    <sheet name="様式D-1-1 (3)" sheetId="97" r:id="rId29"/>
    <sheet name="様式D-1-1 (4)" sheetId="111" r:id="rId30"/>
    <sheet name="様式D-1-1 (5)" sheetId="112" r:id="rId31"/>
    <sheet name="様式D-1-1 (6)" sheetId="113" r:id="rId32"/>
    <sheet name="様式D-1-1 (7)" sheetId="114" r:id="rId33"/>
    <sheet name="様式D-1-1 (8)" sheetId="115" r:id="rId34"/>
    <sheet name="様式D-1-1 (9)" sheetId="116" r:id="rId35"/>
    <sheet name="様式D-1-1 (10)" sheetId="117" r:id="rId36"/>
    <sheet name="様式D-1-1 (11)" sheetId="118" r:id="rId37"/>
    <sheet name="様式D-1-1 (12)" sheetId="119" r:id="rId38"/>
    <sheet name="様式D-1-1 (13)" sheetId="120" r:id="rId39"/>
    <sheet name="様式D-1-1 (14)" sheetId="121" r:id="rId40"/>
    <sheet name="様式D-1-1 (15)" sheetId="122" r:id="rId41"/>
    <sheet name="様式D-1-1 (16)" sheetId="123" r:id="rId42"/>
    <sheet name="様式D-1-1 (17)" sheetId="124" r:id="rId43"/>
    <sheet name="様式D-1-1 (18)" sheetId="125" r:id="rId44"/>
    <sheet name="様式D-1-1 (19)" sheetId="126" r:id="rId45"/>
    <sheet name="様式D-1-1 (20)" sheetId="127" r:id="rId46"/>
    <sheet name="様式D-1-1 (21)" sheetId="128" r:id="rId47"/>
    <sheet name="様式D-1-1 (22)" sheetId="129" r:id="rId48"/>
    <sheet name="様式D-1-1 (23)" sheetId="130" r:id="rId49"/>
    <sheet name="様式D-1-1 (24)" sheetId="131" r:id="rId50"/>
    <sheet name="様式D-1-1 (25)" sheetId="133" r:id="rId51"/>
    <sheet name="様式D-1-1 (26)" sheetId="132" r:id="rId52"/>
    <sheet name="様式D-1-1 (27)" sheetId="134" r:id="rId53"/>
    <sheet name="様式D-1-1 (28)" sheetId="135" r:id="rId54"/>
    <sheet name="様式D-1-1 (29)" sheetId="136" r:id="rId55"/>
    <sheet name="様式D-1-1 (30)" sheetId="137" r:id="rId56"/>
    <sheet name="様式D-1-1 (31)" sheetId="138" r:id="rId57"/>
    <sheet name="様式D-1-1 (32)" sheetId="139" r:id="rId58"/>
    <sheet name="様式D-1-1 (33)" sheetId="140" r:id="rId59"/>
    <sheet name="様式D-1-1 (34)" sheetId="141" r:id="rId60"/>
    <sheet name="様式D-1-1 (35)" sheetId="142" r:id="rId61"/>
    <sheet name="様式D-1-1 (36)" sheetId="143" r:id="rId62"/>
    <sheet name="様式D-1-1 (37)" sheetId="144" r:id="rId63"/>
    <sheet name="様式D-1-1 (38)" sheetId="145" r:id="rId64"/>
    <sheet name="様式D-1-1 (39)" sheetId="146" r:id="rId65"/>
    <sheet name="様式D-1-1 (40)" sheetId="147" r:id="rId66"/>
    <sheet name="様式D-1-1 (41)" sheetId="148" r:id="rId67"/>
    <sheet name="様式D-1-1 (42)" sheetId="149" r:id="rId68"/>
    <sheet name="様式D-1-1 (43)" sheetId="150" r:id="rId69"/>
    <sheet name="様式D-1-1 (44)" sheetId="151" r:id="rId70"/>
    <sheet name="様式D-1-1 (45)" sheetId="152" r:id="rId71"/>
    <sheet name="様式D-1-1 (46)" sheetId="155" r:id="rId72"/>
    <sheet name="様式D-1-1 (47)" sheetId="156" r:id="rId73"/>
    <sheet name="様式D-1-1 (48)" sheetId="157" r:id="rId74"/>
    <sheet name="様式D-1-1 (49)" sheetId="158" r:id="rId75"/>
    <sheet name="様式D-1-1 (50)" sheetId="159" r:id="rId76"/>
    <sheet name="様式D-1-1 (51)" sheetId="160" r:id="rId77"/>
    <sheet name="様式D-1-1 (52)" sheetId="161" r:id="rId78"/>
    <sheet name="様式D-1-1 (53)" sheetId="162" r:id="rId79"/>
    <sheet name="様式D-1-1 (54)" sheetId="163" r:id="rId80"/>
    <sheet name="様式D-1-1 (55)" sheetId="164" r:id="rId81"/>
    <sheet name="様式D-1-1 (56)" sheetId="165" r:id="rId82"/>
    <sheet name="様式D-1-1 (57)" sheetId="166" r:id="rId83"/>
    <sheet name="様式D-1-1 (58)" sheetId="167" r:id="rId84"/>
    <sheet name="様式D-1-1 (59)" sheetId="168" r:id="rId85"/>
    <sheet name="様式D-1-1 (60)" sheetId="169" r:id="rId86"/>
    <sheet name="様式D-1-1 (61)" sheetId="170" r:id="rId87"/>
    <sheet name="様式D-1-1 (62)" sheetId="171" r:id="rId88"/>
    <sheet name="様式D-1-1 (63)" sheetId="172" r:id="rId89"/>
    <sheet name="様式D-1-1 (64)" sheetId="173" r:id="rId90"/>
    <sheet name="様式D-1-1 (65)" sheetId="174" r:id="rId91"/>
    <sheet name="様式D-1-1 (66)" sheetId="176" r:id="rId92"/>
    <sheet name="様式D-1-1 (67)" sheetId="177" r:id="rId93"/>
    <sheet name="様式D-1-1 (68)" sheetId="178" r:id="rId94"/>
    <sheet name="様式D-1-1 (69)" sheetId="179" r:id="rId95"/>
    <sheet name="様式D-1-1 (70)" sheetId="180" r:id="rId96"/>
    <sheet name="様式D-1-1 (71)" sheetId="181" r:id="rId97"/>
    <sheet name="様式D-1-1 (72)" sheetId="183" r:id="rId98"/>
    <sheet name="様式D-1-1 (73)" sheetId="184" r:id="rId99"/>
    <sheet name="様式D-1-1 (74)" sheetId="185" r:id="rId100"/>
    <sheet name="様式D-1-1 (75)" sheetId="187" r:id="rId101"/>
    <sheet name="様式D-1-1 (76)" sheetId="188" r:id="rId102"/>
    <sheet name="様式D-1-1 (77)" sheetId="189" r:id="rId103"/>
    <sheet name="様式D-1-1 (78)" sheetId="190" r:id="rId104"/>
    <sheet name="様式D-1-1 (79)" sheetId="191" r:id="rId105"/>
    <sheet name="様式D-1-1 (80)" sheetId="192" r:id="rId106"/>
    <sheet name="様式D-1-1 (81)" sheetId="193" r:id="rId107"/>
    <sheet name="様式D-1-1 (82)" sheetId="194" r:id="rId108"/>
    <sheet name="様式D-1-1 (83)" sheetId="195" r:id="rId109"/>
    <sheet name="様式D-1-1 (84)" sheetId="196" r:id="rId110"/>
    <sheet name="様式D-1-1 (85)" sheetId="197" r:id="rId111"/>
    <sheet name="様式D-1-1 (86)" sheetId="199" state="hidden" r:id="rId112"/>
    <sheet name="様式D-1-2 (1)" sheetId="65" r:id="rId113"/>
    <sheet name="様式D-1-2 (2)" sheetId="110" r:id="rId114"/>
    <sheet name="様式D-1-2 (3)" sheetId="153" r:id="rId115"/>
    <sheet name="様式D-1-2 (4)" sheetId="154" r:id="rId116"/>
    <sheet name="様式D-1-2 (5)" sheetId="186" r:id="rId117"/>
    <sheet name="様式D-1-2 (6)" sheetId="198" r:id="rId118"/>
    <sheet name="様式D-1-2 (7)" sheetId="200" r:id="rId119"/>
    <sheet name="様式D-1-2 (8)" sheetId="201" state="hidden" r:id="rId120"/>
    <sheet name="様式D-2-1 (1)" sheetId="42" r:id="rId121"/>
    <sheet name="様式D-2-1 (2)" sheetId="102" r:id="rId122"/>
    <sheet name="様式D-2-1 (3)" sheetId="101" r:id="rId123"/>
    <sheet name="様式D-2-1 (4)" sheetId="263" r:id="rId124"/>
    <sheet name="様式D-2-1 (5)" sheetId="264" r:id="rId125"/>
    <sheet name="様式D-2-1 (6)" sheetId="265" r:id="rId126"/>
    <sheet name="様式D-2-1 (7)" sheetId="266" state="hidden" r:id="rId127"/>
    <sheet name="様式D-2-1´ (1)" sheetId="55" r:id="rId128"/>
    <sheet name="様式D-2-1´ (2)" sheetId="104" r:id="rId129"/>
    <sheet name="様式D-2-1´ (3)" sheetId="103" r:id="rId130"/>
    <sheet name="様式D-2-1´ (4)" sheetId="267" r:id="rId131"/>
    <sheet name="様式D-3_PS" sheetId="83" r:id="rId132"/>
    <sheet name="様式D-3_S01" sheetId="105" r:id="rId133"/>
    <sheet name="様式D-3_S02" sheetId="106" r:id="rId134"/>
    <sheet name="様式D-3_S03" sheetId="202" r:id="rId135"/>
    <sheet name="様式D-3_S04" sheetId="203" r:id="rId136"/>
    <sheet name="様式D-3_S05" sheetId="204" r:id="rId137"/>
    <sheet name="様式D-3_S06" sheetId="205" r:id="rId138"/>
    <sheet name="様式D-3_S07" sheetId="206" r:id="rId139"/>
    <sheet name="様式D-3_S08" sheetId="207" r:id="rId140"/>
    <sheet name="様式D-3_S09" sheetId="208" r:id="rId141"/>
    <sheet name="様式D-3_S10" sheetId="209" r:id="rId142"/>
    <sheet name="様式D-3_S11" sheetId="210" r:id="rId143"/>
    <sheet name="様式D-3_S12" sheetId="211" r:id="rId144"/>
    <sheet name="様式D-3_S13" sheetId="212" r:id="rId145"/>
    <sheet name="様式D-3_S14" sheetId="213" r:id="rId146"/>
    <sheet name="様式D-3_S15" sheetId="214" r:id="rId147"/>
    <sheet name="様式D-3_S16" sheetId="215" r:id="rId148"/>
    <sheet name="様式D-3_S17" sheetId="216" r:id="rId149"/>
    <sheet name="様式D-3_S18" sheetId="217" r:id="rId150"/>
    <sheet name="様式D-3_S19" sheetId="218" r:id="rId151"/>
    <sheet name="様式D-3_S20" sheetId="219" r:id="rId152"/>
    <sheet name="様式D-3_S21" sheetId="220" r:id="rId153"/>
    <sheet name="様式D-3_S22" sheetId="221" r:id="rId154"/>
    <sheet name="様式D-3_S23" sheetId="222" r:id="rId155"/>
    <sheet name="様式D-3_S24" sheetId="223" r:id="rId156"/>
    <sheet name="様式D-3_S25" sheetId="224" r:id="rId157"/>
    <sheet name="様式D-3_S26" sheetId="225" r:id="rId158"/>
    <sheet name="様式D-3_S27" sheetId="226" r:id="rId159"/>
    <sheet name="様式D-3_S28" sheetId="227" r:id="rId160"/>
    <sheet name="様式D-3_S29" sheetId="228" r:id="rId161"/>
    <sheet name="様式D-3_S30" sheetId="229" r:id="rId162"/>
    <sheet name="様式D-3_S31" sheetId="230" r:id="rId163"/>
    <sheet name="様式D-3_S32" sheetId="231" r:id="rId164"/>
    <sheet name="様式D-3_S33" sheetId="232" r:id="rId165"/>
    <sheet name="様式D-3_S34" sheetId="233" r:id="rId166"/>
    <sheet name="様式D-3_S35" sheetId="234" r:id="rId167"/>
    <sheet name="様式D-3_S36" sheetId="235" r:id="rId168"/>
    <sheet name="様式D-3_S37" sheetId="236" r:id="rId169"/>
    <sheet name="様式D-3_S38" sheetId="237" r:id="rId170"/>
    <sheet name="様式D-3_S39" sheetId="238" r:id="rId171"/>
    <sheet name="様式D-3_S40" sheetId="239" r:id="rId172"/>
    <sheet name="様式D-3_S41" sheetId="240" r:id="rId173"/>
    <sheet name="様式D-3_S42" sheetId="241" r:id="rId174"/>
    <sheet name="様式D-3_S43" sheetId="242" r:id="rId175"/>
    <sheet name="様式D-3_S44" sheetId="243" r:id="rId176"/>
    <sheet name="様式D-3_S45" sheetId="244" r:id="rId177"/>
    <sheet name="様式D-3_S46" sheetId="245" r:id="rId178"/>
    <sheet name="様式D-3_S47" sheetId="246" r:id="rId179"/>
    <sheet name="様式D-3_S48" sheetId="247" r:id="rId180"/>
    <sheet name="様式D-3_S49" sheetId="248" r:id="rId181"/>
    <sheet name="様式D-3_S50" sheetId="249" r:id="rId182"/>
    <sheet name="様式D-3_S51" sheetId="250" r:id="rId183"/>
    <sheet name="様式D-3_S52" sheetId="251" r:id="rId184"/>
    <sheet name="様式D-3_S53" sheetId="252" r:id="rId185"/>
    <sheet name="様式D-3_S54" sheetId="253" r:id="rId186"/>
    <sheet name="様式D-3_S55" sheetId="254" r:id="rId187"/>
    <sheet name="様式D-3_S56" sheetId="255" r:id="rId188"/>
    <sheet name="様式D-3_S57" sheetId="256" r:id="rId189"/>
    <sheet name="様式D-3_S58" sheetId="257" r:id="rId190"/>
    <sheet name="様式D-3_S59" sheetId="258" r:id="rId191"/>
    <sheet name="様式D-3_S60" sheetId="259" r:id="rId192"/>
    <sheet name="様式D-3_S61" sheetId="260" r:id="rId193"/>
    <sheet name="様式D-3_S62" sheetId="261" r:id="rId194"/>
    <sheet name="様式D-3_PE" sheetId="262" r:id="rId195"/>
    <sheet name="様式E" sheetId="64" r:id="rId196"/>
    <sheet name="様式F (全体)" sheetId="81" state="hidden" r:id="rId197"/>
    <sheet name="様式F  (1)" sheetId="281" r:id="rId198"/>
    <sheet name="様式F  (2)" sheetId="282" r:id="rId199"/>
    <sheet name="様式G" sheetId="95" r:id="rId200"/>
    <sheet name="(参考)リスト" sheetId="74" r:id="rId201"/>
  </sheets>
  <externalReferences>
    <externalReference r:id="rId202"/>
    <externalReference r:id="rId203"/>
  </externalReferences>
  <definedNames>
    <definedName name="_xlnm._FilterDatabase" localSheetId="13" hidden="1">'様式C-1-1'!$G$7:$N$8</definedName>
    <definedName name="_xlnm._FilterDatabase" localSheetId="22" hidden="1">'様式C-1-1 (10)'!$G$7:$N$8</definedName>
    <definedName name="_xlnm._FilterDatabase" localSheetId="23" hidden="1">'様式C-1-1 (11)'!$G$7:$N$8</definedName>
    <definedName name="_xlnm._FilterDatabase" localSheetId="14" hidden="1">'様式C-1-1 (2)'!$G$7:$N$8</definedName>
    <definedName name="_xlnm._FilterDatabase" localSheetId="15" hidden="1">'様式C-1-1 (3)'!$G$7:$N$8</definedName>
    <definedName name="_xlnm._FilterDatabase" localSheetId="16" hidden="1">'様式C-1-1 (4)'!$G$7:$N$8</definedName>
    <definedName name="_xlnm._FilterDatabase" localSheetId="17" hidden="1">'様式C-1-1 (5)'!$G$7:$N$8</definedName>
    <definedName name="_xlnm._FilterDatabase" localSheetId="18" hidden="1">'様式C-1-1 (6)'!$G$7:$N$8</definedName>
    <definedName name="_xlnm._FilterDatabase" localSheetId="19" hidden="1">'様式C-1-1 (7)'!$G$7:$N$8</definedName>
    <definedName name="_xlnm._FilterDatabase" localSheetId="20" hidden="1">'様式C-1-1 (8)'!$G$7:$N$8</definedName>
    <definedName name="_xlnm._FilterDatabase" localSheetId="21" hidden="1">'様式C-1-1 (9)'!$G$7:$N$8</definedName>
    <definedName name="_xlnm.Print_Area" localSheetId="200">'(参考)リスト'!$A$3:$K$84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'様式A-2'!$B$3:$AN$48</definedName>
    <definedName name="_xlnm.Print_Area" localSheetId="5">'様式A-2 (2)'!$B$3:$AN$48</definedName>
    <definedName name="_xlnm.Print_Area" localSheetId="6">'様式A-3'!$A$1:$AI$31</definedName>
    <definedName name="_xlnm.Print_Area" localSheetId="7">'様式B (1)'!$B$2:$Z$33</definedName>
    <definedName name="_xlnm.Print_Area" localSheetId="8">'様式B (2)'!$B$2:$Z$33</definedName>
    <definedName name="_xlnm.Print_Area" localSheetId="9">'様式B (3)'!$B$2:$Z$33</definedName>
    <definedName name="_xlnm.Print_Area" localSheetId="10">'様式B (4)'!$B$2:$Z$33</definedName>
    <definedName name="_xlnm.Print_Area" localSheetId="11">'様式B (5)'!$B$2:$Z$33</definedName>
    <definedName name="_xlnm.Print_Area" localSheetId="12">'様式B (6)'!$B$2:$Z$33</definedName>
    <definedName name="_xlnm.Print_Area" localSheetId="13">'様式C-1-1'!$B$1:$Y$47</definedName>
    <definedName name="_xlnm.Print_Area" localSheetId="22">'様式C-1-1 (10)'!$B$1:$Y$47</definedName>
    <definedName name="_xlnm.Print_Area" localSheetId="23">'様式C-1-1 (11)'!$B$1:$Y$47</definedName>
    <definedName name="_xlnm.Print_Area" localSheetId="14">'様式C-1-1 (2)'!$B$1:$Y$47</definedName>
    <definedName name="_xlnm.Print_Area" localSheetId="15">'様式C-1-1 (3)'!$B$1:$Y$47</definedName>
    <definedName name="_xlnm.Print_Area" localSheetId="16">'様式C-1-1 (4)'!$B$1:$Y$47</definedName>
    <definedName name="_xlnm.Print_Area" localSheetId="17">'様式C-1-1 (5)'!$B$1:$Y$47</definedName>
    <definedName name="_xlnm.Print_Area" localSheetId="18">'様式C-1-1 (6)'!$B$1:$Y$47</definedName>
    <definedName name="_xlnm.Print_Area" localSheetId="19">'様式C-1-1 (7)'!$B$1:$Y$47</definedName>
    <definedName name="_xlnm.Print_Area" localSheetId="20">'様式C-1-1 (8)'!$B$1:$Y$47</definedName>
    <definedName name="_xlnm.Print_Area" localSheetId="21">'様式C-1-1 (9)'!$B$1:$Y$47</definedName>
    <definedName name="_xlnm.Print_Area" localSheetId="24">'様式C-1-2'!$B$2:$X$48</definedName>
    <definedName name="_xlnm.Print_Area" localSheetId="25">'様式C-2'!$B$2:$Z$23</definedName>
    <definedName name="_xlnm.Print_Area" localSheetId="26">'様式D-1-1 (1)'!$B$2:$W$30</definedName>
    <definedName name="_xlnm.Print_Area" localSheetId="35">'様式D-1-1 (10)'!$B$2:$W$30</definedName>
    <definedName name="_xlnm.Print_Area" localSheetId="36">'様式D-1-1 (11)'!$B$2:$W$30</definedName>
    <definedName name="_xlnm.Print_Area" localSheetId="37">'様式D-1-1 (12)'!$B$2:$W$30</definedName>
    <definedName name="_xlnm.Print_Area" localSheetId="38">'様式D-1-1 (13)'!$B$2:$W$30</definedName>
    <definedName name="_xlnm.Print_Area" localSheetId="39">'様式D-1-1 (14)'!$B$2:$W$30</definedName>
    <definedName name="_xlnm.Print_Area" localSheetId="40">'様式D-1-1 (15)'!$B$2:$W$30</definedName>
    <definedName name="_xlnm.Print_Area" localSheetId="41">'様式D-1-1 (16)'!$B$2:$W$30</definedName>
    <definedName name="_xlnm.Print_Area" localSheetId="42">'様式D-1-1 (17)'!$B$2:$W$30</definedName>
    <definedName name="_xlnm.Print_Area" localSheetId="43">'様式D-1-1 (18)'!$B$2:$W$30</definedName>
    <definedName name="_xlnm.Print_Area" localSheetId="44">'様式D-1-1 (19)'!$B$2:$W$30</definedName>
    <definedName name="_xlnm.Print_Area" localSheetId="27">'様式D-1-1 (2)'!$B$2:$W$30</definedName>
    <definedName name="_xlnm.Print_Area" localSheetId="45">'様式D-1-1 (20)'!$B$2:$W$30</definedName>
    <definedName name="_xlnm.Print_Area" localSheetId="46">'様式D-1-1 (21)'!$B$2:$W$30</definedName>
    <definedName name="_xlnm.Print_Area" localSheetId="47">'様式D-1-1 (22)'!$B$2:$W$30</definedName>
    <definedName name="_xlnm.Print_Area" localSheetId="48">'様式D-1-1 (23)'!$B$2:$W$30</definedName>
    <definedName name="_xlnm.Print_Area" localSheetId="49">'様式D-1-1 (24)'!$B$2:$W$30</definedName>
    <definedName name="_xlnm.Print_Area" localSheetId="50">'様式D-1-1 (25)'!$B$2:$W$30</definedName>
    <definedName name="_xlnm.Print_Area" localSheetId="51">'様式D-1-1 (26)'!$B$2:$W$30</definedName>
    <definedName name="_xlnm.Print_Area" localSheetId="52">'様式D-1-1 (27)'!$B$2:$W$30</definedName>
    <definedName name="_xlnm.Print_Area" localSheetId="53">'様式D-1-1 (28)'!$B$2:$W$30</definedName>
    <definedName name="_xlnm.Print_Area" localSheetId="54">'様式D-1-1 (29)'!$B$2:$W$30</definedName>
    <definedName name="_xlnm.Print_Area" localSheetId="28">'様式D-1-1 (3)'!$B$2:$W$30</definedName>
    <definedName name="_xlnm.Print_Area" localSheetId="55">'様式D-1-1 (30)'!$B$2:$W$30</definedName>
    <definedName name="_xlnm.Print_Area" localSheetId="56">'様式D-1-1 (31)'!$B$2:$W$30</definedName>
    <definedName name="_xlnm.Print_Area" localSheetId="57">'様式D-1-1 (32)'!$B$2:$W$30</definedName>
    <definedName name="_xlnm.Print_Area" localSheetId="58">'様式D-1-1 (33)'!$B$2:$W$30</definedName>
    <definedName name="_xlnm.Print_Area" localSheetId="59">'様式D-1-1 (34)'!$B$2:$W$30</definedName>
    <definedName name="_xlnm.Print_Area" localSheetId="60">'様式D-1-1 (35)'!$B$2:$W$30</definedName>
    <definedName name="_xlnm.Print_Area" localSheetId="61">'様式D-1-1 (36)'!$B$2:$W$30</definedName>
    <definedName name="_xlnm.Print_Area" localSheetId="62">'様式D-1-1 (37)'!$B$2:$W$30</definedName>
    <definedName name="_xlnm.Print_Area" localSheetId="63">'様式D-1-1 (38)'!$B$2:$W$30</definedName>
    <definedName name="_xlnm.Print_Area" localSheetId="64">'様式D-1-1 (39)'!$B$2:$W$30</definedName>
    <definedName name="_xlnm.Print_Area" localSheetId="29">'様式D-1-1 (4)'!$B$2:$W$30</definedName>
    <definedName name="_xlnm.Print_Area" localSheetId="65">'様式D-1-1 (40)'!$B$2:$W$30</definedName>
    <definedName name="_xlnm.Print_Area" localSheetId="66">'様式D-1-1 (41)'!$B$2:$W$30</definedName>
    <definedName name="_xlnm.Print_Area" localSheetId="67">'様式D-1-1 (42)'!$B$2:$W$30</definedName>
    <definedName name="_xlnm.Print_Area" localSheetId="68">'様式D-1-1 (43)'!$B$2:$W$30</definedName>
    <definedName name="_xlnm.Print_Area" localSheetId="69">'様式D-1-1 (44)'!$B$2:$W$30</definedName>
    <definedName name="_xlnm.Print_Area" localSheetId="70">'様式D-1-1 (45)'!$B$2:$W$30</definedName>
    <definedName name="_xlnm.Print_Area" localSheetId="71">'様式D-1-1 (46)'!$B$2:$W$30</definedName>
    <definedName name="_xlnm.Print_Area" localSheetId="72">'様式D-1-1 (47)'!$B$2:$W$30</definedName>
    <definedName name="_xlnm.Print_Area" localSheetId="73">'様式D-1-1 (48)'!$B$2:$W$30</definedName>
    <definedName name="_xlnm.Print_Area" localSheetId="74">'様式D-1-1 (49)'!$B$2:$W$30</definedName>
    <definedName name="_xlnm.Print_Area" localSheetId="30">'様式D-1-1 (5)'!$B$2:$W$30</definedName>
    <definedName name="_xlnm.Print_Area" localSheetId="75">'様式D-1-1 (50)'!$B$2:$W$30</definedName>
    <definedName name="_xlnm.Print_Area" localSheetId="76">'様式D-1-1 (51)'!$B$2:$W$30</definedName>
    <definedName name="_xlnm.Print_Area" localSheetId="77">'様式D-1-1 (52)'!$B$2:$W$30</definedName>
    <definedName name="_xlnm.Print_Area" localSheetId="78">'様式D-1-1 (53)'!$B$2:$W$30</definedName>
    <definedName name="_xlnm.Print_Area" localSheetId="79">'様式D-1-1 (54)'!$B$2:$W$30</definedName>
    <definedName name="_xlnm.Print_Area" localSheetId="80">'様式D-1-1 (55)'!$B$2:$W$30</definedName>
    <definedName name="_xlnm.Print_Area" localSheetId="81">'様式D-1-1 (56)'!$B$2:$W$30</definedName>
    <definedName name="_xlnm.Print_Area" localSheetId="82">'様式D-1-1 (57)'!$B$2:$W$30</definedName>
    <definedName name="_xlnm.Print_Area" localSheetId="83">'様式D-1-1 (58)'!$B$2:$W$30</definedName>
    <definedName name="_xlnm.Print_Area" localSheetId="84">'様式D-1-1 (59)'!$B$2:$W$30</definedName>
    <definedName name="_xlnm.Print_Area" localSheetId="31">'様式D-1-1 (6)'!$B$2:$W$30</definedName>
    <definedName name="_xlnm.Print_Area" localSheetId="85">'様式D-1-1 (60)'!$B$2:$W$30</definedName>
    <definedName name="_xlnm.Print_Area" localSheetId="86">'様式D-1-1 (61)'!$B$2:$W$30</definedName>
    <definedName name="_xlnm.Print_Area" localSheetId="87">'様式D-1-1 (62)'!$B$2:$W$30</definedName>
    <definedName name="_xlnm.Print_Area" localSheetId="88">'様式D-1-1 (63)'!$B$2:$W$30</definedName>
    <definedName name="_xlnm.Print_Area" localSheetId="89">'様式D-1-1 (64)'!$B$2:$W$30</definedName>
    <definedName name="_xlnm.Print_Area" localSheetId="90">'様式D-1-1 (65)'!$B$2:$W$30</definedName>
    <definedName name="_xlnm.Print_Area" localSheetId="91">'様式D-1-1 (66)'!$B$2:$W$30</definedName>
    <definedName name="_xlnm.Print_Area" localSheetId="92">'様式D-1-1 (67)'!$B$2:$W$30</definedName>
    <definedName name="_xlnm.Print_Area" localSheetId="93">'様式D-1-1 (68)'!$B$2:$W$30</definedName>
    <definedName name="_xlnm.Print_Area" localSheetId="94">'様式D-1-1 (69)'!$B$2:$W$30</definedName>
    <definedName name="_xlnm.Print_Area" localSheetId="32">'様式D-1-1 (7)'!$B$2:$W$30</definedName>
    <definedName name="_xlnm.Print_Area" localSheetId="95">'様式D-1-1 (70)'!$B$2:$W$30</definedName>
    <definedName name="_xlnm.Print_Area" localSheetId="96">'様式D-1-1 (71)'!$B$2:$W$30</definedName>
    <definedName name="_xlnm.Print_Area" localSheetId="97">'様式D-1-1 (72)'!$B$2:$W$30</definedName>
    <definedName name="_xlnm.Print_Area" localSheetId="98">'様式D-1-1 (73)'!$B$2:$W$30</definedName>
    <definedName name="_xlnm.Print_Area" localSheetId="99">'様式D-1-1 (74)'!$B$2:$W$30</definedName>
    <definedName name="_xlnm.Print_Area" localSheetId="100">'様式D-1-1 (75)'!$B$2:$W$30</definedName>
    <definedName name="_xlnm.Print_Area" localSheetId="101">'様式D-1-1 (76)'!$B$2:$W$30</definedName>
    <definedName name="_xlnm.Print_Area" localSheetId="102">'様式D-1-1 (77)'!$B$2:$W$30</definedName>
    <definedName name="_xlnm.Print_Area" localSheetId="103">'様式D-1-1 (78)'!$B$2:$W$30</definedName>
    <definedName name="_xlnm.Print_Area" localSheetId="104">'様式D-1-1 (79)'!$B$2:$W$30</definedName>
    <definedName name="_xlnm.Print_Area" localSheetId="33">'様式D-1-1 (8)'!$B$2:$W$30</definedName>
    <definedName name="_xlnm.Print_Area" localSheetId="105">'様式D-1-1 (80)'!$B$2:$W$30</definedName>
    <definedName name="_xlnm.Print_Area" localSheetId="106">'様式D-1-1 (81)'!$B$2:$W$30</definedName>
    <definedName name="_xlnm.Print_Area" localSheetId="107">'様式D-1-1 (82)'!$B$2:$W$30</definedName>
    <definedName name="_xlnm.Print_Area" localSheetId="108">'様式D-1-1 (83)'!$B$2:$W$30</definedName>
    <definedName name="_xlnm.Print_Area" localSheetId="109">'様式D-1-1 (84)'!$B$2:$W$30</definedName>
    <definedName name="_xlnm.Print_Area" localSheetId="110">'様式D-1-1 (85)'!$B$2:$W$30</definedName>
    <definedName name="_xlnm.Print_Area" localSheetId="111">'様式D-1-1 (86)'!$B$2:$W$30</definedName>
    <definedName name="_xlnm.Print_Area" localSheetId="34">'様式D-1-1 (9)'!$B$2:$W$30</definedName>
    <definedName name="_xlnm.Print_Area" localSheetId="112">'様式D-1-2 (1)'!$B$2:$Y$41</definedName>
    <definedName name="_xlnm.Print_Area" localSheetId="113">'様式D-1-2 (2)'!$B$2:$Y$41</definedName>
    <definedName name="_xlnm.Print_Area" localSheetId="114">'様式D-1-2 (3)'!$B$2:$Y$41</definedName>
    <definedName name="_xlnm.Print_Area" localSheetId="115">'様式D-1-2 (4)'!$B$2:$Y$41</definedName>
    <definedName name="_xlnm.Print_Area" localSheetId="116">'様式D-1-2 (5)'!$B$2:$Y$41</definedName>
    <definedName name="_xlnm.Print_Area" localSheetId="117">'様式D-1-2 (6)'!$B$2:$Y$41</definedName>
    <definedName name="_xlnm.Print_Area" localSheetId="118">'様式D-1-2 (7)'!$B$2:$Y$41</definedName>
    <definedName name="_xlnm.Print_Area" localSheetId="119">'様式D-1-2 (8)'!$B$2:$Y$41</definedName>
    <definedName name="_xlnm.Print_Area" localSheetId="120">'様式D-2-1 (1)'!$B$3:$AI$18</definedName>
    <definedName name="_xlnm.Print_Area" localSheetId="121">'様式D-2-1 (2)'!$B$3:$AI$18</definedName>
    <definedName name="_xlnm.Print_Area" localSheetId="122">'様式D-2-1 (3)'!$B$3:$AI$18</definedName>
    <definedName name="_xlnm.Print_Area" localSheetId="123">'様式D-2-1 (4)'!$B$3:$AI$18</definedName>
    <definedName name="_xlnm.Print_Area" localSheetId="124">'様式D-2-1 (5)'!$B$3:$AI$18</definedName>
    <definedName name="_xlnm.Print_Area" localSheetId="125">'様式D-2-1 (6)'!$B$3:$AI$18</definedName>
    <definedName name="_xlnm.Print_Area" localSheetId="126">'様式D-2-1 (7)'!$B$3:$AI$18</definedName>
    <definedName name="_xlnm.Print_Area" localSheetId="127">'様式D-2-1´ (1)'!$B$3:$AI$18</definedName>
    <definedName name="_xlnm.Print_Area" localSheetId="128">'様式D-2-1´ (2)'!$B$3:$AI$18</definedName>
    <definedName name="_xlnm.Print_Area" localSheetId="129">'様式D-2-1´ (3)'!$B$3:$AI$18</definedName>
    <definedName name="_xlnm.Print_Area" localSheetId="130">'様式D-2-1´ (4)'!$B$3:$AI$18</definedName>
    <definedName name="_xlnm.Print_Area" localSheetId="194">'様式D-3_PE'!$A$3:$AO$53</definedName>
    <definedName name="_xlnm.Print_Area" localSheetId="131">'様式D-3_PS'!$A$3:$AO$53</definedName>
    <definedName name="_xlnm.Print_Area" localSheetId="132">'様式D-3_S01'!$A$3:$AO$53</definedName>
    <definedName name="_xlnm.Print_Area" localSheetId="133">'様式D-3_S02'!$A$3:$AO$53</definedName>
    <definedName name="_xlnm.Print_Area" localSheetId="134">'様式D-3_S03'!$A$3:$AO$53</definedName>
    <definedName name="_xlnm.Print_Area" localSheetId="135">'様式D-3_S04'!$A$3:$AO$53</definedName>
    <definedName name="_xlnm.Print_Area" localSheetId="136">'様式D-3_S05'!$A$3:$AO$53</definedName>
    <definedName name="_xlnm.Print_Area" localSheetId="137">'様式D-3_S06'!$A$3:$AO$53</definedName>
    <definedName name="_xlnm.Print_Area" localSheetId="138">'様式D-3_S07'!$A$3:$AO$53</definedName>
    <definedName name="_xlnm.Print_Area" localSheetId="139">'様式D-3_S08'!$A$3:$AO$53</definedName>
    <definedName name="_xlnm.Print_Area" localSheetId="140">'様式D-3_S09'!$A$3:$AO$53</definedName>
    <definedName name="_xlnm.Print_Area" localSheetId="141">'様式D-3_S10'!$A$3:$AO$53</definedName>
    <definedName name="_xlnm.Print_Area" localSheetId="142">'様式D-3_S11'!$A$3:$AO$53</definedName>
    <definedName name="_xlnm.Print_Area" localSheetId="143">'様式D-3_S12'!$A$3:$AO$53</definedName>
    <definedName name="_xlnm.Print_Area" localSheetId="144">'様式D-3_S13'!$A$3:$AO$53</definedName>
    <definedName name="_xlnm.Print_Area" localSheetId="145">'様式D-3_S14'!$A$3:$AO$53</definedName>
    <definedName name="_xlnm.Print_Area" localSheetId="146">'様式D-3_S15'!$A$3:$AO$53</definedName>
    <definedName name="_xlnm.Print_Area" localSheetId="147">'様式D-3_S16'!$A$3:$AO$53</definedName>
    <definedName name="_xlnm.Print_Area" localSheetId="148">'様式D-3_S17'!$A$3:$AO$53</definedName>
    <definedName name="_xlnm.Print_Area" localSheetId="149">'様式D-3_S18'!$A$3:$AO$53</definedName>
    <definedName name="_xlnm.Print_Area" localSheetId="150">'様式D-3_S19'!$A$3:$AO$53</definedName>
    <definedName name="_xlnm.Print_Area" localSheetId="151">'様式D-3_S20'!$A$3:$AO$53</definedName>
    <definedName name="_xlnm.Print_Area" localSheetId="152">'様式D-3_S21'!$A$3:$AO$53</definedName>
    <definedName name="_xlnm.Print_Area" localSheetId="153">'様式D-3_S22'!$A$3:$AO$53</definedName>
    <definedName name="_xlnm.Print_Area" localSheetId="154">'様式D-3_S23'!$A$3:$AO$53</definedName>
    <definedName name="_xlnm.Print_Area" localSheetId="155">'様式D-3_S24'!$A$3:$AO$53</definedName>
    <definedName name="_xlnm.Print_Area" localSheetId="156">'様式D-3_S25'!$A$3:$AO$53</definedName>
    <definedName name="_xlnm.Print_Area" localSheetId="157">'様式D-3_S26'!$A$3:$AO$53</definedName>
    <definedName name="_xlnm.Print_Area" localSheetId="158">'様式D-3_S27'!$A$3:$AO$53</definedName>
    <definedName name="_xlnm.Print_Area" localSheetId="159">'様式D-3_S28'!$A$3:$AO$53</definedName>
    <definedName name="_xlnm.Print_Area" localSheetId="160">'様式D-3_S29'!$A$3:$AO$53</definedName>
    <definedName name="_xlnm.Print_Area" localSheetId="161">'様式D-3_S30'!$A$3:$AO$53</definedName>
    <definedName name="_xlnm.Print_Area" localSheetId="162">'様式D-3_S31'!$A$3:$AO$53</definedName>
    <definedName name="_xlnm.Print_Area" localSheetId="163">'様式D-3_S32'!$A$3:$AO$53</definedName>
    <definedName name="_xlnm.Print_Area" localSheetId="164">'様式D-3_S33'!$A$3:$AO$53</definedName>
    <definedName name="_xlnm.Print_Area" localSheetId="165">'様式D-3_S34'!$A$3:$AO$53</definedName>
    <definedName name="_xlnm.Print_Area" localSheetId="166">'様式D-3_S35'!$A$3:$AO$53</definedName>
    <definedName name="_xlnm.Print_Area" localSheetId="167">'様式D-3_S36'!$A$3:$AO$53</definedName>
    <definedName name="_xlnm.Print_Area" localSheetId="168">'様式D-3_S37'!$A$3:$AO$53</definedName>
    <definedName name="_xlnm.Print_Area" localSheetId="169">'様式D-3_S38'!$A$3:$AO$53</definedName>
    <definedName name="_xlnm.Print_Area" localSheetId="170">'様式D-3_S39'!$A$3:$AO$53</definedName>
    <definedName name="_xlnm.Print_Area" localSheetId="171">'様式D-3_S40'!$A$3:$AO$53</definedName>
    <definedName name="_xlnm.Print_Area" localSheetId="172">'様式D-3_S41'!$A$3:$AO$53</definedName>
    <definedName name="_xlnm.Print_Area" localSheetId="173">'様式D-3_S42'!$A$3:$AO$53</definedName>
    <definedName name="_xlnm.Print_Area" localSheetId="174">'様式D-3_S43'!$A$3:$AO$53</definedName>
    <definedName name="_xlnm.Print_Area" localSheetId="175">'様式D-3_S44'!$A$3:$AO$53</definedName>
    <definedName name="_xlnm.Print_Area" localSheetId="176">'様式D-3_S45'!$A$3:$AO$53</definedName>
    <definedName name="_xlnm.Print_Area" localSheetId="177">'様式D-3_S46'!$A$3:$AO$53</definedName>
    <definedName name="_xlnm.Print_Area" localSheetId="178">'様式D-3_S47'!$A$3:$AO$53</definedName>
    <definedName name="_xlnm.Print_Area" localSheetId="179">'様式D-3_S48'!$A$3:$AO$53</definedName>
    <definedName name="_xlnm.Print_Area" localSheetId="180">'様式D-3_S49'!$A$3:$AO$53</definedName>
    <definedName name="_xlnm.Print_Area" localSheetId="181">'様式D-3_S50'!$A$3:$AO$53</definedName>
    <definedName name="_xlnm.Print_Area" localSheetId="182">'様式D-3_S51'!$A$3:$AO$53</definedName>
    <definedName name="_xlnm.Print_Area" localSheetId="183">'様式D-3_S52'!$A$3:$AO$53</definedName>
    <definedName name="_xlnm.Print_Area" localSheetId="184">'様式D-3_S53'!$A$3:$AO$53</definedName>
    <definedName name="_xlnm.Print_Area" localSheetId="185">'様式D-3_S54'!$A$3:$AO$53</definedName>
    <definedName name="_xlnm.Print_Area" localSheetId="186">'様式D-3_S55'!$A$3:$AO$53</definedName>
    <definedName name="_xlnm.Print_Area" localSheetId="187">'様式D-3_S56'!$A$3:$AO$53</definedName>
    <definedName name="_xlnm.Print_Area" localSheetId="188">'様式D-3_S57'!$A$3:$AO$53</definedName>
    <definedName name="_xlnm.Print_Area" localSheetId="189">'様式D-3_S58'!$A$3:$AO$53</definedName>
    <definedName name="_xlnm.Print_Area" localSheetId="190">'様式D-3_S59'!$A$3:$AO$53</definedName>
    <definedName name="_xlnm.Print_Area" localSheetId="191">'様式D-3_S60'!$A$3:$AO$53</definedName>
    <definedName name="_xlnm.Print_Area" localSheetId="192">'様式D-3_S61'!$A$3:$AO$53</definedName>
    <definedName name="_xlnm.Print_Area" localSheetId="193">'様式D-3_S62'!$A$3:$AO$53</definedName>
    <definedName name="_xlnm.Print_Area" localSheetId="195">様式E!$B$2:$BK$21</definedName>
    <definedName name="_xlnm.Print_Area" localSheetId="197">'様式F  (1)'!$B$1:$AB$50</definedName>
    <definedName name="_xlnm.Print_Area" localSheetId="198">'様式F  (2)'!$B$1:$AB$50</definedName>
    <definedName name="_xlnm.Print_Area" localSheetId="196">'様式F (全体)'!$B$1:$AB$85</definedName>
    <definedName name="_xlnm.Print_Area" localSheetId="199">様式G!$B$2:$Z$15</definedName>
    <definedName name="_xlnm.Print_Titles" localSheetId="4">'様式A-2'!$3:$9</definedName>
    <definedName name="_xlnm.Print_Titles" localSheetId="5">'様式A-2 (2)'!$3:$9</definedName>
    <definedName name="_xlnm.Print_Titles" localSheetId="6">'様式A-3'!$1:$5</definedName>
    <definedName name="_xlnm.Print_Titles" localSheetId="13">'様式C-1-1'!$1:$8</definedName>
    <definedName name="_xlnm.Print_Titles" localSheetId="22">'様式C-1-1 (10)'!$1:$8</definedName>
    <definedName name="_xlnm.Print_Titles" localSheetId="23">'様式C-1-1 (11)'!$1:$8</definedName>
    <definedName name="_xlnm.Print_Titles" localSheetId="14">'様式C-1-1 (2)'!$1:$8</definedName>
    <definedName name="_xlnm.Print_Titles" localSheetId="15">'様式C-1-1 (3)'!$1:$8</definedName>
    <definedName name="_xlnm.Print_Titles" localSheetId="16">'様式C-1-1 (4)'!$1:$8</definedName>
    <definedName name="_xlnm.Print_Titles" localSheetId="17">'様式C-1-1 (5)'!$1:$8</definedName>
    <definedName name="_xlnm.Print_Titles" localSheetId="18">'様式C-1-1 (6)'!$1:$8</definedName>
    <definedName name="_xlnm.Print_Titles" localSheetId="19">'様式C-1-1 (7)'!$1:$8</definedName>
    <definedName name="_xlnm.Print_Titles" localSheetId="20">'様式C-1-1 (8)'!$1:$8</definedName>
    <definedName name="_xlnm.Print_Titles" localSheetId="21">'様式C-1-1 (9)'!$1:$8</definedName>
    <definedName name="_xlnm.Print_Titles" localSheetId="26">'様式D-1-1 (1)'!$B:$W,'様式D-1-1 (1)'!$2:$4</definedName>
    <definedName name="_xlnm.Print_Titles" localSheetId="35">'様式D-1-1 (10)'!$B:$W,'様式D-1-1 (10)'!$2:$4</definedName>
    <definedName name="_xlnm.Print_Titles" localSheetId="36">'様式D-1-1 (11)'!$B:$W,'様式D-1-1 (11)'!$2:$4</definedName>
    <definedName name="_xlnm.Print_Titles" localSheetId="37">'様式D-1-1 (12)'!$B:$W,'様式D-1-1 (12)'!$2:$4</definedName>
    <definedName name="_xlnm.Print_Titles" localSheetId="38">'様式D-1-1 (13)'!$B:$W,'様式D-1-1 (13)'!$2:$4</definedName>
    <definedName name="_xlnm.Print_Titles" localSheetId="39">'様式D-1-1 (14)'!$B:$W,'様式D-1-1 (14)'!$2:$4</definedName>
    <definedName name="_xlnm.Print_Titles" localSheetId="40">'様式D-1-1 (15)'!$B:$W,'様式D-1-1 (15)'!$2:$4</definedName>
    <definedName name="_xlnm.Print_Titles" localSheetId="41">'様式D-1-1 (16)'!$B:$W,'様式D-1-1 (16)'!$2:$4</definedName>
    <definedName name="_xlnm.Print_Titles" localSheetId="42">'様式D-1-1 (17)'!$B:$W,'様式D-1-1 (17)'!$2:$4</definedName>
    <definedName name="_xlnm.Print_Titles" localSheetId="43">'様式D-1-1 (18)'!$B:$W,'様式D-1-1 (18)'!$2:$4</definedName>
    <definedName name="_xlnm.Print_Titles" localSheetId="44">'様式D-1-1 (19)'!$B:$W,'様式D-1-1 (19)'!$2:$4</definedName>
    <definedName name="_xlnm.Print_Titles" localSheetId="27">'様式D-1-1 (2)'!$B:$W,'様式D-1-1 (2)'!$2:$4</definedName>
    <definedName name="_xlnm.Print_Titles" localSheetId="45">'様式D-1-1 (20)'!$B:$W,'様式D-1-1 (20)'!$2:$4</definedName>
    <definedName name="_xlnm.Print_Titles" localSheetId="46">'様式D-1-1 (21)'!$B:$W,'様式D-1-1 (21)'!$2:$4</definedName>
    <definedName name="_xlnm.Print_Titles" localSheetId="47">'様式D-1-1 (22)'!$B:$W,'様式D-1-1 (22)'!$2:$4</definedName>
    <definedName name="_xlnm.Print_Titles" localSheetId="48">'様式D-1-1 (23)'!$B:$W,'様式D-1-1 (23)'!$2:$4</definedName>
    <definedName name="_xlnm.Print_Titles" localSheetId="49">'様式D-1-1 (24)'!$B:$W,'様式D-1-1 (24)'!$2:$4</definedName>
    <definedName name="_xlnm.Print_Titles" localSheetId="50">'様式D-1-1 (25)'!$B:$W,'様式D-1-1 (25)'!$2:$4</definedName>
    <definedName name="_xlnm.Print_Titles" localSheetId="51">'様式D-1-1 (26)'!$B:$W,'様式D-1-1 (26)'!$2:$4</definedName>
    <definedName name="_xlnm.Print_Titles" localSheetId="52">'様式D-1-1 (27)'!$B:$W,'様式D-1-1 (27)'!$2:$4</definedName>
    <definedName name="_xlnm.Print_Titles" localSheetId="53">'様式D-1-1 (28)'!$B:$W,'様式D-1-1 (28)'!$2:$4</definedName>
    <definedName name="_xlnm.Print_Titles" localSheetId="54">'様式D-1-1 (29)'!$B:$W,'様式D-1-1 (29)'!$2:$4</definedName>
    <definedName name="_xlnm.Print_Titles" localSheetId="28">'様式D-1-1 (3)'!$B:$W,'様式D-1-1 (3)'!$2:$4</definedName>
    <definedName name="_xlnm.Print_Titles" localSheetId="55">'様式D-1-1 (30)'!$B:$W,'様式D-1-1 (30)'!$2:$4</definedName>
    <definedName name="_xlnm.Print_Titles" localSheetId="56">'様式D-1-1 (31)'!$B:$W,'様式D-1-1 (31)'!$2:$4</definedName>
    <definedName name="_xlnm.Print_Titles" localSheetId="57">'様式D-1-1 (32)'!$B:$W,'様式D-1-1 (32)'!$2:$4</definedName>
    <definedName name="_xlnm.Print_Titles" localSheetId="58">'様式D-1-1 (33)'!$B:$W,'様式D-1-1 (33)'!$2:$4</definedName>
    <definedName name="_xlnm.Print_Titles" localSheetId="59">'様式D-1-1 (34)'!$B:$W,'様式D-1-1 (34)'!$2:$4</definedName>
    <definedName name="_xlnm.Print_Titles" localSheetId="60">'様式D-1-1 (35)'!$B:$W,'様式D-1-1 (35)'!$2:$4</definedName>
    <definedName name="_xlnm.Print_Titles" localSheetId="61">'様式D-1-1 (36)'!$B:$W,'様式D-1-1 (36)'!$2:$4</definedName>
    <definedName name="_xlnm.Print_Titles" localSheetId="62">'様式D-1-1 (37)'!$B:$W,'様式D-1-1 (37)'!$2:$4</definedName>
    <definedName name="_xlnm.Print_Titles" localSheetId="63">'様式D-1-1 (38)'!$B:$W,'様式D-1-1 (38)'!$2:$4</definedName>
    <definedName name="_xlnm.Print_Titles" localSheetId="64">'様式D-1-1 (39)'!$B:$W,'様式D-1-1 (39)'!$2:$4</definedName>
    <definedName name="_xlnm.Print_Titles" localSheetId="29">'様式D-1-1 (4)'!$B:$W,'様式D-1-1 (4)'!$2:$4</definedName>
    <definedName name="_xlnm.Print_Titles" localSheetId="65">'様式D-1-1 (40)'!$B:$W,'様式D-1-1 (40)'!$2:$4</definedName>
    <definedName name="_xlnm.Print_Titles" localSheetId="66">'様式D-1-1 (41)'!$B:$W,'様式D-1-1 (41)'!$2:$4</definedName>
    <definedName name="_xlnm.Print_Titles" localSheetId="67">'様式D-1-1 (42)'!$B:$W,'様式D-1-1 (42)'!$2:$4</definedName>
    <definedName name="_xlnm.Print_Titles" localSheetId="68">'様式D-1-1 (43)'!$B:$W,'様式D-1-1 (43)'!$2:$4</definedName>
    <definedName name="_xlnm.Print_Titles" localSheetId="69">'様式D-1-1 (44)'!$B:$W,'様式D-1-1 (44)'!$2:$4</definedName>
    <definedName name="_xlnm.Print_Titles" localSheetId="70">'様式D-1-1 (45)'!$B:$W,'様式D-1-1 (45)'!$2:$4</definedName>
    <definedName name="_xlnm.Print_Titles" localSheetId="71">'様式D-1-1 (46)'!$B:$W,'様式D-1-1 (46)'!$2:$4</definedName>
    <definedName name="_xlnm.Print_Titles" localSheetId="72">'様式D-1-1 (47)'!$B:$W,'様式D-1-1 (47)'!$2:$4</definedName>
    <definedName name="_xlnm.Print_Titles" localSheetId="73">'様式D-1-1 (48)'!$B:$W,'様式D-1-1 (48)'!$2:$4</definedName>
    <definedName name="_xlnm.Print_Titles" localSheetId="74">'様式D-1-1 (49)'!$B:$W,'様式D-1-1 (49)'!$2:$4</definedName>
    <definedName name="_xlnm.Print_Titles" localSheetId="30">'様式D-1-1 (5)'!$B:$W,'様式D-1-1 (5)'!$2:$4</definedName>
    <definedName name="_xlnm.Print_Titles" localSheetId="75">'様式D-1-1 (50)'!$B:$W,'様式D-1-1 (50)'!$2:$4</definedName>
    <definedName name="_xlnm.Print_Titles" localSheetId="76">'様式D-1-1 (51)'!$B:$W,'様式D-1-1 (51)'!$2:$4</definedName>
    <definedName name="_xlnm.Print_Titles" localSheetId="77">'様式D-1-1 (52)'!$B:$W,'様式D-1-1 (52)'!$2:$4</definedName>
    <definedName name="_xlnm.Print_Titles" localSheetId="78">'様式D-1-1 (53)'!$B:$W,'様式D-1-1 (53)'!$2:$4</definedName>
    <definedName name="_xlnm.Print_Titles" localSheetId="79">'様式D-1-1 (54)'!$B:$W,'様式D-1-1 (54)'!$2:$4</definedName>
    <definedName name="_xlnm.Print_Titles" localSheetId="80">'様式D-1-1 (55)'!$B:$W,'様式D-1-1 (55)'!$2:$4</definedName>
    <definedName name="_xlnm.Print_Titles" localSheetId="81">'様式D-1-1 (56)'!$B:$W,'様式D-1-1 (56)'!$2:$4</definedName>
    <definedName name="_xlnm.Print_Titles" localSheetId="82">'様式D-1-1 (57)'!$B:$W,'様式D-1-1 (57)'!$2:$4</definedName>
    <definedName name="_xlnm.Print_Titles" localSheetId="83">'様式D-1-1 (58)'!$B:$W,'様式D-1-1 (58)'!$2:$4</definedName>
    <definedName name="_xlnm.Print_Titles" localSheetId="84">'様式D-1-1 (59)'!$B:$W,'様式D-1-1 (59)'!$2:$4</definedName>
    <definedName name="_xlnm.Print_Titles" localSheetId="31">'様式D-1-1 (6)'!$B:$W,'様式D-1-1 (6)'!$2:$4</definedName>
    <definedName name="_xlnm.Print_Titles" localSheetId="85">'様式D-1-1 (60)'!$B:$W,'様式D-1-1 (60)'!$2:$4</definedName>
    <definedName name="_xlnm.Print_Titles" localSheetId="86">'様式D-1-1 (61)'!$B:$W,'様式D-1-1 (61)'!$2:$4</definedName>
    <definedName name="_xlnm.Print_Titles" localSheetId="87">'様式D-1-1 (62)'!$B:$W,'様式D-1-1 (62)'!$2:$4</definedName>
    <definedName name="_xlnm.Print_Titles" localSheetId="88">'様式D-1-1 (63)'!$B:$W,'様式D-1-1 (63)'!$2:$4</definedName>
    <definedName name="_xlnm.Print_Titles" localSheetId="89">'様式D-1-1 (64)'!$B:$W,'様式D-1-1 (64)'!$2:$4</definedName>
    <definedName name="_xlnm.Print_Titles" localSheetId="90">'様式D-1-1 (65)'!$B:$W,'様式D-1-1 (65)'!$2:$4</definedName>
    <definedName name="_xlnm.Print_Titles" localSheetId="91">'様式D-1-1 (66)'!$B:$W,'様式D-1-1 (66)'!$2:$4</definedName>
    <definedName name="_xlnm.Print_Titles" localSheetId="92">'様式D-1-1 (67)'!$B:$W,'様式D-1-1 (67)'!$2:$4</definedName>
    <definedName name="_xlnm.Print_Titles" localSheetId="93">'様式D-1-1 (68)'!$B:$W,'様式D-1-1 (68)'!$2:$4</definedName>
    <definedName name="_xlnm.Print_Titles" localSheetId="94">'様式D-1-1 (69)'!$B:$W,'様式D-1-1 (69)'!$2:$4</definedName>
    <definedName name="_xlnm.Print_Titles" localSheetId="32">'様式D-1-1 (7)'!$B:$W,'様式D-1-1 (7)'!$2:$4</definedName>
    <definedName name="_xlnm.Print_Titles" localSheetId="95">'様式D-1-1 (70)'!$B:$W,'様式D-1-1 (70)'!$2:$4</definedName>
    <definedName name="_xlnm.Print_Titles" localSheetId="96">'様式D-1-1 (71)'!$B:$W,'様式D-1-1 (71)'!$2:$4</definedName>
    <definedName name="_xlnm.Print_Titles" localSheetId="97">'様式D-1-1 (72)'!$B:$W,'様式D-1-1 (72)'!$2:$4</definedName>
    <definedName name="_xlnm.Print_Titles" localSheetId="98">'様式D-1-1 (73)'!$B:$W,'様式D-1-1 (73)'!$2:$4</definedName>
    <definedName name="_xlnm.Print_Titles" localSheetId="99">'様式D-1-1 (74)'!$B:$W,'様式D-1-1 (74)'!$2:$4</definedName>
    <definedName name="_xlnm.Print_Titles" localSheetId="100">'様式D-1-1 (75)'!$B:$W,'様式D-1-1 (75)'!$2:$4</definedName>
    <definedName name="_xlnm.Print_Titles" localSheetId="101">'様式D-1-1 (76)'!$B:$W,'様式D-1-1 (76)'!$2:$4</definedName>
    <definedName name="_xlnm.Print_Titles" localSheetId="102">'様式D-1-1 (77)'!$B:$W,'様式D-1-1 (77)'!$2:$4</definedName>
    <definedName name="_xlnm.Print_Titles" localSheetId="103">'様式D-1-1 (78)'!$B:$W,'様式D-1-1 (78)'!$2:$4</definedName>
    <definedName name="_xlnm.Print_Titles" localSheetId="104">'様式D-1-1 (79)'!$B:$W,'様式D-1-1 (79)'!$2:$4</definedName>
    <definedName name="_xlnm.Print_Titles" localSheetId="33">'様式D-1-1 (8)'!$B:$W,'様式D-1-1 (8)'!$2:$4</definedName>
    <definedName name="_xlnm.Print_Titles" localSheetId="105">'様式D-1-1 (80)'!$B:$W,'様式D-1-1 (80)'!$2:$4</definedName>
    <definedName name="_xlnm.Print_Titles" localSheetId="106">'様式D-1-1 (81)'!$B:$W,'様式D-1-1 (81)'!$2:$4</definedName>
    <definedName name="_xlnm.Print_Titles" localSheetId="107">'様式D-1-1 (82)'!$B:$W,'様式D-1-1 (82)'!$2:$4</definedName>
    <definedName name="_xlnm.Print_Titles" localSheetId="108">'様式D-1-1 (83)'!$B:$W,'様式D-1-1 (83)'!$2:$4</definedName>
    <definedName name="_xlnm.Print_Titles" localSheetId="109">'様式D-1-1 (84)'!$B:$W,'様式D-1-1 (84)'!$2:$4</definedName>
    <definedName name="_xlnm.Print_Titles" localSheetId="110">'様式D-1-1 (85)'!$B:$W,'様式D-1-1 (85)'!$2:$4</definedName>
    <definedName name="_xlnm.Print_Titles" localSheetId="111">'様式D-1-1 (86)'!$B:$W,'様式D-1-1 (86)'!$2:$4</definedName>
    <definedName name="_xlnm.Print_Titles" localSheetId="34">'様式D-1-1 (9)'!$B:$W,'様式D-1-1 (9)'!$2:$4</definedName>
    <definedName name="_xlnm.Print_Titles" localSheetId="112">'様式D-1-2 (1)'!$B:$Y,'様式D-1-2 (1)'!$2:$8</definedName>
    <definedName name="_xlnm.Print_Titles" localSheetId="113">'様式D-1-2 (2)'!$B:$Y,'様式D-1-2 (2)'!$2:$8</definedName>
    <definedName name="_xlnm.Print_Titles" localSheetId="114">'様式D-1-2 (3)'!$B:$Y,'様式D-1-2 (3)'!$2:$8</definedName>
    <definedName name="_xlnm.Print_Titles" localSheetId="115">'様式D-1-2 (4)'!$B:$Y,'様式D-1-2 (4)'!$2:$8</definedName>
    <definedName name="_xlnm.Print_Titles" localSheetId="116">'様式D-1-2 (5)'!$B:$Y,'様式D-1-2 (5)'!$2:$8</definedName>
    <definedName name="_xlnm.Print_Titles" localSheetId="117">'様式D-1-2 (6)'!$B:$Y,'様式D-1-2 (6)'!$2:$8</definedName>
    <definedName name="_xlnm.Print_Titles" localSheetId="118">'様式D-1-2 (7)'!$B:$Y,'様式D-1-2 (7)'!$2:$8</definedName>
    <definedName name="_xlnm.Print_Titles" localSheetId="119">'様式D-1-2 (8)'!$B:$Y,'様式D-1-2 (8)'!$2:$8</definedName>
    <definedName name="_xlnm.Print_Titles" localSheetId="194">'様式D-3_PE'!$B:$AO,'様式D-3_PE'!$3:$5</definedName>
    <definedName name="_xlnm.Print_Titles" localSheetId="131">'様式D-3_PS'!$B:$AO,'様式D-3_PS'!$3:$5</definedName>
    <definedName name="_xlnm.Print_Titles" localSheetId="132">'様式D-3_S01'!$B:$AO,'様式D-3_S01'!$3:$5</definedName>
    <definedName name="_xlnm.Print_Titles" localSheetId="133">'様式D-3_S02'!$B:$AO,'様式D-3_S02'!$3:$5</definedName>
    <definedName name="_xlnm.Print_Titles" localSheetId="134">'様式D-3_S03'!$B:$AO,'様式D-3_S03'!$3:$5</definedName>
    <definedName name="_xlnm.Print_Titles" localSheetId="135">'様式D-3_S04'!$B:$AO,'様式D-3_S04'!$3:$5</definedName>
    <definedName name="_xlnm.Print_Titles" localSheetId="136">'様式D-3_S05'!$B:$AO,'様式D-3_S05'!$3:$5</definedName>
    <definedName name="_xlnm.Print_Titles" localSheetId="137">'様式D-3_S06'!$B:$AO,'様式D-3_S06'!$3:$5</definedName>
    <definedName name="_xlnm.Print_Titles" localSheetId="138">'様式D-3_S07'!$B:$AO,'様式D-3_S07'!$3:$5</definedName>
    <definedName name="_xlnm.Print_Titles" localSheetId="139">'様式D-3_S08'!$B:$AO,'様式D-3_S08'!$3:$5</definedName>
    <definedName name="_xlnm.Print_Titles" localSheetId="140">'様式D-3_S09'!$B:$AO,'様式D-3_S09'!$3:$5</definedName>
    <definedName name="_xlnm.Print_Titles" localSheetId="141">'様式D-3_S10'!$B:$AO,'様式D-3_S10'!$3:$5</definedName>
    <definedName name="_xlnm.Print_Titles" localSheetId="142">'様式D-3_S11'!$B:$AO,'様式D-3_S11'!$3:$5</definedName>
    <definedName name="_xlnm.Print_Titles" localSheetId="143">'様式D-3_S12'!$B:$AO,'様式D-3_S12'!$3:$5</definedName>
    <definedName name="_xlnm.Print_Titles" localSheetId="144">'様式D-3_S13'!$B:$AO,'様式D-3_S13'!$3:$5</definedName>
    <definedName name="_xlnm.Print_Titles" localSheetId="145">'様式D-3_S14'!$B:$AO,'様式D-3_S14'!$3:$5</definedName>
    <definedName name="_xlnm.Print_Titles" localSheetId="146">'様式D-3_S15'!$B:$AO,'様式D-3_S15'!$3:$5</definedName>
    <definedName name="_xlnm.Print_Titles" localSheetId="147">'様式D-3_S16'!$B:$AO,'様式D-3_S16'!$3:$5</definedName>
    <definedName name="_xlnm.Print_Titles" localSheetId="148">'様式D-3_S17'!$B:$AO,'様式D-3_S17'!$3:$5</definedName>
    <definedName name="_xlnm.Print_Titles" localSheetId="149">'様式D-3_S18'!$B:$AO,'様式D-3_S18'!$3:$5</definedName>
    <definedName name="_xlnm.Print_Titles" localSheetId="150">'様式D-3_S19'!$B:$AO,'様式D-3_S19'!$3:$5</definedName>
    <definedName name="_xlnm.Print_Titles" localSheetId="151">'様式D-3_S20'!$B:$AO,'様式D-3_S20'!$3:$5</definedName>
    <definedName name="_xlnm.Print_Titles" localSheetId="152">'様式D-3_S21'!$B:$AO,'様式D-3_S21'!$3:$5</definedName>
    <definedName name="_xlnm.Print_Titles" localSheetId="153">'様式D-3_S22'!$B:$AO,'様式D-3_S22'!$3:$5</definedName>
    <definedName name="_xlnm.Print_Titles" localSheetId="154">'様式D-3_S23'!$B:$AO,'様式D-3_S23'!$3:$5</definedName>
    <definedName name="_xlnm.Print_Titles" localSheetId="155">'様式D-3_S24'!$B:$AO,'様式D-3_S24'!$3:$5</definedName>
    <definedName name="_xlnm.Print_Titles" localSheetId="156">'様式D-3_S25'!$B:$AO,'様式D-3_S25'!$3:$5</definedName>
    <definedName name="_xlnm.Print_Titles" localSheetId="157">'様式D-3_S26'!$B:$AO,'様式D-3_S26'!$3:$5</definedName>
    <definedName name="_xlnm.Print_Titles" localSheetId="158">'様式D-3_S27'!$B:$AO,'様式D-3_S27'!$3:$5</definedName>
    <definedName name="_xlnm.Print_Titles" localSheetId="159">'様式D-3_S28'!$B:$AO,'様式D-3_S28'!$3:$5</definedName>
    <definedName name="_xlnm.Print_Titles" localSheetId="160">'様式D-3_S29'!$B:$AO,'様式D-3_S29'!$3:$5</definedName>
    <definedName name="_xlnm.Print_Titles" localSheetId="161">'様式D-3_S30'!$B:$AO,'様式D-3_S30'!$3:$5</definedName>
    <definedName name="_xlnm.Print_Titles" localSheetId="162">'様式D-3_S31'!$B:$AO,'様式D-3_S31'!$3:$5</definedName>
    <definedName name="_xlnm.Print_Titles" localSheetId="163">'様式D-3_S32'!$B:$AO,'様式D-3_S32'!$3:$5</definedName>
    <definedName name="_xlnm.Print_Titles" localSheetId="164">'様式D-3_S33'!$B:$AO,'様式D-3_S33'!$3:$5</definedName>
    <definedName name="_xlnm.Print_Titles" localSheetId="165">'様式D-3_S34'!$B:$AO,'様式D-3_S34'!$3:$5</definedName>
    <definedName name="_xlnm.Print_Titles" localSheetId="166">'様式D-3_S35'!$B:$AO,'様式D-3_S35'!$3:$5</definedName>
    <definedName name="_xlnm.Print_Titles" localSheetId="167">'様式D-3_S36'!$B:$AO,'様式D-3_S36'!$3:$5</definedName>
    <definedName name="_xlnm.Print_Titles" localSheetId="168">'様式D-3_S37'!$B:$AO,'様式D-3_S37'!$3:$5</definedName>
    <definedName name="_xlnm.Print_Titles" localSheetId="169">'様式D-3_S38'!$B:$AO,'様式D-3_S38'!$3:$5</definedName>
    <definedName name="_xlnm.Print_Titles" localSheetId="170">'様式D-3_S39'!$B:$AO,'様式D-3_S39'!$3:$5</definedName>
    <definedName name="_xlnm.Print_Titles" localSheetId="171">'様式D-3_S40'!$B:$AO,'様式D-3_S40'!$3:$5</definedName>
    <definedName name="_xlnm.Print_Titles" localSheetId="172">'様式D-3_S41'!$B:$AO,'様式D-3_S41'!$3:$5</definedName>
    <definedName name="_xlnm.Print_Titles" localSheetId="173">'様式D-3_S42'!$B:$AO,'様式D-3_S42'!$3:$5</definedName>
    <definedName name="_xlnm.Print_Titles" localSheetId="174">'様式D-3_S43'!$B:$AO,'様式D-3_S43'!$3:$5</definedName>
    <definedName name="_xlnm.Print_Titles" localSheetId="175">'様式D-3_S44'!$B:$AO,'様式D-3_S44'!$3:$5</definedName>
    <definedName name="_xlnm.Print_Titles" localSheetId="176">'様式D-3_S45'!$B:$AO,'様式D-3_S45'!$3:$5</definedName>
    <definedName name="_xlnm.Print_Titles" localSheetId="177">'様式D-3_S46'!$B:$AO,'様式D-3_S46'!$3:$5</definedName>
    <definedName name="_xlnm.Print_Titles" localSheetId="178">'様式D-3_S47'!$B:$AO,'様式D-3_S47'!$3:$5</definedName>
    <definedName name="_xlnm.Print_Titles" localSheetId="179">'様式D-3_S48'!$B:$AO,'様式D-3_S48'!$3:$5</definedName>
    <definedName name="_xlnm.Print_Titles" localSheetId="180">'様式D-3_S49'!$B:$AO,'様式D-3_S49'!$3:$5</definedName>
    <definedName name="_xlnm.Print_Titles" localSheetId="181">'様式D-3_S50'!$B:$AO,'様式D-3_S50'!$3:$5</definedName>
    <definedName name="_xlnm.Print_Titles" localSheetId="182">'様式D-3_S51'!$B:$AO,'様式D-3_S51'!$3:$5</definedName>
    <definedName name="_xlnm.Print_Titles" localSheetId="183">'様式D-3_S52'!$B:$AO,'様式D-3_S52'!$3:$5</definedName>
    <definedName name="_xlnm.Print_Titles" localSheetId="184">'様式D-3_S53'!$B:$AO,'様式D-3_S53'!$3:$5</definedName>
    <definedName name="_xlnm.Print_Titles" localSheetId="185">'様式D-3_S54'!$B:$AO,'様式D-3_S54'!$3:$5</definedName>
    <definedName name="_xlnm.Print_Titles" localSheetId="186">'様式D-3_S55'!$B:$AO,'様式D-3_S55'!$3:$5</definedName>
    <definedName name="_xlnm.Print_Titles" localSheetId="187">'様式D-3_S56'!$B:$AO,'様式D-3_S56'!$3:$5</definedName>
    <definedName name="_xlnm.Print_Titles" localSheetId="188">'様式D-3_S57'!$B:$AO,'様式D-3_S57'!$3:$5</definedName>
    <definedName name="_xlnm.Print_Titles" localSheetId="189">'様式D-3_S58'!$B:$AO,'様式D-3_S58'!$3:$5</definedName>
    <definedName name="_xlnm.Print_Titles" localSheetId="190">'様式D-3_S59'!$B:$AO,'様式D-3_S59'!$3:$5</definedName>
    <definedName name="_xlnm.Print_Titles" localSheetId="191">'様式D-3_S60'!$B:$AO,'様式D-3_S60'!$3:$5</definedName>
    <definedName name="_xlnm.Print_Titles" localSheetId="192">'様式D-3_S61'!$B:$AO,'様式D-3_S61'!$3:$5</definedName>
    <definedName name="_xlnm.Print_Titles" localSheetId="193">'様式D-3_S62'!$B:$AO,'様式D-3_S62'!$3:$5</definedName>
    <definedName name="Z_D77EBD73_782E_4A63_AC37_29D349B4D009_.wvu.Cols" localSheetId="13" hidden="1">'様式C-1-1'!#REF!</definedName>
    <definedName name="Z_D77EBD73_782E_4A63_AC37_29D349B4D009_.wvu.Cols" localSheetId="22" hidden="1">'様式C-1-1 (10)'!#REF!</definedName>
    <definedName name="Z_D77EBD73_782E_4A63_AC37_29D349B4D009_.wvu.Cols" localSheetId="23" hidden="1">'様式C-1-1 (11)'!#REF!</definedName>
    <definedName name="Z_D77EBD73_782E_4A63_AC37_29D349B4D009_.wvu.Cols" localSheetId="14" hidden="1">'様式C-1-1 (2)'!#REF!</definedName>
    <definedName name="Z_D77EBD73_782E_4A63_AC37_29D349B4D009_.wvu.Cols" localSheetId="15" hidden="1">'様式C-1-1 (3)'!#REF!</definedName>
    <definedName name="Z_D77EBD73_782E_4A63_AC37_29D349B4D009_.wvu.Cols" localSheetId="16" hidden="1">'様式C-1-1 (4)'!#REF!</definedName>
    <definedName name="Z_D77EBD73_782E_4A63_AC37_29D349B4D009_.wvu.Cols" localSheetId="17" hidden="1">'様式C-1-1 (5)'!#REF!</definedName>
    <definedName name="Z_D77EBD73_782E_4A63_AC37_29D349B4D009_.wvu.Cols" localSheetId="18" hidden="1">'様式C-1-1 (6)'!#REF!</definedName>
    <definedName name="Z_D77EBD73_782E_4A63_AC37_29D349B4D009_.wvu.Cols" localSheetId="19" hidden="1">'様式C-1-1 (7)'!#REF!</definedName>
    <definedName name="Z_D77EBD73_782E_4A63_AC37_29D349B4D009_.wvu.Cols" localSheetId="20" hidden="1">'様式C-1-1 (8)'!#REF!</definedName>
    <definedName name="Z_D77EBD73_782E_4A63_AC37_29D349B4D009_.wvu.Cols" localSheetId="21" hidden="1">'様式C-1-1 (9)'!#REF!</definedName>
    <definedName name="Z_D77EBD73_782E_4A63_AC37_29D349B4D009_.wvu.Cols" localSheetId="24" hidden="1">'様式C-1-2'!#REF!</definedName>
    <definedName name="Z_D77EBD73_782E_4A63_AC37_29D349B4D009_.wvu.Cols" localSheetId="25" hidden="1">'様式C-2'!$AA:$AA</definedName>
    <definedName name="Z_D77EBD73_782E_4A63_AC37_29D349B4D009_.wvu.PrintArea" localSheetId="3" hidden="1">'様式A-1'!$B$2:$AB$29</definedName>
    <definedName name="Z_D77EBD73_782E_4A63_AC37_29D349B4D009_.wvu.PrintArea" localSheetId="4" hidden="1">'様式A-2'!$B$3:$AN$47</definedName>
    <definedName name="Z_D77EBD73_782E_4A63_AC37_29D349B4D009_.wvu.PrintArea" localSheetId="5" hidden="1">'様式A-2 (2)'!$B$3:$AN$10</definedName>
    <definedName name="Z_D77EBD73_782E_4A63_AC37_29D349B4D009_.wvu.PrintArea" localSheetId="6" hidden="1">'様式A-3'!$B$3:$AI$18</definedName>
    <definedName name="Z_D77EBD73_782E_4A63_AC37_29D349B4D009_.wvu.PrintArea" localSheetId="7" hidden="1">'様式B (1)'!$B$20:$Z$29</definedName>
    <definedName name="Z_D77EBD73_782E_4A63_AC37_29D349B4D009_.wvu.PrintArea" localSheetId="8" hidden="1">'様式B (2)'!$B$20:$Z$29</definedName>
    <definedName name="Z_D77EBD73_782E_4A63_AC37_29D349B4D009_.wvu.PrintArea" localSheetId="9" hidden="1">'様式B (3)'!$B$20:$Z$29</definedName>
    <definedName name="Z_D77EBD73_782E_4A63_AC37_29D349B4D009_.wvu.PrintArea" localSheetId="10" hidden="1">'様式B (4)'!$B$20:$Z$29</definedName>
    <definedName name="Z_D77EBD73_782E_4A63_AC37_29D349B4D009_.wvu.PrintArea" localSheetId="11" hidden="1">'様式B (5)'!$B$20:$Z$29</definedName>
    <definedName name="Z_D77EBD73_782E_4A63_AC37_29D349B4D009_.wvu.PrintArea" localSheetId="12" hidden="1">'様式B (6)'!$B$20:$Z$29</definedName>
    <definedName name="Z_D77EBD73_782E_4A63_AC37_29D349B4D009_.wvu.PrintArea" localSheetId="13" hidden="1">'様式C-1-1'!$B$2:$X$47</definedName>
    <definedName name="Z_D77EBD73_782E_4A63_AC37_29D349B4D009_.wvu.PrintArea" localSheetId="22" hidden="1">'様式C-1-1 (10)'!$B$2:$X$47</definedName>
    <definedName name="Z_D77EBD73_782E_4A63_AC37_29D349B4D009_.wvu.PrintArea" localSheetId="23" hidden="1">'様式C-1-1 (11)'!$B$2:$X$45</definedName>
    <definedName name="Z_D77EBD73_782E_4A63_AC37_29D349B4D009_.wvu.PrintArea" localSheetId="14" hidden="1">'様式C-1-1 (2)'!$B$2:$X$47</definedName>
    <definedName name="Z_D77EBD73_782E_4A63_AC37_29D349B4D009_.wvu.PrintArea" localSheetId="15" hidden="1">'様式C-1-1 (3)'!$B$2:$X$47</definedName>
    <definedName name="Z_D77EBD73_782E_4A63_AC37_29D349B4D009_.wvu.PrintArea" localSheetId="16" hidden="1">'様式C-1-1 (4)'!$B$2:$X$47</definedName>
    <definedName name="Z_D77EBD73_782E_4A63_AC37_29D349B4D009_.wvu.PrintArea" localSheetId="17" hidden="1">'様式C-1-1 (5)'!$B$2:$X$47</definedName>
    <definedName name="Z_D77EBD73_782E_4A63_AC37_29D349B4D009_.wvu.PrintArea" localSheetId="18" hidden="1">'様式C-1-1 (6)'!$B$2:$X$47</definedName>
    <definedName name="Z_D77EBD73_782E_4A63_AC37_29D349B4D009_.wvu.PrintArea" localSheetId="19" hidden="1">'様式C-1-1 (7)'!$B$2:$X$47</definedName>
    <definedName name="Z_D77EBD73_782E_4A63_AC37_29D349B4D009_.wvu.PrintArea" localSheetId="20" hidden="1">'様式C-1-1 (8)'!$B$2:$X$47</definedName>
    <definedName name="Z_D77EBD73_782E_4A63_AC37_29D349B4D009_.wvu.PrintArea" localSheetId="21" hidden="1">'様式C-1-1 (9)'!$B$2:$X$47</definedName>
    <definedName name="Z_D77EBD73_782E_4A63_AC37_29D349B4D009_.wvu.PrintArea" localSheetId="24" hidden="1">'様式C-1-2'!#REF!</definedName>
    <definedName name="Z_D77EBD73_782E_4A63_AC37_29D349B4D009_.wvu.PrintArea" localSheetId="25" hidden="1">'様式C-2'!$B$2:$Z$21</definedName>
    <definedName name="Z_D77EBD73_782E_4A63_AC37_29D349B4D009_.wvu.PrintArea" localSheetId="120" hidden="1">'様式D-2-1 (1)'!$B$3:$AI$18</definedName>
    <definedName name="Z_D77EBD73_782E_4A63_AC37_29D349B4D009_.wvu.PrintArea" localSheetId="121" hidden="1">'様式D-2-1 (2)'!$B$3:$AI$18</definedName>
    <definedName name="Z_D77EBD73_782E_4A63_AC37_29D349B4D009_.wvu.PrintArea" localSheetId="122" hidden="1">'様式D-2-1 (3)'!$B$3:$AI$18</definedName>
    <definedName name="Z_D77EBD73_782E_4A63_AC37_29D349B4D009_.wvu.PrintArea" localSheetId="123" hidden="1">'様式D-2-1 (4)'!$B$3:$AI$18</definedName>
    <definedName name="Z_D77EBD73_782E_4A63_AC37_29D349B4D009_.wvu.PrintArea" localSheetId="124" hidden="1">'様式D-2-1 (5)'!$B$3:$AI$18</definedName>
    <definedName name="Z_D77EBD73_782E_4A63_AC37_29D349B4D009_.wvu.PrintArea" localSheetId="125" hidden="1">'様式D-2-1 (6)'!$B$3:$AI$18</definedName>
    <definedName name="Z_D77EBD73_782E_4A63_AC37_29D349B4D009_.wvu.PrintArea" localSheetId="126" hidden="1">'様式D-2-1 (7)'!$B$3:$AI$18</definedName>
    <definedName name="Z_D77EBD73_782E_4A63_AC37_29D349B4D009_.wvu.PrintArea" localSheetId="127" hidden="1">'様式D-2-1´ (1)'!$B$3:$AI$18</definedName>
    <definedName name="Z_D77EBD73_782E_4A63_AC37_29D349B4D009_.wvu.PrintArea" localSheetId="128" hidden="1">'様式D-2-1´ (2)'!$B$3:$AI$18</definedName>
    <definedName name="Z_D77EBD73_782E_4A63_AC37_29D349B4D009_.wvu.PrintArea" localSheetId="129" hidden="1">'様式D-2-1´ (3)'!$B$3:$AI$18</definedName>
    <definedName name="Z_D77EBD73_782E_4A63_AC37_29D349B4D009_.wvu.PrintArea" localSheetId="130" hidden="1">'様式D-2-1´ (4)'!$B$3:$AI$18</definedName>
    <definedName name="Z_D77EBD73_782E_4A63_AC37_29D349B4D009_.wvu.PrintArea" localSheetId="194" hidden="1">'様式D-3_PE'!$B$3:$AO$47</definedName>
    <definedName name="Z_D77EBD73_782E_4A63_AC37_29D349B4D009_.wvu.PrintArea" localSheetId="131" hidden="1">'様式D-3_PS'!$B$3:$AO$47</definedName>
    <definedName name="Z_D77EBD73_782E_4A63_AC37_29D349B4D009_.wvu.PrintArea" localSheetId="132" hidden="1">'様式D-3_S01'!$B$3:$AO$47</definedName>
    <definedName name="Z_D77EBD73_782E_4A63_AC37_29D349B4D009_.wvu.PrintArea" localSheetId="133" hidden="1">'様式D-3_S02'!$B$3:$AO$47</definedName>
    <definedName name="Z_D77EBD73_782E_4A63_AC37_29D349B4D009_.wvu.PrintArea" localSheetId="134" hidden="1">'様式D-3_S03'!$B$3:$AO$47</definedName>
    <definedName name="Z_D77EBD73_782E_4A63_AC37_29D349B4D009_.wvu.PrintArea" localSheetId="135" hidden="1">'様式D-3_S04'!$B$3:$AO$47</definedName>
    <definedName name="Z_D77EBD73_782E_4A63_AC37_29D349B4D009_.wvu.PrintArea" localSheetId="136" hidden="1">'様式D-3_S05'!$B$3:$AO$47</definedName>
    <definedName name="Z_D77EBD73_782E_4A63_AC37_29D349B4D009_.wvu.PrintArea" localSheetId="137" hidden="1">'様式D-3_S06'!$B$3:$AO$47</definedName>
    <definedName name="Z_D77EBD73_782E_4A63_AC37_29D349B4D009_.wvu.PrintArea" localSheetId="138" hidden="1">'様式D-3_S07'!$B$3:$AO$47</definedName>
    <definedName name="Z_D77EBD73_782E_4A63_AC37_29D349B4D009_.wvu.PrintArea" localSheetId="139" hidden="1">'様式D-3_S08'!$B$3:$AO$47</definedName>
    <definedName name="Z_D77EBD73_782E_4A63_AC37_29D349B4D009_.wvu.PrintArea" localSheetId="140" hidden="1">'様式D-3_S09'!$B$3:$AO$47</definedName>
    <definedName name="Z_D77EBD73_782E_4A63_AC37_29D349B4D009_.wvu.PrintArea" localSheetId="141" hidden="1">'様式D-3_S10'!$B$3:$AO$47</definedName>
    <definedName name="Z_D77EBD73_782E_4A63_AC37_29D349B4D009_.wvu.PrintArea" localSheetId="142" hidden="1">'様式D-3_S11'!$B$3:$AO$47</definedName>
    <definedName name="Z_D77EBD73_782E_4A63_AC37_29D349B4D009_.wvu.PrintArea" localSheetId="143" hidden="1">'様式D-3_S12'!$B$3:$AO$47</definedName>
    <definedName name="Z_D77EBD73_782E_4A63_AC37_29D349B4D009_.wvu.PrintArea" localSheetId="144" hidden="1">'様式D-3_S13'!$B$3:$AO$47</definedName>
    <definedName name="Z_D77EBD73_782E_4A63_AC37_29D349B4D009_.wvu.PrintArea" localSheetId="145" hidden="1">'様式D-3_S14'!$B$3:$AO$47</definedName>
    <definedName name="Z_D77EBD73_782E_4A63_AC37_29D349B4D009_.wvu.PrintArea" localSheetId="146" hidden="1">'様式D-3_S15'!$B$3:$AO$47</definedName>
    <definedName name="Z_D77EBD73_782E_4A63_AC37_29D349B4D009_.wvu.PrintArea" localSheetId="147" hidden="1">'様式D-3_S16'!$B$3:$AO$47</definedName>
    <definedName name="Z_D77EBD73_782E_4A63_AC37_29D349B4D009_.wvu.PrintArea" localSheetId="148" hidden="1">'様式D-3_S17'!$B$3:$AO$47</definedName>
    <definedName name="Z_D77EBD73_782E_4A63_AC37_29D349B4D009_.wvu.PrintArea" localSheetId="149" hidden="1">'様式D-3_S18'!$B$3:$AO$47</definedName>
    <definedName name="Z_D77EBD73_782E_4A63_AC37_29D349B4D009_.wvu.PrintArea" localSheetId="150" hidden="1">'様式D-3_S19'!$B$3:$AO$47</definedName>
    <definedName name="Z_D77EBD73_782E_4A63_AC37_29D349B4D009_.wvu.PrintArea" localSheetId="151" hidden="1">'様式D-3_S20'!$B$3:$AO$47</definedName>
    <definedName name="Z_D77EBD73_782E_4A63_AC37_29D349B4D009_.wvu.PrintArea" localSheetId="152" hidden="1">'様式D-3_S21'!$B$3:$AO$47</definedName>
    <definedName name="Z_D77EBD73_782E_4A63_AC37_29D349B4D009_.wvu.PrintArea" localSheetId="153" hidden="1">'様式D-3_S22'!$B$3:$AO$47</definedName>
    <definedName name="Z_D77EBD73_782E_4A63_AC37_29D349B4D009_.wvu.PrintArea" localSheetId="154" hidden="1">'様式D-3_S23'!$B$3:$AO$47</definedName>
    <definedName name="Z_D77EBD73_782E_4A63_AC37_29D349B4D009_.wvu.PrintArea" localSheetId="155" hidden="1">'様式D-3_S24'!$B$3:$AO$47</definedName>
    <definedName name="Z_D77EBD73_782E_4A63_AC37_29D349B4D009_.wvu.PrintArea" localSheetId="156" hidden="1">'様式D-3_S25'!$B$3:$AO$47</definedName>
    <definedName name="Z_D77EBD73_782E_4A63_AC37_29D349B4D009_.wvu.PrintArea" localSheetId="157" hidden="1">'様式D-3_S26'!$B$3:$AO$47</definedName>
    <definedName name="Z_D77EBD73_782E_4A63_AC37_29D349B4D009_.wvu.PrintArea" localSheetId="158" hidden="1">'様式D-3_S27'!$B$3:$AO$47</definedName>
    <definedName name="Z_D77EBD73_782E_4A63_AC37_29D349B4D009_.wvu.PrintArea" localSheetId="159" hidden="1">'様式D-3_S28'!$B$3:$AO$47</definedName>
    <definedName name="Z_D77EBD73_782E_4A63_AC37_29D349B4D009_.wvu.PrintArea" localSheetId="160" hidden="1">'様式D-3_S29'!$B$3:$AO$47</definedName>
    <definedName name="Z_D77EBD73_782E_4A63_AC37_29D349B4D009_.wvu.PrintArea" localSheetId="161" hidden="1">'様式D-3_S30'!$B$3:$AO$47</definedName>
    <definedName name="Z_D77EBD73_782E_4A63_AC37_29D349B4D009_.wvu.PrintArea" localSheetId="162" hidden="1">'様式D-3_S31'!$B$3:$AO$47</definedName>
    <definedName name="Z_D77EBD73_782E_4A63_AC37_29D349B4D009_.wvu.PrintArea" localSheetId="163" hidden="1">'様式D-3_S32'!$B$3:$AO$47</definedName>
    <definedName name="Z_D77EBD73_782E_4A63_AC37_29D349B4D009_.wvu.PrintArea" localSheetId="164" hidden="1">'様式D-3_S33'!$B$3:$AO$47</definedName>
    <definedName name="Z_D77EBD73_782E_4A63_AC37_29D349B4D009_.wvu.PrintArea" localSheetId="165" hidden="1">'様式D-3_S34'!$B$3:$AO$47</definedName>
    <definedName name="Z_D77EBD73_782E_4A63_AC37_29D349B4D009_.wvu.PrintArea" localSheetId="166" hidden="1">'様式D-3_S35'!$B$3:$AO$47</definedName>
    <definedName name="Z_D77EBD73_782E_4A63_AC37_29D349B4D009_.wvu.PrintArea" localSheetId="167" hidden="1">'様式D-3_S36'!$B$3:$AO$47</definedName>
    <definedName name="Z_D77EBD73_782E_4A63_AC37_29D349B4D009_.wvu.PrintArea" localSheetId="168" hidden="1">'様式D-3_S37'!$B$3:$AO$47</definedName>
    <definedName name="Z_D77EBD73_782E_4A63_AC37_29D349B4D009_.wvu.PrintArea" localSheetId="169" hidden="1">'様式D-3_S38'!$B$3:$AO$47</definedName>
    <definedName name="Z_D77EBD73_782E_4A63_AC37_29D349B4D009_.wvu.PrintArea" localSheetId="170" hidden="1">'様式D-3_S39'!$B$3:$AO$47</definedName>
    <definedName name="Z_D77EBD73_782E_4A63_AC37_29D349B4D009_.wvu.PrintArea" localSheetId="171" hidden="1">'様式D-3_S40'!$B$3:$AO$47</definedName>
    <definedName name="Z_D77EBD73_782E_4A63_AC37_29D349B4D009_.wvu.PrintArea" localSheetId="172" hidden="1">'様式D-3_S41'!$B$3:$AO$47</definedName>
    <definedName name="Z_D77EBD73_782E_4A63_AC37_29D349B4D009_.wvu.PrintArea" localSheetId="173" hidden="1">'様式D-3_S42'!$B$3:$AO$47</definedName>
    <definedName name="Z_D77EBD73_782E_4A63_AC37_29D349B4D009_.wvu.PrintArea" localSheetId="174" hidden="1">'様式D-3_S43'!$B$3:$AO$47</definedName>
    <definedName name="Z_D77EBD73_782E_4A63_AC37_29D349B4D009_.wvu.PrintArea" localSheetId="175" hidden="1">'様式D-3_S44'!$B$3:$AO$47</definedName>
    <definedName name="Z_D77EBD73_782E_4A63_AC37_29D349B4D009_.wvu.PrintArea" localSheetId="176" hidden="1">'様式D-3_S45'!$B$3:$AO$47</definedName>
    <definedName name="Z_D77EBD73_782E_4A63_AC37_29D349B4D009_.wvu.PrintArea" localSheetId="177" hidden="1">'様式D-3_S46'!$B$3:$AO$47</definedName>
    <definedName name="Z_D77EBD73_782E_4A63_AC37_29D349B4D009_.wvu.PrintArea" localSheetId="178" hidden="1">'様式D-3_S47'!$B$3:$AO$47</definedName>
    <definedName name="Z_D77EBD73_782E_4A63_AC37_29D349B4D009_.wvu.PrintArea" localSheetId="179" hidden="1">'様式D-3_S48'!$B$3:$AO$47</definedName>
    <definedName name="Z_D77EBD73_782E_4A63_AC37_29D349B4D009_.wvu.PrintArea" localSheetId="180" hidden="1">'様式D-3_S49'!$B$3:$AO$47</definedName>
    <definedName name="Z_D77EBD73_782E_4A63_AC37_29D349B4D009_.wvu.PrintArea" localSheetId="181" hidden="1">'様式D-3_S50'!$B$3:$AO$47</definedName>
    <definedName name="Z_D77EBD73_782E_4A63_AC37_29D349B4D009_.wvu.PrintArea" localSheetId="182" hidden="1">'様式D-3_S51'!$B$3:$AO$47</definedName>
    <definedName name="Z_D77EBD73_782E_4A63_AC37_29D349B4D009_.wvu.PrintArea" localSheetId="183" hidden="1">'様式D-3_S52'!$B$3:$AO$47</definedName>
    <definedName name="Z_D77EBD73_782E_4A63_AC37_29D349B4D009_.wvu.PrintArea" localSheetId="184" hidden="1">'様式D-3_S53'!$B$3:$AO$47</definedName>
    <definedName name="Z_D77EBD73_782E_4A63_AC37_29D349B4D009_.wvu.PrintArea" localSheetId="185" hidden="1">'様式D-3_S54'!$B$3:$AO$47</definedName>
    <definedName name="Z_D77EBD73_782E_4A63_AC37_29D349B4D009_.wvu.PrintArea" localSheetId="186" hidden="1">'様式D-3_S55'!$B$3:$AO$47</definedName>
    <definedName name="Z_D77EBD73_782E_4A63_AC37_29D349B4D009_.wvu.PrintArea" localSheetId="187" hidden="1">'様式D-3_S56'!$B$3:$AO$47</definedName>
    <definedName name="Z_D77EBD73_782E_4A63_AC37_29D349B4D009_.wvu.PrintArea" localSheetId="188" hidden="1">'様式D-3_S57'!$B$3:$AO$47</definedName>
    <definedName name="Z_D77EBD73_782E_4A63_AC37_29D349B4D009_.wvu.PrintArea" localSheetId="189" hidden="1">'様式D-3_S58'!$B$3:$AO$47</definedName>
    <definedName name="Z_D77EBD73_782E_4A63_AC37_29D349B4D009_.wvu.PrintArea" localSheetId="190" hidden="1">'様式D-3_S59'!$B$3:$AO$47</definedName>
    <definedName name="Z_D77EBD73_782E_4A63_AC37_29D349B4D009_.wvu.PrintArea" localSheetId="191" hidden="1">'様式D-3_S60'!$B$3:$AO$47</definedName>
    <definedName name="Z_D77EBD73_782E_4A63_AC37_29D349B4D009_.wvu.PrintArea" localSheetId="192" hidden="1">'様式D-3_S61'!$B$3:$AO$47</definedName>
    <definedName name="Z_D77EBD73_782E_4A63_AC37_29D349B4D009_.wvu.PrintArea" localSheetId="193" hidden="1">'様式D-3_S62'!$B$3:$AO$47</definedName>
    <definedName name="Z_D77EBD73_782E_4A63_AC37_29D349B4D009_.wvu.PrintArea" localSheetId="199"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7" i="282" l="1"/>
  <c r="T39" i="282"/>
  <c r="S39" i="282"/>
  <c r="R39" i="282"/>
  <c r="Q39" i="282"/>
  <c r="T38" i="282"/>
  <c r="S38" i="282"/>
  <c r="R38" i="282"/>
  <c r="Q38" i="282"/>
  <c r="T37" i="282"/>
  <c r="S37" i="282"/>
  <c r="R37" i="282"/>
  <c r="Q37" i="282"/>
  <c r="T36" i="282"/>
  <c r="S36" i="282"/>
  <c r="R36" i="282"/>
  <c r="Q36" i="282"/>
  <c r="T35" i="282"/>
  <c r="S35" i="282"/>
  <c r="R35" i="282"/>
  <c r="Q35" i="282"/>
  <c r="T34" i="282"/>
  <c r="S34" i="282"/>
  <c r="R34" i="282"/>
  <c r="Q34" i="282"/>
  <c r="T33" i="282"/>
  <c r="S33" i="282"/>
  <c r="R33" i="282"/>
  <c r="Q33" i="282"/>
  <c r="T32" i="282"/>
  <c r="S32" i="282"/>
  <c r="R32" i="282"/>
  <c r="Q32" i="282"/>
  <c r="T31" i="282"/>
  <c r="S31" i="282"/>
  <c r="R31" i="282"/>
  <c r="Q31" i="282"/>
  <c r="T30" i="282"/>
  <c r="S30" i="282"/>
  <c r="R30" i="282"/>
  <c r="Q30" i="282"/>
  <c r="T29" i="282"/>
  <c r="S29" i="282"/>
  <c r="R29" i="282"/>
  <c r="Q29" i="282"/>
  <c r="T28" i="282"/>
  <c r="S28" i="282"/>
  <c r="R28" i="282"/>
  <c r="Q28" i="282"/>
  <c r="T27" i="282"/>
  <c r="S27" i="282"/>
  <c r="R27" i="282"/>
  <c r="Q27" i="282"/>
  <c r="T26" i="282"/>
  <c r="S26" i="282"/>
  <c r="R26" i="282"/>
  <c r="Q26" i="282"/>
  <c r="T25" i="282"/>
  <c r="S25" i="282"/>
  <c r="R25" i="282"/>
  <c r="Q25" i="282"/>
  <c r="T24" i="282"/>
  <c r="S24" i="282"/>
  <c r="R24" i="282"/>
  <c r="Q24" i="282"/>
  <c r="T23" i="282"/>
  <c r="S23" i="282"/>
  <c r="R23" i="282"/>
  <c r="Q23" i="282"/>
  <c r="T22" i="282"/>
  <c r="S22" i="282"/>
  <c r="R22" i="282"/>
  <c r="Q22" i="282"/>
  <c r="T21" i="282"/>
  <c r="S21" i="282"/>
  <c r="R21" i="282"/>
  <c r="Q21" i="282"/>
  <c r="T20" i="282"/>
  <c r="S20" i="282"/>
  <c r="R20" i="282"/>
  <c r="Q20" i="282"/>
  <c r="T19" i="282"/>
  <c r="S19" i="282"/>
  <c r="R19" i="282"/>
  <c r="Q19" i="282"/>
  <c r="T18" i="282"/>
  <c r="S18" i="282"/>
  <c r="R18" i="282"/>
  <c r="Q18" i="282"/>
  <c r="T17" i="282"/>
  <c r="S17" i="282"/>
  <c r="R17" i="282"/>
  <c r="Q17" i="282"/>
  <c r="T16" i="282"/>
  <c r="S16" i="282"/>
  <c r="R16" i="282"/>
  <c r="Q16" i="282"/>
  <c r="T15" i="282"/>
  <c r="S15" i="282"/>
  <c r="R15" i="282"/>
  <c r="Q15" i="282"/>
  <c r="T14" i="282"/>
  <c r="S14" i="282"/>
  <c r="R14" i="282"/>
  <c r="Q14" i="282"/>
  <c r="T13" i="282"/>
  <c r="S13" i="282"/>
  <c r="R13" i="282"/>
  <c r="Q13" i="282"/>
  <c r="T12" i="282"/>
  <c r="S12" i="282"/>
  <c r="R12" i="282"/>
  <c r="Q12" i="282"/>
  <c r="T11" i="282"/>
  <c r="S11" i="282"/>
  <c r="R11" i="282"/>
  <c r="Q11" i="282"/>
  <c r="T10" i="282"/>
  <c r="S10" i="282"/>
  <c r="R10" i="282"/>
  <c r="Q10" i="282"/>
  <c r="H39" i="282"/>
  <c r="G39" i="282"/>
  <c r="F39" i="282"/>
  <c r="H38" i="282"/>
  <c r="G38" i="282"/>
  <c r="F38" i="282"/>
  <c r="H37" i="282"/>
  <c r="G37" i="282"/>
  <c r="F37" i="282"/>
  <c r="H36" i="282"/>
  <c r="G36" i="282"/>
  <c r="F36" i="282"/>
  <c r="H35" i="282"/>
  <c r="G35" i="282"/>
  <c r="F35" i="282"/>
  <c r="H34" i="282"/>
  <c r="G34" i="282"/>
  <c r="F34" i="282"/>
  <c r="H33" i="282"/>
  <c r="G33" i="282"/>
  <c r="F33" i="282"/>
  <c r="H32" i="282"/>
  <c r="G32" i="282"/>
  <c r="F32" i="282"/>
  <c r="H31" i="282"/>
  <c r="G31" i="282"/>
  <c r="F31" i="282"/>
  <c r="H30" i="282"/>
  <c r="G30" i="282"/>
  <c r="F30" i="282"/>
  <c r="H29" i="282"/>
  <c r="G29" i="282"/>
  <c r="F29" i="282"/>
  <c r="H28" i="282"/>
  <c r="G28" i="282"/>
  <c r="F28" i="282"/>
  <c r="H27" i="282"/>
  <c r="G27" i="282"/>
  <c r="F27" i="282"/>
  <c r="H26" i="282"/>
  <c r="G26" i="282"/>
  <c r="F26" i="282"/>
  <c r="H25" i="282"/>
  <c r="G25" i="282"/>
  <c r="F25" i="282"/>
  <c r="H24" i="282"/>
  <c r="G24" i="282"/>
  <c r="F24" i="282"/>
  <c r="H23" i="282"/>
  <c r="G23" i="282"/>
  <c r="F23" i="282"/>
  <c r="H22" i="282"/>
  <c r="G22" i="282"/>
  <c r="F22" i="282"/>
  <c r="H21" i="282"/>
  <c r="G21" i="282"/>
  <c r="F21" i="282"/>
  <c r="H20" i="282"/>
  <c r="G20" i="282"/>
  <c r="F20" i="282"/>
  <c r="H19" i="282"/>
  <c r="G19" i="282"/>
  <c r="F19" i="282"/>
  <c r="H18" i="282"/>
  <c r="G18" i="282"/>
  <c r="F18" i="282"/>
  <c r="H17" i="282"/>
  <c r="G17" i="282"/>
  <c r="F17" i="282"/>
  <c r="H16" i="282"/>
  <c r="G16" i="282"/>
  <c r="F16" i="282"/>
  <c r="H15" i="282"/>
  <c r="G15" i="282"/>
  <c r="F15" i="282"/>
  <c r="H14" i="282"/>
  <c r="G14" i="282"/>
  <c r="F14" i="282"/>
  <c r="H13" i="282"/>
  <c r="G13" i="282"/>
  <c r="F13" i="282"/>
  <c r="H12" i="282"/>
  <c r="G12" i="282"/>
  <c r="F12" i="282"/>
  <c r="H11" i="282"/>
  <c r="G11" i="282"/>
  <c r="F11" i="282"/>
  <c r="H10" i="282"/>
  <c r="G10" i="282"/>
  <c r="F10" i="282"/>
  <c r="E39" i="282"/>
  <c r="E38" i="282"/>
  <c r="E37" i="282"/>
  <c r="E36" i="282"/>
  <c r="E35" i="282"/>
  <c r="E34" i="282"/>
  <c r="E33" i="282"/>
  <c r="E32" i="282"/>
  <c r="E31" i="282"/>
  <c r="E30" i="282"/>
  <c r="E29" i="282"/>
  <c r="E28" i="282"/>
  <c r="E27" i="282"/>
  <c r="E26" i="282"/>
  <c r="E25" i="282"/>
  <c r="E24" i="282"/>
  <c r="E23" i="282"/>
  <c r="E22" i="282"/>
  <c r="E21" i="282"/>
  <c r="E20" i="282"/>
  <c r="E19" i="282"/>
  <c r="E18" i="282"/>
  <c r="E17" i="282"/>
  <c r="E16" i="282"/>
  <c r="E15" i="282"/>
  <c r="E14" i="282"/>
  <c r="E13" i="282"/>
  <c r="E12" i="282"/>
  <c r="E11" i="282"/>
  <c r="E10" i="282"/>
  <c r="Q10" i="281"/>
  <c r="R10" i="281"/>
  <c r="S10" i="281"/>
  <c r="T10" i="281"/>
  <c r="Q11" i="281"/>
  <c r="R11" i="281"/>
  <c r="S11" i="281"/>
  <c r="T11" i="281"/>
  <c r="Q12" i="281"/>
  <c r="R12" i="281"/>
  <c r="S12" i="281"/>
  <c r="T12" i="281"/>
  <c r="Q13" i="281"/>
  <c r="R13" i="281"/>
  <c r="S13" i="281"/>
  <c r="T13" i="281"/>
  <c r="Q14" i="281"/>
  <c r="R14" i="281"/>
  <c r="S14" i="281"/>
  <c r="T14" i="281"/>
  <c r="Q15" i="281"/>
  <c r="R15" i="281"/>
  <c r="S15" i="281"/>
  <c r="T15" i="281"/>
  <c r="Q16" i="281"/>
  <c r="R16" i="281"/>
  <c r="S16" i="281"/>
  <c r="T16" i="281"/>
  <c r="Q17" i="281"/>
  <c r="R17" i="281"/>
  <c r="S17" i="281"/>
  <c r="T17" i="281"/>
  <c r="Q18" i="281"/>
  <c r="R18" i="281"/>
  <c r="S18" i="281"/>
  <c r="T18" i="281"/>
  <c r="Q19" i="281"/>
  <c r="R19" i="281"/>
  <c r="S19" i="281"/>
  <c r="T19" i="281"/>
  <c r="Q20" i="281"/>
  <c r="R20" i="281"/>
  <c r="S20" i="281"/>
  <c r="T20" i="281"/>
  <c r="Q21" i="281"/>
  <c r="R21" i="281"/>
  <c r="S21" i="281"/>
  <c r="T21" i="281"/>
  <c r="Q22" i="281"/>
  <c r="R22" i="281"/>
  <c r="S22" i="281"/>
  <c r="T22" i="281"/>
  <c r="Q23" i="281"/>
  <c r="R23" i="281"/>
  <c r="S23" i="281"/>
  <c r="T23" i="281"/>
  <c r="Q24" i="281"/>
  <c r="R24" i="281"/>
  <c r="S24" i="281"/>
  <c r="T24" i="281"/>
  <c r="Q25" i="281"/>
  <c r="R25" i="281"/>
  <c r="S25" i="281"/>
  <c r="T25" i="281"/>
  <c r="Q26" i="281"/>
  <c r="R26" i="281"/>
  <c r="S26" i="281"/>
  <c r="T26" i="281"/>
  <c r="Q27" i="281"/>
  <c r="R27" i="281"/>
  <c r="S27" i="281"/>
  <c r="T27" i="281"/>
  <c r="Q28" i="281"/>
  <c r="R28" i="281"/>
  <c r="S28" i="281"/>
  <c r="T28" i="281"/>
  <c r="Q29" i="281"/>
  <c r="R29" i="281"/>
  <c r="S29" i="281"/>
  <c r="T29" i="281"/>
  <c r="Q30" i="281"/>
  <c r="R30" i="281"/>
  <c r="S30" i="281"/>
  <c r="T30" i="281"/>
  <c r="Q31" i="281"/>
  <c r="R31" i="281"/>
  <c r="S31" i="281"/>
  <c r="T31" i="281"/>
  <c r="Q32" i="281"/>
  <c r="R32" i="281"/>
  <c r="S32" i="281"/>
  <c r="T32" i="281"/>
  <c r="Q33" i="281"/>
  <c r="R33" i="281"/>
  <c r="S33" i="281"/>
  <c r="T33" i="281"/>
  <c r="Q34" i="281"/>
  <c r="R34" i="281"/>
  <c r="S34" i="281"/>
  <c r="T34" i="281"/>
  <c r="Q35" i="281"/>
  <c r="R35" i="281"/>
  <c r="S35" i="281"/>
  <c r="T35" i="281"/>
  <c r="Q36" i="281"/>
  <c r="R36" i="281"/>
  <c r="S36" i="281"/>
  <c r="T36" i="281"/>
  <c r="Q37" i="281"/>
  <c r="R37" i="281"/>
  <c r="S37" i="281"/>
  <c r="T37" i="281"/>
  <c r="Q38" i="281"/>
  <c r="R38" i="281"/>
  <c r="S38" i="281"/>
  <c r="T38" i="281"/>
  <c r="Q39" i="281"/>
  <c r="R39" i="281"/>
  <c r="S39" i="281"/>
  <c r="T39" i="281"/>
  <c r="Q40" i="281"/>
  <c r="R40" i="281"/>
  <c r="S40" i="281"/>
  <c r="T40" i="281"/>
  <c r="Q41" i="281"/>
  <c r="R41" i="281"/>
  <c r="S41" i="281"/>
  <c r="T41" i="281"/>
  <c r="Q42" i="281"/>
  <c r="R42" i="281"/>
  <c r="S42" i="281"/>
  <c r="T42" i="281"/>
  <c r="Q43" i="281"/>
  <c r="R43" i="281"/>
  <c r="S43" i="281"/>
  <c r="T43" i="281"/>
  <c r="E10" i="281"/>
  <c r="F10" i="281"/>
  <c r="G10" i="281"/>
  <c r="H10" i="281"/>
  <c r="E11" i="281"/>
  <c r="F11" i="281"/>
  <c r="G11" i="281"/>
  <c r="H11" i="281"/>
  <c r="E12" i="281"/>
  <c r="F12" i="281"/>
  <c r="G12" i="281"/>
  <c r="H12" i="281"/>
  <c r="E13" i="281"/>
  <c r="F13" i="281"/>
  <c r="G13" i="281"/>
  <c r="H13" i="281"/>
  <c r="E14" i="281"/>
  <c r="F14" i="281"/>
  <c r="G14" i="281"/>
  <c r="H14" i="281"/>
  <c r="E15" i="281"/>
  <c r="F15" i="281"/>
  <c r="G15" i="281"/>
  <c r="H15" i="281"/>
  <c r="E16" i="281"/>
  <c r="F16" i="281"/>
  <c r="G16" i="281"/>
  <c r="H16" i="281"/>
  <c r="E17" i="281"/>
  <c r="F17" i="281"/>
  <c r="G17" i="281"/>
  <c r="H17" i="281"/>
  <c r="E18" i="281"/>
  <c r="F18" i="281"/>
  <c r="G18" i="281"/>
  <c r="H18" i="281"/>
  <c r="E19" i="281"/>
  <c r="F19" i="281"/>
  <c r="G19" i="281"/>
  <c r="H19" i="281"/>
  <c r="E20" i="281"/>
  <c r="F20" i="281"/>
  <c r="G20" i="281"/>
  <c r="H20" i="281"/>
  <c r="E21" i="281"/>
  <c r="F21" i="281"/>
  <c r="G21" i="281"/>
  <c r="H21" i="281"/>
  <c r="E22" i="281"/>
  <c r="F22" i="281"/>
  <c r="G22" i="281"/>
  <c r="H22" i="281"/>
  <c r="E23" i="281"/>
  <c r="F23" i="281"/>
  <c r="G23" i="281"/>
  <c r="H23" i="281"/>
  <c r="E24" i="281"/>
  <c r="F24" i="281"/>
  <c r="G24" i="281"/>
  <c r="H24" i="281"/>
  <c r="E25" i="281"/>
  <c r="F25" i="281"/>
  <c r="G25" i="281"/>
  <c r="H25" i="281"/>
  <c r="E26" i="281"/>
  <c r="F26" i="281"/>
  <c r="G26" i="281"/>
  <c r="H26" i="281"/>
  <c r="E27" i="281"/>
  <c r="F27" i="281"/>
  <c r="G27" i="281"/>
  <c r="H27" i="281"/>
  <c r="E28" i="281"/>
  <c r="F28" i="281"/>
  <c r="G28" i="281"/>
  <c r="H28" i="281"/>
  <c r="E29" i="281"/>
  <c r="F29" i="281"/>
  <c r="G29" i="281"/>
  <c r="H29" i="281"/>
  <c r="E30" i="281"/>
  <c r="F30" i="281"/>
  <c r="G30" i="281"/>
  <c r="H30" i="281"/>
  <c r="E31" i="281"/>
  <c r="F31" i="281"/>
  <c r="G31" i="281"/>
  <c r="H31" i="281"/>
  <c r="E32" i="281"/>
  <c r="F32" i="281"/>
  <c r="G32" i="281"/>
  <c r="H32" i="281"/>
  <c r="E33" i="281"/>
  <c r="F33" i="281"/>
  <c r="G33" i="281"/>
  <c r="H33" i="281"/>
  <c r="E34" i="281"/>
  <c r="F34" i="281"/>
  <c r="G34" i="281"/>
  <c r="H34" i="281"/>
  <c r="E35" i="281"/>
  <c r="F35" i="281"/>
  <c r="G35" i="281"/>
  <c r="H35" i="281"/>
  <c r="E36" i="281"/>
  <c r="F36" i="281"/>
  <c r="G36" i="281"/>
  <c r="H36" i="281"/>
  <c r="E37" i="281"/>
  <c r="F37" i="281"/>
  <c r="G37" i="281"/>
  <c r="H37" i="281"/>
  <c r="E38" i="281"/>
  <c r="F38" i="281"/>
  <c r="G38" i="281"/>
  <c r="H38" i="281"/>
  <c r="E39" i="281"/>
  <c r="F39" i="281"/>
  <c r="G39" i="281"/>
  <c r="H39" i="281"/>
  <c r="E40" i="281"/>
  <c r="F40" i="281"/>
  <c r="G40" i="281"/>
  <c r="H40" i="281"/>
  <c r="E41" i="281"/>
  <c r="F41" i="281"/>
  <c r="G41" i="281"/>
  <c r="H41" i="281"/>
  <c r="E42" i="281"/>
  <c r="F42" i="281"/>
  <c r="G42" i="281"/>
  <c r="H42" i="281"/>
  <c r="E43" i="281"/>
  <c r="F43" i="281"/>
  <c r="G43" i="281"/>
  <c r="H43" i="281"/>
  <c r="AB37" i="106"/>
  <c r="AA37" i="106"/>
  <c r="Z37" i="106"/>
  <c r="Y37" i="106"/>
  <c r="AB37" i="202"/>
  <c r="AA37" i="202"/>
  <c r="Z37" i="202"/>
  <c r="Y37" i="202"/>
  <c r="AB37" i="203"/>
  <c r="AA37" i="203"/>
  <c r="Z37" i="203"/>
  <c r="Y37" i="203"/>
  <c r="AB37" i="204"/>
  <c r="AA37" i="204"/>
  <c r="Z37" i="204"/>
  <c r="Y37" i="204"/>
  <c r="AB37" i="205"/>
  <c r="AA37" i="205"/>
  <c r="Z37" i="205"/>
  <c r="Y37" i="205"/>
  <c r="AB37" i="206"/>
  <c r="AA37" i="206"/>
  <c r="Z37" i="206"/>
  <c r="Y37" i="206"/>
  <c r="AB37" i="207"/>
  <c r="AA37" i="207"/>
  <c r="Z37" i="207"/>
  <c r="Y37" i="207"/>
  <c r="AB37" i="208"/>
  <c r="AA37" i="208"/>
  <c r="Z37" i="208"/>
  <c r="Y37" i="208"/>
  <c r="AB37" i="209"/>
  <c r="AA37" i="209"/>
  <c r="Z37" i="209"/>
  <c r="Y37" i="209"/>
  <c r="AB37" i="210"/>
  <c r="AA37" i="210"/>
  <c r="Z37" i="210"/>
  <c r="Y37" i="210"/>
  <c r="AB37" i="211"/>
  <c r="AA37" i="211"/>
  <c r="Z37" i="211"/>
  <c r="Y37" i="211"/>
  <c r="AB37" i="212"/>
  <c r="AA37" i="212"/>
  <c r="Z37" i="212"/>
  <c r="Y37" i="212"/>
  <c r="AB37" i="213"/>
  <c r="AA37" i="213"/>
  <c r="Z37" i="213"/>
  <c r="Y37" i="213"/>
  <c r="AB37" i="214"/>
  <c r="AA37" i="214"/>
  <c r="Z37" i="214"/>
  <c r="Y37" i="214"/>
  <c r="AB37" i="215"/>
  <c r="AA37" i="215"/>
  <c r="Z37" i="215"/>
  <c r="Y37" i="215"/>
  <c r="AB37" i="216"/>
  <c r="AA37" i="216"/>
  <c r="Z37" i="216"/>
  <c r="Y37" i="216"/>
  <c r="AB37" i="217"/>
  <c r="AA37" i="217"/>
  <c r="Z37" i="217"/>
  <c r="Y37" i="217"/>
  <c r="AB37" i="218"/>
  <c r="AA37" i="218"/>
  <c r="Z37" i="218"/>
  <c r="Y37" i="218"/>
  <c r="AB37" i="219"/>
  <c r="AA37" i="219"/>
  <c r="Z37" i="219"/>
  <c r="Y37" i="219"/>
  <c r="AB37" i="220"/>
  <c r="AA37" i="220"/>
  <c r="Z37" i="220"/>
  <c r="Y37" i="220"/>
  <c r="AB37" i="221"/>
  <c r="AA37" i="221"/>
  <c r="Z37" i="221"/>
  <c r="Y37" i="221"/>
  <c r="AB37" i="222"/>
  <c r="AA37" i="222"/>
  <c r="Z37" i="222"/>
  <c r="Y37" i="222"/>
  <c r="AB37" i="223"/>
  <c r="AA37" i="223"/>
  <c r="Z37" i="223"/>
  <c r="Y37" i="223"/>
  <c r="AB37" i="224"/>
  <c r="AA37" i="224"/>
  <c r="Z37" i="224"/>
  <c r="Y37" i="224"/>
  <c r="AB37" i="225"/>
  <c r="AA37" i="225"/>
  <c r="Z37" i="225"/>
  <c r="Y37" i="225"/>
  <c r="AB37" i="226"/>
  <c r="AA37" i="226"/>
  <c r="Z37" i="226"/>
  <c r="Y37" i="226"/>
  <c r="AB37" i="227"/>
  <c r="AA37" i="227"/>
  <c r="Z37" i="227"/>
  <c r="Y37" i="227"/>
  <c r="AB37" i="228"/>
  <c r="AA37" i="228"/>
  <c r="Z37" i="228"/>
  <c r="Y37" i="228"/>
  <c r="AB37" i="229"/>
  <c r="AA37" i="229"/>
  <c r="Z37" i="229"/>
  <c r="Y37" i="229"/>
  <c r="AB37" i="230"/>
  <c r="AA37" i="230"/>
  <c r="Z37" i="230"/>
  <c r="Y37" i="230"/>
  <c r="AB37" i="231"/>
  <c r="AA37" i="231"/>
  <c r="Z37" i="231"/>
  <c r="Y37" i="231"/>
  <c r="AB37" i="232"/>
  <c r="AA37" i="232"/>
  <c r="Z37" i="232"/>
  <c r="Y37" i="232"/>
  <c r="AB37" i="233"/>
  <c r="AA37" i="233"/>
  <c r="Z37" i="233"/>
  <c r="Y37" i="233"/>
  <c r="AB37" i="234"/>
  <c r="AA37" i="234"/>
  <c r="Z37" i="234"/>
  <c r="Y37" i="234"/>
  <c r="AB37" i="235"/>
  <c r="AA37" i="235"/>
  <c r="Z37" i="235"/>
  <c r="Y37" i="235"/>
  <c r="AB37" i="236"/>
  <c r="AA37" i="236"/>
  <c r="Z37" i="236"/>
  <c r="Y37" i="236"/>
  <c r="AB37" i="237"/>
  <c r="AA37" i="237"/>
  <c r="Z37" i="237"/>
  <c r="Y37" i="237"/>
  <c r="AB37" i="238"/>
  <c r="AA37" i="238"/>
  <c r="Z37" i="238"/>
  <c r="Y37" i="238"/>
  <c r="AB37" i="239"/>
  <c r="AA37" i="239"/>
  <c r="Z37" i="239"/>
  <c r="Y37" i="239"/>
  <c r="AB37" i="240"/>
  <c r="AA37" i="240"/>
  <c r="Z37" i="240"/>
  <c r="Y37" i="240"/>
  <c r="AB37" i="241"/>
  <c r="AA37" i="241"/>
  <c r="Z37" i="241"/>
  <c r="Y37" i="241"/>
  <c r="AB37" i="242"/>
  <c r="AA37" i="242"/>
  <c r="Z37" i="242"/>
  <c r="Y37" i="242"/>
  <c r="AB37" i="243"/>
  <c r="AA37" i="243"/>
  <c r="Z37" i="243"/>
  <c r="Y37" i="243"/>
  <c r="AB37" i="244"/>
  <c r="AA37" i="244"/>
  <c r="Z37" i="244"/>
  <c r="Y37" i="244"/>
  <c r="AB37" i="245"/>
  <c r="AA37" i="245"/>
  <c r="Z37" i="245"/>
  <c r="Y37" i="245"/>
  <c r="AB37" i="246"/>
  <c r="AA37" i="246"/>
  <c r="Z37" i="246"/>
  <c r="Y37" i="246"/>
  <c r="AB37" i="247"/>
  <c r="AA37" i="247"/>
  <c r="Z37" i="247"/>
  <c r="Y37" i="247"/>
  <c r="AB37" i="248"/>
  <c r="AA37" i="248"/>
  <c r="Z37" i="248"/>
  <c r="Y37" i="248"/>
  <c r="AB37" i="249"/>
  <c r="AA37" i="249"/>
  <c r="Z37" i="249"/>
  <c r="Y37" i="249"/>
  <c r="AB37" i="250"/>
  <c r="AA37" i="250"/>
  <c r="Z37" i="250"/>
  <c r="Y37" i="250"/>
  <c r="AB37" i="251"/>
  <c r="AA37" i="251"/>
  <c r="Z37" i="251"/>
  <c r="Y37" i="251"/>
  <c r="AB37" i="252"/>
  <c r="AA37" i="252"/>
  <c r="Z37" i="252"/>
  <c r="Y37" i="252"/>
  <c r="AB37" i="253"/>
  <c r="AA37" i="253"/>
  <c r="Z37" i="253"/>
  <c r="Y37" i="253"/>
  <c r="AB37" i="254"/>
  <c r="AA37" i="254"/>
  <c r="Z37" i="254"/>
  <c r="Y37" i="254"/>
  <c r="AB37" i="255"/>
  <c r="AA37" i="255"/>
  <c r="Z37" i="255"/>
  <c r="Y37" i="255"/>
  <c r="AB37" i="256"/>
  <c r="AA37" i="256"/>
  <c r="Z37" i="256"/>
  <c r="Y37" i="256"/>
  <c r="AB37" i="257"/>
  <c r="AA37" i="257"/>
  <c r="Z37" i="257"/>
  <c r="Y37" i="257"/>
  <c r="AB37" i="258"/>
  <c r="AA37" i="258"/>
  <c r="Z37" i="258"/>
  <c r="Y37" i="258"/>
  <c r="AB37" i="259"/>
  <c r="AA37" i="259"/>
  <c r="Z37" i="259"/>
  <c r="Y37" i="259"/>
  <c r="AB37" i="260"/>
  <c r="AA37" i="260"/>
  <c r="Z37" i="260"/>
  <c r="Y37" i="260"/>
  <c r="AB37" i="261"/>
  <c r="AA37" i="261"/>
  <c r="Z37" i="261"/>
  <c r="Y37" i="261"/>
  <c r="AB37" i="262"/>
  <c r="AA37" i="262"/>
  <c r="Z37" i="262"/>
  <c r="Y37" i="262"/>
  <c r="AB37" i="105"/>
  <c r="AA37" i="105"/>
  <c r="Z37" i="105"/>
  <c r="Y37" i="105"/>
  <c r="AB37" i="83"/>
  <c r="AA37" i="83"/>
  <c r="Z37" i="83"/>
  <c r="Y37" i="83"/>
  <c r="AJ35" i="237" l="1"/>
  <c r="AA44" i="282"/>
  <c r="Z44" i="282"/>
  <c r="Y44" i="282"/>
  <c r="V44" i="282"/>
  <c r="U44" i="282"/>
  <c r="P44" i="282"/>
  <c r="O44" i="282"/>
  <c r="M5" i="283" l="1"/>
  <c r="E5" i="283"/>
  <c r="AI4" i="283"/>
  <c r="Y4" i="283"/>
  <c r="M4" i="283"/>
  <c r="E4" i="283"/>
  <c r="O3" i="282" l="1"/>
  <c r="F3" i="282"/>
  <c r="Z2" i="282"/>
  <c r="V2" i="282"/>
  <c r="O2" i="282"/>
  <c r="F2" i="282"/>
  <c r="T44" i="281"/>
  <c r="T44" i="282" s="1"/>
  <c r="S44" i="281"/>
  <c r="S44" i="282" s="1"/>
  <c r="R44" i="281"/>
  <c r="R44" i="282" s="1"/>
  <c r="Q44" i="281"/>
  <c r="Q44" i="282" s="1"/>
  <c r="O3" i="281"/>
  <c r="F3" i="281"/>
  <c r="Z2" i="281"/>
  <c r="V2" i="281"/>
  <c r="O2" i="281"/>
  <c r="F2" i="281"/>
  <c r="P4" i="280" l="1"/>
  <c r="K4" i="280"/>
  <c r="F4" i="280"/>
  <c r="X3" i="280"/>
  <c r="P3" i="280"/>
  <c r="K3" i="280"/>
  <c r="F3" i="280"/>
  <c r="P4" i="279"/>
  <c r="K4" i="279"/>
  <c r="F4" i="279"/>
  <c r="X3" i="279"/>
  <c r="P3" i="279"/>
  <c r="K3" i="279"/>
  <c r="F3" i="279"/>
  <c r="P4" i="278"/>
  <c r="K4" i="278"/>
  <c r="F4" i="278"/>
  <c r="X3" i="278"/>
  <c r="P3" i="278"/>
  <c r="K3" i="278"/>
  <c r="F3" i="278"/>
  <c r="P4" i="277"/>
  <c r="K4" i="277"/>
  <c r="F4" i="277"/>
  <c r="X3" i="277"/>
  <c r="P3" i="277"/>
  <c r="K3" i="277"/>
  <c r="F3" i="277"/>
  <c r="P4" i="276"/>
  <c r="K4" i="276"/>
  <c r="F4" i="276"/>
  <c r="X3" i="276"/>
  <c r="P3" i="276"/>
  <c r="K3" i="276"/>
  <c r="F3" i="276"/>
  <c r="P4" i="275"/>
  <c r="K4" i="275"/>
  <c r="F4" i="275"/>
  <c r="X3" i="275"/>
  <c r="P3" i="275"/>
  <c r="K3" i="275"/>
  <c r="F3" i="275"/>
  <c r="P4" i="274"/>
  <c r="K4" i="274"/>
  <c r="F4" i="274"/>
  <c r="X3" i="274"/>
  <c r="P3" i="274"/>
  <c r="K3" i="274"/>
  <c r="F3" i="274"/>
  <c r="P4" i="273"/>
  <c r="K4" i="273"/>
  <c r="F4" i="273"/>
  <c r="X3" i="273"/>
  <c r="P3" i="273"/>
  <c r="K3" i="273"/>
  <c r="F3" i="273"/>
  <c r="P4" i="272"/>
  <c r="K4" i="272"/>
  <c r="F4" i="272"/>
  <c r="X3" i="272"/>
  <c r="P3" i="272"/>
  <c r="K3" i="272"/>
  <c r="F3" i="272"/>
  <c r="P4" i="271"/>
  <c r="K4" i="271"/>
  <c r="F4" i="271"/>
  <c r="X3" i="271"/>
  <c r="P3" i="271"/>
  <c r="K3" i="271"/>
  <c r="F3" i="271"/>
  <c r="E5" i="204"/>
  <c r="W5" i="267"/>
  <c r="M5" i="267"/>
  <c r="E5" i="267"/>
  <c r="AF4" i="267"/>
  <c r="W4" i="267"/>
  <c r="M4" i="267"/>
  <c r="E4" i="267"/>
  <c r="W5" i="266"/>
  <c r="M5" i="266"/>
  <c r="E5" i="266"/>
  <c r="AF4" i="266"/>
  <c r="W4" i="266"/>
  <c r="M4" i="266"/>
  <c r="E4" i="266"/>
  <c r="W5" i="265"/>
  <c r="M5" i="265"/>
  <c r="E5" i="265"/>
  <c r="AF4" i="265"/>
  <c r="W4" i="265"/>
  <c r="M4" i="265"/>
  <c r="E4" i="265"/>
  <c r="W5" i="264"/>
  <c r="M5" i="264"/>
  <c r="E5" i="264"/>
  <c r="AF4" i="264"/>
  <c r="W4" i="264"/>
  <c r="M4" i="264"/>
  <c r="E4" i="264"/>
  <c r="W5" i="263"/>
  <c r="M5" i="263"/>
  <c r="E5" i="263"/>
  <c r="AF4" i="263"/>
  <c r="W4" i="263"/>
  <c r="M4" i="263"/>
  <c r="E4" i="263"/>
  <c r="AJ37" i="262" l="1"/>
  <c r="AI37" i="262"/>
  <c r="AH37" i="262"/>
  <c r="AG37" i="262"/>
  <c r="AF37" i="262"/>
  <c r="AE37" i="262"/>
  <c r="AD37" i="262"/>
  <c r="AC37" i="262"/>
  <c r="BC5" i="262" s="1"/>
  <c r="BB5" i="262"/>
  <c r="BA5" i="262"/>
  <c r="AZ5" i="262"/>
  <c r="BK5" i="262"/>
  <c r="AJ35" i="262"/>
  <c r="AI35" i="262"/>
  <c r="AH35" i="262"/>
  <c r="BT5" i="262" s="1"/>
  <c r="AG35" i="262"/>
  <c r="BS5" i="262" s="1"/>
  <c r="AF35" i="262"/>
  <c r="AE35" i="262"/>
  <c r="BQ5" i="262" s="1"/>
  <c r="AD35" i="262"/>
  <c r="BP5" i="262" s="1"/>
  <c r="AC35" i="262"/>
  <c r="BO5" i="262" s="1"/>
  <c r="AQ34" i="262"/>
  <c r="AQ33" i="262"/>
  <c r="AQ32" i="262"/>
  <c r="AQ31" i="262"/>
  <c r="AQ30" i="262"/>
  <c r="AQ29" i="262"/>
  <c r="AQ28" i="262"/>
  <c r="AQ27" i="262"/>
  <c r="AQ26" i="262"/>
  <c r="AQ25" i="262"/>
  <c r="AQ24" i="262"/>
  <c r="AQ23" i="262"/>
  <c r="AQ22" i="262"/>
  <c r="AQ21" i="262"/>
  <c r="AQ20" i="262"/>
  <c r="AQ19" i="262"/>
  <c r="AQ18" i="262"/>
  <c r="AQ17" i="262"/>
  <c r="AQ16" i="262"/>
  <c r="AQ15" i="262"/>
  <c r="AQ14" i="262"/>
  <c r="AQ13" i="262"/>
  <c r="AQ12" i="262"/>
  <c r="AS11" i="262"/>
  <c r="AQ11" i="262"/>
  <c r="BV5" i="262"/>
  <c r="BU5" i="262"/>
  <c r="BR5" i="262"/>
  <c r="BJ5" i="262"/>
  <c r="BI5" i="262"/>
  <c r="BH5" i="262"/>
  <c r="BG5" i="262"/>
  <c r="BF5" i="262"/>
  <c r="BE5" i="262"/>
  <c r="BD5" i="262"/>
  <c r="AX5" i="262"/>
  <c r="AW5" i="262"/>
  <c r="AV5" i="262"/>
  <c r="Y5" i="262"/>
  <c r="N5" i="262"/>
  <c r="E5" i="262"/>
  <c r="AK4" i="262"/>
  <c r="Y4" i="262"/>
  <c r="N4" i="262"/>
  <c r="E4" i="262"/>
  <c r="AJ37" i="261"/>
  <c r="AI37" i="261"/>
  <c r="BI5" i="261" s="1"/>
  <c r="AH37" i="261"/>
  <c r="AG37" i="261"/>
  <c r="AF37" i="261"/>
  <c r="BF5" i="261" s="1"/>
  <c r="AE37" i="261"/>
  <c r="BE5" i="261" s="1"/>
  <c r="AD37" i="261"/>
  <c r="AC37" i="261"/>
  <c r="BC5" i="261" s="1"/>
  <c r="BB5" i="261"/>
  <c r="BA5" i="261"/>
  <c r="AZ5" i="261"/>
  <c r="BK5" i="261"/>
  <c r="AJ35" i="261"/>
  <c r="AI35" i="261"/>
  <c r="BU5" i="261" s="1"/>
  <c r="AH35" i="261"/>
  <c r="BT5" i="261" s="1"/>
  <c r="AG35" i="261"/>
  <c r="BS5" i="261" s="1"/>
  <c r="AF35" i="261"/>
  <c r="AE35" i="261"/>
  <c r="BQ5" i="261" s="1"/>
  <c r="AD35" i="261"/>
  <c r="BP5" i="261" s="1"/>
  <c r="AC35" i="261"/>
  <c r="BO5" i="261" s="1"/>
  <c r="AQ34" i="261"/>
  <c r="AQ33" i="261"/>
  <c r="AQ32" i="261"/>
  <c r="AQ31" i="261"/>
  <c r="AQ30" i="261"/>
  <c r="AQ29" i="261"/>
  <c r="AQ28" i="261"/>
  <c r="AQ27" i="261"/>
  <c r="AQ26" i="261"/>
  <c r="AQ25" i="261"/>
  <c r="AQ24" i="261"/>
  <c r="AQ23" i="261"/>
  <c r="AQ22" i="261"/>
  <c r="AQ21" i="261"/>
  <c r="AQ20" i="261"/>
  <c r="AQ19" i="261"/>
  <c r="AQ18" i="261"/>
  <c r="AQ17" i="261"/>
  <c r="AQ16" i="261"/>
  <c r="AQ15" i="261"/>
  <c r="AQ14" i="261"/>
  <c r="AQ13" i="261"/>
  <c r="AQ12" i="261"/>
  <c r="AS11" i="261"/>
  <c r="AQ11" i="261"/>
  <c r="BV5" i="261"/>
  <c r="BR5" i="261"/>
  <c r="BJ5" i="261"/>
  <c r="BH5" i="261"/>
  <c r="BG5" i="261"/>
  <c r="BD5" i="261"/>
  <c r="AX5" i="261"/>
  <c r="AW5" i="261"/>
  <c r="AV5" i="261"/>
  <c r="Y5" i="261"/>
  <c r="N5" i="261"/>
  <c r="E5" i="261"/>
  <c r="AK4" i="261"/>
  <c r="Y4" i="261"/>
  <c r="N4" i="261"/>
  <c r="E4" i="261"/>
  <c r="AJ37" i="260"/>
  <c r="BJ5" i="260" s="1"/>
  <c r="AI37" i="260"/>
  <c r="BI5" i="260" s="1"/>
  <c r="AH37" i="260"/>
  <c r="BH5" i="260" s="1"/>
  <c r="AG37" i="260"/>
  <c r="BG5" i="260" s="1"/>
  <c r="AF37" i="260"/>
  <c r="BF5" i="260" s="1"/>
  <c r="AE37" i="260"/>
  <c r="BE5" i="260" s="1"/>
  <c r="AD37" i="260"/>
  <c r="BD5" i="260" s="1"/>
  <c r="AC37" i="260"/>
  <c r="BC5" i="260" s="1"/>
  <c r="BB5" i="260"/>
  <c r="BA5" i="260"/>
  <c r="AZ5" i="260"/>
  <c r="BK5" i="260"/>
  <c r="AJ35" i="260"/>
  <c r="AI35" i="260"/>
  <c r="BU5" i="260" s="1"/>
  <c r="AH35" i="260"/>
  <c r="AG35" i="260"/>
  <c r="BS5" i="260" s="1"/>
  <c r="AF35" i="260"/>
  <c r="BR5" i="260" s="1"/>
  <c r="AE35" i="260"/>
  <c r="BQ5" i="260" s="1"/>
  <c r="AD35" i="260"/>
  <c r="BP5" i="260" s="1"/>
  <c r="AC35" i="260"/>
  <c r="BO5" i="260" s="1"/>
  <c r="AQ34" i="260"/>
  <c r="AQ33" i="260"/>
  <c r="AQ32" i="260"/>
  <c r="AQ31" i="260"/>
  <c r="AQ30" i="260"/>
  <c r="AQ29" i="260"/>
  <c r="AQ28" i="260"/>
  <c r="AQ27" i="260"/>
  <c r="AQ26" i="260"/>
  <c r="AQ25" i="260"/>
  <c r="AQ24" i="260"/>
  <c r="AQ23" i="260"/>
  <c r="AQ22" i="260"/>
  <c r="AQ21" i="260"/>
  <c r="AQ20" i="260"/>
  <c r="AQ19" i="260"/>
  <c r="AQ18" i="260"/>
  <c r="AQ17" i="260"/>
  <c r="AQ16" i="260"/>
  <c r="AQ15" i="260"/>
  <c r="AQ14" i="260"/>
  <c r="AQ13" i="260"/>
  <c r="AQ12" i="260"/>
  <c r="AS11" i="260"/>
  <c r="AQ11" i="260"/>
  <c r="BV5" i="260"/>
  <c r="BT5" i="260"/>
  <c r="AX5" i="260"/>
  <c r="AW5" i="260"/>
  <c r="AV5" i="260"/>
  <c r="Y5" i="260"/>
  <c r="N5" i="260"/>
  <c r="E5" i="260"/>
  <c r="AK4" i="260"/>
  <c r="Y4" i="260"/>
  <c r="N4" i="260"/>
  <c r="E4" i="260"/>
  <c r="AJ37" i="259"/>
  <c r="BJ5" i="259" s="1"/>
  <c r="AI37" i="259"/>
  <c r="BI5" i="259" s="1"/>
  <c r="AH37" i="259"/>
  <c r="BH5" i="259" s="1"/>
  <c r="AG37" i="259"/>
  <c r="BG5" i="259" s="1"/>
  <c r="AF37" i="259"/>
  <c r="BF5" i="259" s="1"/>
  <c r="AE37" i="259"/>
  <c r="BE5" i="259" s="1"/>
  <c r="AD37" i="259"/>
  <c r="BD5" i="259" s="1"/>
  <c r="AC37" i="259"/>
  <c r="BC5" i="259" s="1"/>
  <c r="BB5" i="259"/>
  <c r="BA5" i="259"/>
  <c r="AZ5" i="259"/>
  <c r="BK5" i="259"/>
  <c r="AJ35" i="259"/>
  <c r="BV5" i="259" s="1"/>
  <c r="AI35" i="259"/>
  <c r="BU5" i="259" s="1"/>
  <c r="AH35" i="259"/>
  <c r="BT5" i="259" s="1"/>
  <c r="AG35" i="259"/>
  <c r="BS5" i="259" s="1"/>
  <c r="AF35" i="259"/>
  <c r="BR5" i="259" s="1"/>
  <c r="AE35" i="259"/>
  <c r="BQ5" i="259" s="1"/>
  <c r="AD35" i="259"/>
  <c r="BP5" i="259" s="1"/>
  <c r="AC35" i="259"/>
  <c r="BO5" i="259" s="1"/>
  <c r="AQ34" i="259"/>
  <c r="AQ33" i="259"/>
  <c r="AQ32" i="259"/>
  <c r="AQ31" i="259"/>
  <c r="AQ30" i="259"/>
  <c r="AQ29" i="259"/>
  <c r="AQ28" i="259"/>
  <c r="AQ27" i="259"/>
  <c r="AQ26" i="259"/>
  <c r="AQ25" i="259"/>
  <c r="AQ24" i="259"/>
  <c r="AQ23" i="259"/>
  <c r="AQ22" i="259"/>
  <c r="AQ21" i="259"/>
  <c r="AQ20" i="259"/>
  <c r="AQ19" i="259"/>
  <c r="AQ18" i="259"/>
  <c r="AQ17" i="259"/>
  <c r="AQ16" i="259"/>
  <c r="AQ15" i="259"/>
  <c r="AQ14" i="259"/>
  <c r="AQ13" i="259"/>
  <c r="AQ12" i="259"/>
  <c r="AS11" i="259"/>
  <c r="AQ11" i="259"/>
  <c r="AX5" i="259"/>
  <c r="AW5" i="259"/>
  <c r="AV5" i="259"/>
  <c r="Y5" i="259"/>
  <c r="N5" i="259"/>
  <c r="E5" i="259"/>
  <c r="AK4" i="259"/>
  <c r="Y4" i="259"/>
  <c r="N4" i="259"/>
  <c r="E4" i="259"/>
  <c r="AJ37" i="258"/>
  <c r="BJ5" i="258" s="1"/>
  <c r="AI37" i="258"/>
  <c r="BI5" i="258" s="1"/>
  <c r="AH37" i="258"/>
  <c r="BH5" i="258" s="1"/>
  <c r="AG37" i="258"/>
  <c r="BG5" i="258" s="1"/>
  <c r="AF37" i="258"/>
  <c r="BF5" i="258" s="1"/>
  <c r="AE37" i="258"/>
  <c r="BE5" i="258" s="1"/>
  <c r="AD37" i="258"/>
  <c r="BD5" i="258" s="1"/>
  <c r="AC37" i="258"/>
  <c r="BC5" i="258" s="1"/>
  <c r="BB5" i="258"/>
  <c r="BA5" i="258"/>
  <c r="AZ5" i="258"/>
  <c r="AY5" i="258"/>
  <c r="AJ35" i="258"/>
  <c r="AI35" i="258"/>
  <c r="BU5" i="258" s="1"/>
  <c r="AH35" i="258"/>
  <c r="BT5" i="258" s="1"/>
  <c r="AG35" i="258"/>
  <c r="BS5" i="258" s="1"/>
  <c r="AF35" i="258"/>
  <c r="BR5" i="258" s="1"/>
  <c r="AE35" i="258"/>
  <c r="BQ5" i="258" s="1"/>
  <c r="AD35" i="258"/>
  <c r="BP5" i="258" s="1"/>
  <c r="AC35" i="258"/>
  <c r="BO5" i="258" s="1"/>
  <c r="AQ34" i="258"/>
  <c r="AQ33" i="258"/>
  <c r="AQ32" i="258"/>
  <c r="AQ31" i="258"/>
  <c r="AQ30" i="258"/>
  <c r="AQ29" i="258"/>
  <c r="AQ28" i="258"/>
  <c r="AQ27" i="258"/>
  <c r="AQ26" i="258"/>
  <c r="AQ25" i="258"/>
  <c r="AQ24" i="258"/>
  <c r="AQ23" i="258"/>
  <c r="AQ22" i="258"/>
  <c r="AQ21" i="258"/>
  <c r="AQ20" i="258"/>
  <c r="AQ19" i="258"/>
  <c r="AQ18" i="258"/>
  <c r="AQ17" i="258"/>
  <c r="AQ16" i="258"/>
  <c r="AQ15" i="258"/>
  <c r="AQ14" i="258"/>
  <c r="AQ13" i="258"/>
  <c r="AQ12" i="258"/>
  <c r="AS11" i="258"/>
  <c r="AQ11" i="258"/>
  <c r="BV5" i="258"/>
  <c r="AX5" i="258"/>
  <c r="AW5" i="258"/>
  <c r="AV5" i="258"/>
  <c r="Y5" i="258"/>
  <c r="N5" i="258"/>
  <c r="E5" i="258"/>
  <c r="AK4" i="258"/>
  <c r="Y4" i="258"/>
  <c r="N4" i="258"/>
  <c r="E4" i="258"/>
  <c r="AJ37" i="257"/>
  <c r="BJ5" i="257" s="1"/>
  <c r="AI37" i="257"/>
  <c r="AH37" i="257"/>
  <c r="BH5" i="257" s="1"/>
  <c r="AG37" i="257"/>
  <c r="BG5" i="257" s="1"/>
  <c r="AF37" i="257"/>
  <c r="BF5" i="257" s="1"/>
  <c r="AE37" i="257"/>
  <c r="BE5" i="257" s="1"/>
  <c r="AD37" i="257"/>
  <c r="BD5" i="257" s="1"/>
  <c r="AC37" i="257"/>
  <c r="BC5" i="257" s="1"/>
  <c r="BB5" i="257"/>
  <c r="BA5" i="257"/>
  <c r="AZ5" i="257"/>
  <c r="AY5" i="257"/>
  <c r="AJ35" i="257"/>
  <c r="BV5" i="257" s="1"/>
  <c r="AI35" i="257"/>
  <c r="BU5" i="257" s="1"/>
  <c r="AH35" i="257"/>
  <c r="AG35" i="257"/>
  <c r="BS5" i="257" s="1"/>
  <c r="AF35" i="257"/>
  <c r="BR5" i="257" s="1"/>
  <c r="AE35" i="257"/>
  <c r="BQ5" i="257" s="1"/>
  <c r="AD35" i="257"/>
  <c r="BP5" i="257" s="1"/>
  <c r="AC35" i="257"/>
  <c r="BO5" i="257" s="1"/>
  <c r="AQ34" i="257"/>
  <c r="AQ33" i="257"/>
  <c r="AQ32" i="257"/>
  <c r="AQ31" i="257"/>
  <c r="AQ30" i="257"/>
  <c r="AQ29" i="257"/>
  <c r="AQ28" i="257"/>
  <c r="AQ27" i="257"/>
  <c r="AQ26" i="257"/>
  <c r="AQ25" i="257"/>
  <c r="AQ24" i="257"/>
  <c r="AQ23" i="257"/>
  <c r="AQ22" i="257"/>
  <c r="AQ21" i="257"/>
  <c r="AQ20" i="257"/>
  <c r="AQ19" i="257"/>
  <c r="AQ18" i="257"/>
  <c r="AQ17" i="257"/>
  <c r="AQ16" i="257"/>
  <c r="AQ15" i="257"/>
  <c r="AQ14" i="257"/>
  <c r="AQ13" i="257"/>
  <c r="AQ12" i="257"/>
  <c r="AS11" i="257"/>
  <c r="AQ11" i="257"/>
  <c r="BT5" i="257"/>
  <c r="BI5" i="257"/>
  <c r="AX5" i="257"/>
  <c r="AW5" i="257"/>
  <c r="AV5" i="257"/>
  <c r="Y5" i="257"/>
  <c r="N5" i="257"/>
  <c r="E5" i="257"/>
  <c r="AK4" i="257"/>
  <c r="Y4" i="257"/>
  <c r="N4" i="257"/>
  <c r="E4" i="257"/>
  <c r="AJ37" i="256"/>
  <c r="BJ5" i="256" s="1"/>
  <c r="AI37" i="256"/>
  <c r="BI5" i="256" s="1"/>
  <c r="AH37" i="256"/>
  <c r="AG37" i="256"/>
  <c r="AF37" i="256"/>
  <c r="BF5" i="256" s="1"/>
  <c r="AE37" i="256"/>
  <c r="BE5" i="256" s="1"/>
  <c r="AD37" i="256"/>
  <c r="BD5" i="256" s="1"/>
  <c r="AC37" i="256"/>
  <c r="BC5" i="256" s="1"/>
  <c r="BB5" i="256"/>
  <c r="BA5" i="256"/>
  <c r="AZ5" i="256"/>
  <c r="AY5" i="256"/>
  <c r="AJ35" i="256"/>
  <c r="BV5" i="256" s="1"/>
  <c r="AI35" i="256"/>
  <c r="AH35" i="256"/>
  <c r="BT5" i="256" s="1"/>
  <c r="AG35" i="256"/>
  <c r="BS5" i="256" s="1"/>
  <c r="AF35" i="256"/>
  <c r="BR5" i="256" s="1"/>
  <c r="AE35" i="256"/>
  <c r="BQ5" i="256" s="1"/>
  <c r="AD35" i="256"/>
  <c r="AC35" i="256"/>
  <c r="BO5" i="256" s="1"/>
  <c r="AQ34" i="256"/>
  <c r="AQ33" i="256"/>
  <c r="AQ32" i="256"/>
  <c r="AQ31" i="256"/>
  <c r="AQ30" i="256"/>
  <c r="AQ29" i="256"/>
  <c r="AQ28" i="256"/>
  <c r="AQ27" i="256"/>
  <c r="AQ26" i="256"/>
  <c r="AQ25" i="256"/>
  <c r="AQ24" i="256"/>
  <c r="AQ23" i="256"/>
  <c r="AQ22" i="256"/>
  <c r="AQ21" i="256"/>
  <c r="AQ20" i="256"/>
  <c r="AQ19" i="256"/>
  <c r="AQ18" i="256"/>
  <c r="AQ17" i="256"/>
  <c r="AQ16" i="256"/>
  <c r="AQ15" i="256"/>
  <c r="AQ14" i="256"/>
  <c r="AQ13" i="256"/>
  <c r="AQ12" i="256"/>
  <c r="AS11" i="256"/>
  <c r="AQ11" i="256"/>
  <c r="BU5" i="256"/>
  <c r="BP5" i="256"/>
  <c r="BH5" i="256"/>
  <c r="BG5" i="256"/>
  <c r="AX5" i="256"/>
  <c r="AW5" i="256"/>
  <c r="AV5" i="256"/>
  <c r="Y5" i="256"/>
  <c r="N5" i="256"/>
  <c r="E5" i="256"/>
  <c r="AK4" i="256"/>
  <c r="Y4" i="256"/>
  <c r="N4" i="256"/>
  <c r="E4" i="256"/>
  <c r="AJ37" i="255"/>
  <c r="BJ5" i="255" s="1"/>
  <c r="AI37" i="255"/>
  <c r="BI5" i="255" s="1"/>
  <c r="AH37" i="255"/>
  <c r="AG37" i="255"/>
  <c r="BG5" i="255" s="1"/>
  <c r="AF37" i="255"/>
  <c r="BF5" i="255" s="1"/>
  <c r="AE37" i="255"/>
  <c r="BE5" i="255" s="1"/>
  <c r="AD37" i="255"/>
  <c r="BD5" i="255" s="1"/>
  <c r="AC37" i="255"/>
  <c r="BC5" i="255" s="1"/>
  <c r="BB5" i="255"/>
  <c r="BA5" i="255"/>
  <c r="AZ5" i="255"/>
  <c r="BK5" i="255"/>
  <c r="AJ35" i="255"/>
  <c r="BV5" i="255" s="1"/>
  <c r="AI35" i="255"/>
  <c r="AH35" i="255"/>
  <c r="AG35" i="255"/>
  <c r="BS5" i="255" s="1"/>
  <c r="AF35" i="255"/>
  <c r="BR5" i="255" s="1"/>
  <c r="AE35" i="255"/>
  <c r="BQ5" i="255" s="1"/>
  <c r="AD35" i="255"/>
  <c r="BP5" i="255" s="1"/>
  <c r="AC35" i="255"/>
  <c r="BO5" i="255" s="1"/>
  <c r="AQ34" i="255"/>
  <c r="AQ33" i="255"/>
  <c r="AQ32" i="255"/>
  <c r="AQ31" i="255"/>
  <c r="AQ30" i="255"/>
  <c r="AQ29" i="255"/>
  <c r="AQ28" i="255"/>
  <c r="AQ27" i="255"/>
  <c r="AQ26" i="255"/>
  <c r="AQ25" i="255"/>
  <c r="AQ24" i="255"/>
  <c r="AQ23" i="255"/>
  <c r="AQ22" i="255"/>
  <c r="AQ21" i="255"/>
  <c r="AQ20" i="255"/>
  <c r="AQ19" i="255"/>
  <c r="AQ18" i="255"/>
  <c r="AQ17" i="255"/>
  <c r="AQ16" i="255"/>
  <c r="AQ15" i="255"/>
  <c r="AQ14" i="255"/>
  <c r="AQ13" i="255"/>
  <c r="AQ12" i="255"/>
  <c r="AS11" i="255"/>
  <c r="AQ11" i="255"/>
  <c r="BU5" i="255"/>
  <c r="BT5" i="255"/>
  <c r="BH5" i="255"/>
  <c r="AX5" i="255"/>
  <c r="AW5" i="255"/>
  <c r="AV5" i="255"/>
  <c r="Y5" i="255"/>
  <c r="N5" i="255"/>
  <c r="E5" i="255"/>
  <c r="AK4" i="255"/>
  <c r="Y4" i="255"/>
  <c r="N4" i="255"/>
  <c r="E4" i="255"/>
  <c r="AJ37" i="254"/>
  <c r="BJ5" i="254" s="1"/>
  <c r="AI37" i="254"/>
  <c r="AH37" i="254"/>
  <c r="BH5" i="254" s="1"/>
  <c r="AG37" i="254"/>
  <c r="BG5" i="254" s="1"/>
  <c r="AF37" i="254"/>
  <c r="AE37" i="254"/>
  <c r="BE5" i="254" s="1"/>
  <c r="AD37" i="254"/>
  <c r="AC37" i="254"/>
  <c r="BC5" i="254" s="1"/>
  <c r="BB5" i="254"/>
  <c r="BA5" i="254"/>
  <c r="AZ5" i="254"/>
  <c r="BK5" i="254"/>
  <c r="AJ35" i="254"/>
  <c r="BV5" i="254" s="1"/>
  <c r="AI35" i="254"/>
  <c r="AH35" i="254"/>
  <c r="AG35" i="254"/>
  <c r="BS5" i="254" s="1"/>
  <c r="AF35" i="254"/>
  <c r="BR5" i="254" s="1"/>
  <c r="AE35" i="254"/>
  <c r="BQ5" i="254" s="1"/>
  <c r="AD35" i="254"/>
  <c r="BP5" i="254" s="1"/>
  <c r="AC35" i="254"/>
  <c r="BO5" i="254" s="1"/>
  <c r="AQ34" i="254"/>
  <c r="AQ33" i="254"/>
  <c r="AQ32" i="254"/>
  <c r="AQ31" i="254"/>
  <c r="AQ30" i="254"/>
  <c r="AQ29" i="254"/>
  <c r="AQ28" i="254"/>
  <c r="AQ27" i="254"/>
  <c r="AQ26" i="254"/>
  <c r="AQ25" i="254"/>
  <c r="AQ24" i="254"/>
  <c r="AQ23" i="254"/>
  <c r="AQ22" i="254"/>
  <c r="AQ21" i="254"/>
  <c r="AQ20" i="254"/>
  <c r="AQ19" i="254"/>
  <c r="AQ18" i="254"/>
  <c r="AQ17" i="254"/>
  <c r="AQ16" i="254"/>
  <c r="AQ15" i="254"/>
  <c r="AQ14" i="254"/>
  <c r="AQ13" i="254"/>
  <c r="AQ12" i="254"/>
  <c r="AS11" i="254"/>
  <c r="AQ11" i="254"/>
  <c r="BU5" i="254"/>
  <c r="BT5" i="254"/>
  <c r="BI5" i="254"/>
  <c r="BF5" i="254"/>
  <c r="BD5" i="254"/>
  <c r="AX5" i="254"/>
  <c r="AW5" i="254"/>
  <c r="AV5" i="254"/>
  <c r="Y5" i="254"/>
  <c r="N5" i="254"/>
  <c r="E5" i="254"/>
  <c r="AK4" i="254"/>
  <c r="Y4" i="254"/>
  <c r="N4" i="254"/>
  <c r="E4" i="254"/>
  <c r="AJ37" i="253"/>
  <c r="BJ5" i="253" s="1"/>
  <c r="AI37" i="253"/>
  <c r="AH37" i="253"/>
  <c r="BH5" i="253" s="1"/>
  <c r="AG37" i="253"/>
  <c r="BG5" i="253" s="1"/>
  <c r="AF37" i="253"/>
  <c r="BF5" i="253" s="1"/>
  <c r="AE37" i="253"/>
  <c r="BE5" i="253" s="1"/>
  <c r="AD37" i="253"/>
  <c r="BD5" i="253" s="1"/>
  <c r="AC37" i="253"/>
  <c r="BC5" i="253" s="1"/>
  <c r="BB5" i="253"/>
  <c r="BA5" i="253"/>
  <c r="AZ5" i="253"/>
  <c r="AY5" i="253"/>
  <c r="AJ35" i="253"/>
  <c r="BV5" i="253" s="1"/>
  <c r="AI35" i="253"/>
  <c r="AH35" i="253"/>
  <c r="BT5" i="253" s="1"/>
  <c r="AG35" i="253"/>
  <c r="BS5" i="253" s="1"/>
  <c r="AF35" i="253"/>
  <c r="BR5" i="253" s="1"/>
  <c r="AE35" i="253"/>
  <c r="BQ5" i="253" s="1"/>
  <c r="AD35" i="253"/>
  <c r="BP5" i="253" s="1"/>
  <c r="AC35" i="253"/>
  <c r="BO5" i="253" s="1"/>
  <c r="AQ34" i="253"/>
  <c r="AQ33" i="253"/>
  <c r="AQ32" i="253"/>
  <c r="AQ31" i="253"/>
  <c r="AQ30" i="253"/>
  <c r="AQ29" i="253"/>
  <c r="AQ28" i="253"/>
  <c r="AQ27" i="253"/>
  <c r="AQ26" i="253"/>
  <c r="AQ25" i="253"/>
  <c r="AQ24" i="253"/>
  <c r="AQ23" i="253"/>
  <c r="AQ22" i="253"/>
  <c r="AQ21" i="253"/>
  <c r="AQ20" i="253"/>
  <c r="AQ19" i="253"/>
  <c r="AQ18" i="253"/>
  <c r="AQ17" i="253"/>
  <c r="AQ16" i="253"/>
  <c r="AQ15" i="253"/>
  <c r="AQ14" i="253"/>
  <c r="AQ13" i="253"/>
  <c r="AQ12" i="253"/>
  <c r="AS11" i="253"/>
  <c r="AQ11" i="253"/>
  <c r="BU5" i="253"/>
  <c r="BI5" i="253"/>
  <c r="AX5" i="253"/>
  <c r="AW5" i="253"/>
  <c r="AV5" i="253"/>
  <c r="Y5" i="253"/>
  <c r="N5" i="253"/>
  <c r="E5" i="253"/>
  <c r="AK4" i="253"/>
  <c r="Y4" i="253"/>
  <c r="N4" i="253"/>
  <c r="E4" i="253"/>
  <c r="AJ37" i="252"/>
  <c r="BJ5" i="252" s="1"/>
  <c r="AI37" i="252"/>
  <c r="AH37" i="252"/>
  <c r="BH5" i="252" s="1"/>
  <c r="AG37" i="252"/>
  <c r="BG5" i="252" s="1"/>
  <c r="AF37" i="252"/>
  <c r="BF5" i="252" s="1"/>
  <c r="AE37" i="252"/>
  <c r="BE5" i="252" s="1"/>
  <c r="AD37" i="252"/>
  <c r="BD5" i="252" s="1"/>
  <c r="AC37" i="252"/>
  <c r="BC5" i="252" s="1"/>
  <c r="BB5" i="252"/>
  <c r="BA5" i="252"/>
  <c r="AZ5" i="252"/>
  <c r="AY5" i="252"/>
  <c r="AJ35" i="252"/>
  <c r="BV5" i="252" s="1"/>
  <c r="AI35" i="252"/>
  <c r="BU5" i="252" s="1"/>
  <c r="AH35" i="252"/>
  <c r="BT5" i="252" s="1"/>
  <c r="AG35" i="252"/>
  <c r="BS5" i="252" s="1"/>
  <c r="AF35" i="252"/>
  <c r="BR5" i="252" s="1"/>
  <c r="AE35" i="252"/>
  <c r="BQ5" i="252" s="1"/>
  <c r="AD35" i="252"/>
  <c r="BP5" i="252" s="1"/>
  <c r="AC35" i="252"/>
  <c r="BO5" i="252" s="1"/>
  <c r="AQ34" i="252"/>
  <c r="AQ33" i="252"/>
  <c r="AQ32" i="252"/>
  <c r="AQ31" i="252"/>
  <c r="AQ30" i="252"/>
  <c r="AQ29" i="252"/>
  <c r="AQ28" i="252"/>
  <c r="AQ27" i="252"/>
  <c r="AQ26" i="252"/>
  <c r="AQ25" i="252"/>
  <c r="AQ24" i="252"/>
  <c r="AQ23" i="252"/>
  <c r="AQ22" i="252"/>
  <c r="AQ21" i="252"/>
  <c r="AQ20" i="252"/>
  <c r="AQ19" i="252"/>
  <c r="AQ18" i="252"/>
  <c r="AQ17" i="252"/>
  <c r="AQ16" i="252"/>
  <c r="AQ15" i="252"/>
  <c r="AQ14" i="252"/>
  <c r="AQ13" i="252"/>
  <c r="AQ12" i="252"/>
  <c r="AS11" i="252"/>
  <c r="AQ11" i="252"/>
  <c r="BI5" i="252"/>
  <c r="AX5" i="252"/>
  <c r="AW5" i="252"/>
  <c r="AV5" i="252"/>
  <c r="Y5" i="252"/>
  <c r="N5" i="252"/>
  <c r="E5" i="252"/>
  <c r="AK4" i="252"/>
  <c r="Y4" i="252"/>
  <c r="N4" i="252"/>
  <c r="E4" i="252"/>
  <c r="AJ37" i="251"/>
  <c r="BJ5" i="251" s="1"/>
  <c r="AI37" i="251"/>
  <c r="BI5" i="251" s="1"/>
  <c r="AH37" i="251"/>
  <c r="BH5" i="251" s="1"/>
  <c r="AG37" i="251"/>
  <c r="AF37" i="251"/>
  <c r="BF5" i="251" s="1"/>
  <c r="AE37" i="251"/>
  <c r="AD37" i="251"/>
  <c r="AC37" i="251"/>
  <c r="BC5" i="251" s="1"/>
  <c r="BB5" i="251"/>
  <c r="BA5" i="251"/>
  <c r="AZ5" i="251"/>
  <c r="AY5" i="251"/>
  <c r="AJ35" i="251"/>
  <c r="BV5" i="251" s="1"/>
  <c r="AI35" i="251"/>
  <c r="AH35" i="251"/>
  <c r="AG35" i="251"/>
  <c r="BS5" i="251" s="1"/>
  <c r="AF35" i="251"/>
  <c r="BR5" i="251" s="1"/>
  <c r="AE35" i="251"/>
  <c r="BQ5" i="251" s="1"/>
  <c r="AD35" i="251"/>
  <c r="BP5" i="251" s="1"/>
  <c r="AC35" i="251"/>
  <c r="AQ34" i="251"/>
  <c r="AQ33" i="251"/>
  <c r="AQ32" i="251"/>
  <c r="AQ31" i="251"/>
  <c r="AQ30" i="251"/>
  <c r="AQ29" i="251"/>
  <c r="AQ28" i="251"/>
  <c r="AQ27" i="251"/>
  <c r="AQ26" i="251"/>
  <c r="AQ25" i="251"/>
  <c r="AQ24" i="251"/>
  <c r="AQ23" i="251"/>
  <c r="AQ22" i="251"/>
  <c r="AQ21" i="251"/>
  <c r="AQ20" i="251"/>
  <c r="AQ19" i="251"/>
  <c r="AQ18" i="251"/>
  <c r="AQ17" i="251"/>
  <c r="AQ16" i="251"/>
  <c r="AQ15" i="251"/>
  <c r="AQ14" i="251"/>
  <c r="AQ13" i="251"/>
  <c r="AQ12" i="251"/>
  <c r="AS11" i="251"/>
  <c r="AQ11" i="251"/>
  <c r="BU5" i="251"/>
  <c r="BT5" i="251"/>
  <c r="BO5" i="251"/>
  <c r="BG5" i="251"/>
  <c r="BE5" i="251"/>
  <c r="BD5" i="251"/>
  <c r="AX5" i="251"/>
  <c r="AW5" i="251"/>
  <c r="AV5" i="251"/>
  <c r="Y5" i="251"/>
  <c r="N5" i="251"/>
  <c r="E5" i="251"/>
  <c r="AK4" i="251"/>
  <c r="Y4" i="251"/>
  <c r="N4" i="251"/>
  <c r="E4" i="251"/>
  <c r="AJ37" i="250"/>
  <c r="BJ5" i="250" s="1"/>
  <c r="AI37" i="250"/>
  <c r="BI5" i="250" s="1"/>
  <c r="AH37" i="250"/>
  <c r="BH5" i="250" s="1"/>
  <c r="AG37" i="250"/>
  <c r="BG5" i="250" s="1"/>
  <c r="AF37" i="250"/>
  <c r="BF5" i="250" s="1"/>
  <c r="AE37" i="250"/>
  <c r="BE5" i="250" s="1"/>
  <c r="AD37" i="250"/>
  <c r="BD5" i="250" s="1"/>
  <c r="AC37" i="250"/>
  <c r="BC5" i="250" s="1"/>
  <c r="BB5" i="250"/>
  <c r="BA5" i="250"/>
  <c r="AZ5" i="250"/>
  <c r="BK5" i="250"/>
  <c r="AJ35" i="250"/>
  <c r="BV5" i="250" s="1"/>
  <c r="AI35" i="250"/>
  <c r="BU5" i="250" s="1"/>
  <c r="AH35" i="250"/>
  <c r="BT5" i="250" s="1"/>
  <c r="AG35" i="250"/>
  <c r="BS5" i="250" s="1"/>
  <c r="AF35" i="250"/>
  <c r="BR5" i="250" s="1"/>
  <c r="AE35" i="250"/>
  <c r="BQ5" i="250" s="1"/>
  <c r="AD35" i="250"/>
  <c r="BP5" i="250" s="1"/>
  <c r="AC35" i="250"/>
  <c r="BO5" i="250" s="1"/>
  <c r="AQ34" i="250"/>
  <c r="AQ33" i="250"/>
  <c r="AQ32" i="250"/>
  <c r="AQ31" i="250"/>
  <c r="AQ30" i="250"/>
  <c r="AQ29" i="250"/>
  <c r="AQ28" i="250"/>
  <c r="AQ27" i="250"/>
  <c r="AQ26" i="250"/>
  <c r="AQ25" i="250"/>
  <c r="AQ24" i="250"/>
  <c r="AQ23" i="250"/>
  <c r="AQ22" i="250"/>
  <c r="AQ21" i="250"/>
  <c r="AQ20" i="250"/>
  <c r="AQ19" i="250"/>
  <c r="AQ18" i="250"/>
  <c r="AQ17" i="250"/>
  <c r="AQ16" i="250"/>
  <c r="AQ15" i="250"/>
  <c r="AQ14" i="250"/>
  <c r="AQ13" i="250"/>
  <c r="AQ12" i="250"/>
  <c r="AS11" i="250"/>
  <c r="AQ11" i="250"/>
  <c r="AX5" i="250"/>
  <c r="AW5" i="250"/>
  <c r="AV5" i="250"/>
  <c r="Y5" i="250"/>
  <c r="N5" i="250"/>
  <c r="E5" i="250"/>
  <c r="AK4" i="250"/>
  <c r="Y4" i="250"/>
  <c r="N4" i="250"/>
  <c r="E4" i="250"/>
  <c r="AJ37" i="249"/>
  <c r="BJ5" i="249" s="1"/>
  <c r="AI37" i="249"/>
  <c r="AH37" i="249"/>
  <c r="BH5" i="249" s="1"/>
  <c r="AG37" i="249"/>
  <c r="BG5" i="249" s="1"/>
  <c r="AF37" i="249"/>
  <c r="BF5" i="249" s="1"/>
  <c r="AE37" i="249"/>
  <c r="BE5" i="249" s="1"/>
  <c r="AD37" i="249"/>
  <c r="BD5" i="249" s="1"/>
  <c r="AC37" i="249"/>
  <c r="BC5" i="249" s="1"/>
  <c r="BB5" i="249"/>
  <c r="BA5" i="249"/>
  <c r="AZ5" i="249"/>
  <c r="AY5" i="249"/>
  <c r="AJ35" i="249"/>
  <c r="BV5" i="249" s="1"/>
  <c r="AI35" i="249"/>
  <c r="BU5" i="249" s="1"/>
  <c r="AH35" i="249"/>
  <c r="BT5" i="249" s="1"/>
  <c r="AG35" i="249"/>
  <c r="BS5" i="249" s="1"/>
  <c r="AF35" i="249"/>
  <c r="BR5" i="249" s="1"/>
  <c r="AE35" i="249"/>
  <c r="BQ5" i="249" s="1"/>
  <c r="AD35" i="249"/>
  <c r="BP5" i="249" s="1"/>
  <c r="AC35" i="249"/>
  <c r="BO5" i="249" s="1"/>
  <c r="AQ34" i="249"/>
  <c r="AQ33" i="249"/>
  <c r="AQ32" i="249"/>
  <c r="AQ31" i="249"/>
  <c r="AQ30" i="249"/>
  <c r="AQ29" i="249"/>
  <c r="AQ28" i="249"/>
  <c r="AQ27" i="249"/>
  <c r="AQ26" i="249"/>
  <c r="AQ25" i="249"/>
  <c r="AQ24" i="249"/>
  <c r="AQ23" i="249"/>
  <c r="AQ22" i="249"/>
  <c r="AQ21" i="249"/>
  <c r="AQ20" i="249"/>
  <c r="AQ19" i="249"/>
  <c r="AQ18" i="249"/>
  <c r="AQ17" i="249"/>
  <c r="AQ16" i="249"/>
  <c r="AQ15" i="249"/>
  <c r="AQ14" i="249"/>
  <c r="AQ13" i="249"/>
  <c r="AQ12" i="249"/>
  <c r="AS11" i="249"/>
  <c r="AQ11" i="249"/>
  <c r="BI5" i="249"/>
  <c r="AX5" i="249"/>
  <c r="AW5" i="249"/>
  <c r="AV5" i="249"/>
  <c r="Y5" i="249"/>
  <c r="N5" i="249"/>
  <c r="E5" i="249"/>
  <c r="AK4" i="249"/>
  <c r="Y4" i="249"/>
  <c r="N4" i="249"/>
  <c r="E4" i="249"/>
  <c r="AJ37" i="248"/>
  <c r="BJ5" i="248" s="1"/>
  <c r="AI37" i="248"/>
  <c r="BI5" i="248" s="1"/>
  <c r="AH37" i="248"/>
  <c r="BH5" i="248" s="1"/>
  <c r="AG37" i="248"/>
  <c r="BG5" i="248" s="1"/>
  <c r="AF37" i="248"/>
  <c r="BF5" i="248" s="1"/>
  <c r="AE37" i="248"/>
  <c r="BE5" i="248" s="1"/>
  <c r="AD37" i="248"/>
  <c r="BD5" i="248" s="1"/>
  <c r="AC37" i="248"/>
  <c r="BC5" i="248" s="1"/>
  <c r="BB5" i="248"/>
  <c r="BA5" i="248"/>
  <c r="AZ5" i="248"/>
  <c r="BK5" i="248"/>
  <c r="AJ35" i="248"/>
  <c r="BV5" i="248" s="1"/>
  <c r="AI35" i="248"/>
  <c r="BU5" i="248" s="1"/>
  <c r="AH35" i="248"/>
  <c r="BT5" i="248" s="1"/>
  <c r="AG35" i="248"/>
  <c r="BS5" i="248" s="1"/>
  <c r="AF35" i="248"/>
  <c r="BR5" i="248" s="1"/>
  <c r="AE35" i="248"/>
  <c r="BQ5" i="248" s="1"/>
  <c r="AD35" i="248"/>
  <c r="BP5" i="248" s="1"/>
  <c r="AC35" i="248"/>
  <c r="BO5" i="248" s="1"/>
  <c r="AQ34" i="248"/>
  <c r="AQ33" i="248"/>
  <c r="AQ32" i="248"/>
  <c r="AQ31" i="248"/>
  <c r="AQ30" i="248"/>
  <c r="AQ29" i="248"/>
  <c r="AQ28" i="248"/>
  <c r="AQ27" i="248"/>
  <c r="AQ26" i="248"/>
  <c r="AQ25" i="248"/>
  <c r="AQ24" i="248"/>
  <c r="AQ23" i="248"/>
  <c r="AQ22" i="248"/>
  <c r="AQ21" i="248"/>
  <c r="AQ20" i="248"/>
  <c r="AQ19" i="248"/>
  <c r="AQ18" i="248"/>
  <c r="AQ17" i="248"/>
  <c r="AQ16" i="248"/>
  <c r="AQ15" i="248"/>
  <c r="AQ14" i="248"/>
  <c r="AQ13" i="248"/>
  <c r="AQ12" i="248"/>
  <c r="AS11" i="248"/>
  <c r="AQ11" i="248"/>
  <c r="AX5" i="248"/>
  <c r="AW5" i="248"/>
  <c r="AV5" i="248"/>
  <c r="Y5" i="248"/>
  <c r="N5" i="248"/>
  <c r="E5" i="248"/>
  <c r="AK4" i="248"/>
  <c r="Y4" i="248"/>
  <c r="N4" i="248"/>
  <c r="E4" i="248"/>
  <c r="AJ37" i="247"/>
  <c r="BJ5" i="247" s="1"/>
  <c r="AI37" i="247"/>
  <c r="BI5" i="247" s="1"/>
  <c r="AH37" i="247"/>
  <c r="BH5" i="247" s="1"/>
  <c r="AG37" i="247"/>
  <c r="BG5" i="247" s="1"/>
  <c r="AF37" i="247"/>
  <c r="BF5" i="247" s="1"/>
  <c r="AE37" i="247"/>
  <c r="BE5" i="247" s="1"/>
  <c r="AD37" i="247"/>
  <c r="BD5" i="247" s="1"/>
  <c r="AC37" i="247"/>
  <c r="BC5" i="247" s="1"/>
  <c r="BB5" i="247"/>
  <c r="BA5" i="247"/>
  <c r="AZ5" i="247"/>
  <c r="AY5" i="247"/>
  <c r="AJ35" i="247"/>
  <c r="BV5" i="247" s="1"/>
  <c r="AI35" i="247"/>
  <c r="BU5" i="247" s="1"/>
  <c r="AH35" i="247"/>
  <c r="BT5" i="247" s="1"/>
  <c r="AG35" i="247"/>
  <c r="BS5" i="247" s="1"/>
  <c r="AF35" i="247"/>
  <c r="BR5" i="247" s="1"/>
  <c r="AE35" i="247"/>
  <c r="BQ5" i="247" s="1"/>
  <c r="AD35" i="247"/>
  <c r="AC35" i="247"/>
  <c r="BO5" i="247" s="1"/>
  <c r="AQ34" i="247"/>
  <c r="AQ33" i="247"/>
  <c r="AQ32" i="247"/>
  <c r="AQ31" i="247"/>
  <c r="AQ30" i="247"/>
  <c r="AQ29" i="247"/>
  <c r="AQ28" i="247"/>
  <c r="AQ27" i="247"/>
  <c r="AQ26" i="247"/>
  <c r="AQ25" i="247"/>
  <c r="AQ24" i="247"/>
  <c r="AQ23" i="247"/>
  <c r="AQ22" i="247"/>
  <c r="AQ21" i="247"/>
  <c r="AQ20" i="247"/>
  <c r="AQ19" i="247"/>
  <c r="AQ18" i="247"/>
  <c r="AQ17" i="247"/>
  <c r="AQ16" i="247"/>
  <c r="AQ15" i="247"/>
  <c r="AQ14" i="247"/>
  <c r="AQ13" i="247"/>
  <c r="AQ12" i="247"/>
  <c r="AS11" i="247"/>
  <c r="AQ11" i="247"/>
  <c r="BP5" i="247"/>
  <c r="AX5" i="247"/>
  <c r="AW5" i="247"/>
  <c r="AV5" i="247"/>
  <c r="Y5" i="247"/>
  <c r="N5" i="247"/>
  <c r="E5" i="247"/>
  <c r="AK4" i="247"/>
  <c r="Y4" i="247"/>
  <c r="N4" i="247"/>
  <c r="E4" i="247"/>
  <c r="AJ37" i="246"/>
  <c r="BJ5" i="246" s="1"/>
  <c r="AI37" i="246"/>
  <c r="BI5" i="246" s="1"/>
  <c r="AH37" i="246"/>
  <c r="BH5" i="246" s="1"/>
  <c r="AG37" i="246"/>
  <c r="BG5" i="246" s="1"/>
  <c r="AF37" i="246"/>
  <c r="BF5" i="246" s="1"/>
  <c r="AE37" i="246"/>
  <c r="BE5" i="246" s="1"/>
  <c r="AD37" i="246"/>
  <c r="BD5" i="246" s="1"/>
  <c r="AC37" i="246"/>
  <c r="BC5" i="246" s="1"/>
  <c r="BB5" i="246"/>
  <c r="BA5" i="246"/>
  <c r="AZ5" i="246"/>
  <c r="AY5" i="246"/>
  <c r="AJ35" i="246"/>
  <c r="BV5" i="246" s="1"/>
  <c r="AI35" i="246"/>
  <c r="BU5" i="246" s="1"/>
  <c r="AH35" i="246"/>
  <c r="BT5" i="246" s="1"/>
  <c r="AG35" i="246"/>
  <c r="BS5" i="246" s="1"/>
  <c r="AF35" i="246"/>
  <c r="BR5" i="246" s="1"/>
  <c r="AE35" i="246"/>
  <c r="BQ5" i="246" s="1"/>
  <c r="AD35" i="246"/>
  <c r="BP5" i="246" s="1"/>
  <c r="AC35" i="246"/>
  <c r="BO5" i="246" s="1"/>
  <c r="AQ34" i="246"/>
  <c r="AQ33" i="246"/>
  <c r="AQ32" i="246"/>
  <c r="AQ31" i="246"/>
  <c r="AQ30" i="246"/>
  <c r="AQ29" i="246"/>
  <c r="AQ28" i="246"/>
  <c r="AQ27" i="246"/>
  <c r="AQ26" i="246"/>
  <c r="AQ25" i="246"/>
  <c r="AQ24" i="246"/>
  <c r="AQ23" i="246"/>
  <c r="AQ22" i="246"/>
  <c r="AQ21" i="246"/>
  <c r="AQ20" i="246"/>
  <c r="AQ19" i="246"/>
  <c r="AQ18" i="246"/>
  <c r="AQ17" i="246"/>
  <c r="AQ16" i="246"/>
  <c r="AQ15" i="246"/>
  <c r="AQ14" i="246"/>
  <c r="AQ13" i="246"/>
  <c r="AQ12" i="246"/>
  <c r="AS11" i="246"/>
  <c r="AQ11" i="246"/>
  <c r="AX5" i="246"/>
  <c r="AW5" i="246"/>
  <c r="AV5" i="246"/>
  <c r="Y5" i="246"/>
  <c r="N5" i="246"/>
  <c r="E5" i="246"/>
  <c r="AK4" i="246"/>
  <c r="Y4" i="246"/>
  <c r="N4" i="246"/>
  <c r="E4" i="246"/>
  <c r="AJ37" i="245"/>
  <c r="BJ5" i="245" s="1"/>
  <c r="AI37" i="245"/>
  <c r="BI5" i="245" s="1"/>
  <c r="AH37" i="245"/>
  <c r="AG37" i="245"/>
  <c r="AF37" i="245"/>
  <c r="BF5" i="245" s="1"/>
  <c r="AE37" i="245"/>
  <c r="BE5" i="245" s="1"/>
  <c r="AD37" i="245"/>
  <c r="BD5" i="245" s="1"/>
  <c r="AC37" i="245"/>
  <c r="BC5" i="245" s="1"/>
  <c r="BB5" i="245"/>
  <c r="BA5" i="245"/>
  <c r="AZ5" i="245"/>
  <c r="AY5" i="245"/>
  <c r="AJ35" i="245"/>
  <c r="BV5" i="245" s="1"/>
  <c r="AI35" i="245"/>
  <c r="AH35" i="245"/>
  <c r="AG35" i="245"/>
  <c r="BS5" i="245" s="1"/>
  <c r="AF35" i="245"/>
  <c r="BR5" i="245" s="1"/>
  <c r="AE35" i="245"/>
  <c r="BQ5" i="245" s="1"/>
  <c r="AD35" i="245"/>
  <c r="BP5" i="245" s="1"/>
  <c r="AC35" i="245"/>
  <c r="BO5" i="245" s="1"/>
  <c r="AQ34" i="245"/>
  <c r="AQ33" i="245"/>
  <c r="AQ32" i="245"/>
  <c r="AQ31" i="245"/>
  <c r="AQ30" i="245"/>
  <c r="AQ29" i="245"/>
  <c r="AQ28" i="245"/>
  <c r="AQ27" i="245"/>
  <c r="AQ26" i="245"/>
  <c r="AQ25" i="245"/>
  <c r="AQ24" i="245"/>
  <c r="AQ23" i="245"/>
  <c r="AQ22" i="245"/>
  <c r="AQ21" i="245"/>
  <c r="AQ20" i="245"/>
  <c r="AQ19" i="245"/>
  <c r="AQ18" i="245"/>
  <c r="AQ17" i="245"/>
  <c r="AQ16" i="245"/>
  <c r="AQ15" i="245"/>
  <c r="AQ14" i="245"/>
  <c r="AQ13" i="245"/>
  <c r="AQ12" i="245"/>
  <c r="AS11" i="245"/>
  <c r="AQ11" i="245"/>
  <c r="BU5" i="245"/>
  <c r="BT5" i="245"/>
  <c r="BH5" i="245"/>
  <c r="BG5" i="245"/>
  <c r="AX5" i="245"/>
  <c r="AW5" i="245"/>
  <c r="AV5" i="245"/>
  <c r="Y5" i="245"/>
  <c r="N5" i="245"/>
  <c r="E5" i="245"/>
  <c r="AK4" i="245"/>
  <c r="Y4" i="245"/>
  <c r="N4" i="245"/>
  <c r="E4" i="245"/>
  <c r="AJ37" i="244"/>
  <c r="BJ5" i="244" s="1"/>
  <c r="AI37" i="244"/>
  <c r="BI5" i="244" s="1"/>
  <c r="AH37" i="244"/>
  <c r="BH5" i="244" s="1"/>
  <c r="AG37" i="244"/>
  <c r="BG5" i="244" s="1"/>
  <c r="AF37" i="244"/>
  <c r="BF5" i="244" s="1"/>
  <c r="AE37" i="244"/>
  <c r="BE5" i="244" s="1"/>
  <c r="AD37" i="244"/>
  <c r="BD5" i="244" s="1"/>
  <c r="AC37" i="244"/>
  <c r="BC5" i="244" s="1"/>
  <c r="BB5" i="244"/>
  <c r="BA5" i="244"/>
  <c r="AZ5" i="244"/>
  <c r="AY5" i="244"/>
  <c r="AJ35" i="244"/>
  <c r="BV5" i="244" s="1"/>
  <c r="AI35" i="244"/>
  <c r="AH35" i="244"/>
  <c r="AG35" i="244"/>
  <c r="BS5" i="244" s="1"/>
  <c r="AF35" i="244"/>
  <c r="BR5" i="244" s="1"/>
  <c r="AE35" i="244"/>
  <c r="BQ5" i="244" s="1"/>
  <c r="AD35" i="244"/>
  <c r="BP5" i="244" s="1"/>
  <c r="AC35" i="244"/>
  <c r="BO5" i="244" s="1"/>
  <c r="AQ34" i="244"/>
  <c r="AQ33" i="244"/>
  <c r="AQ32" i="244"/>
  <c r="AQ31" i="244"/>
  <c r="AQ30" i="244"/>
  <c r="AQ29" i="244"/>
  <c r="AQ28" i="244"/>
  <c r="AQ27" i="244"/>
  <c r="AQ26" i="244"/>
  <c r="AQ25" i="244"/>
  <c r="AQ24" i="244"/>
  <c r="AQ23" i="244"/>
  <c r="AQ22" i="244"/>
  <c r="AQ21" i="244"/>
  <c r="AQ20" i="244"/>
  <c r="AQ19" i="244"/>
  <c r="AQ18" i="244"/>
  <c r="AQ17" i="244"/>
  <c r="AQ16" i="244"/>
  <c r="AQ15" i="244"/>
  <c r="AQ14" i="244"/>
  <c r="AQ13" i="244"/>
  <c r="AQ12" i="244"/>
  <c r="AS11" i="244"/>
  <c r="AQ11" i="244"/>
  <c r="BU5" i="244"/>
  <c r="BT5" i="244"/>
  <c r="AX5" i="244"/>
  <c r="AW5" i="244"/>
  <c r="AV5" i="244"/>
  <c r="Y5" i="244"/>
  <c r="N5" i="244"/>
  <c r="E5" i="244"/>
  <c r="AK4" i="244"/>
  <c r="Y4" i="244"/>
  <c r="N4" i="244"/>
  <c r="E4" i="244"/>
  <c r="AJ37" i="243"/>
  <c r="BJ5" i="243" s="1"/>
  <c r="AI37" i="243"/>
  <c r="BI5" i="243" s="1"/>
  <c r="AH37" i="243"/>
  <c r="BH5" i="243" s="1"/>
  <c r="AG37" i="243"/>
  <c r="BG5" i="243" s="1"/>
  <c r="AF37" i="243"/>
  <c r="BF5" i="243" s="1"/>
  <c r="AE37" i="243"/>
  <c r="BE5" i="243" s="1"/>
  <c r="AD37" i="243"/>
  <c r="BD5" i="243" s="1"/>
  <c r="AC37" i="243"/>
  <c r="BC5" i="243" s="1"/>
  <c r="BB5" i="243"/>
  <c r="BA5" i="243"/>
  <c r="AZ5" i="243"/>
  <c r="AY5" i="243"/>
  <c r="AJ35" i="243"/>
  <c r="BV5" i="243" s="1"/>
  <c r="AI35" i="243"/>
  <c r="BU5" i="243" s="1"/>
  <c r="AH35" i="243"/>
  <c r="AG35" i="243"/>
  <c r="BS5" i="243" s="1"/>
  <c r="AF35" i="243"/>
  <c r="BR5" i="243" s="1"/>
  <c r="AE35" i="243"/>
  <c r="BQ5" i="243" s="1"/>
  <c r="AD35" i="243"/>
  <c r="BP5" i="243" s="1"/>
  <c r="AC35" i="243"/>
  <c r="BO5" i="243" s="1"/>
  <c r="AQ34" i="243"/>
  <c r="AQ33" i="243"/>
  <c r="AQ32" i="243"/>
  <c r="AQ31" i="243"/>
  <c r="AQ30" i="243"/>
  <c r="AQ29" i="243"/>
  <c r="AQ28" i="243"/>
  <c r="AQ27" i="243"/>
  <c r="AQ26" i="243"/>
  <c r="AQ25" i="243"/>
  <c r="AQ24" i="243"/>
  <c r="AQ23" i="243"/>
  <c r="AQ22" i="243"/>
  <c r="AQ21" i="243"/>
  <c r="AQ20" i="243"/>
  <c r="AQ19" i="243"/>
  <c r="AQ18" i="243"/>
  <c r="AQ17" i="243"/>
  <c r="AQ16" i="243"/>
  <c r="AQ15" i="243"/>
  <c r="AQ14" i="243"/>
  <c r="AQ13" i="243"/>
  <c r="AQ12" i="243"/>
  <c r="AS11" i="243"/>
  <c r="AQ11" i="243"/>
  <c r="BT5" i="243"/>
  <c r="AX5" i="243"/>
  <c r="AW5" i="243"/>
  <c r="AV5" i="243"/>
  <c r="Y5" i="243"/>
  <c r="N5" i="243"/>
  <c r="E5" i="243"/>
  <c r="AK4" i="243"/>
  <c r="Y4" i="243"/>
  <c r="N4" i="243"/>
  <c r="E4" i="243"/>
  <c r="AJ37" i="242"/>
  <c r="AI37" i="242"/>
  <c r="BI5" i="242" s="1"/>
  <c r="AH37" i="242"/>
  <c r="AG37" i="242"/>
  <c r="AF37" i="242"/>
  <c r="BF5" i="242" s="1"/>
  <c r="AE37" i="242"/>
  <c r="BE5" i="242" s="1"/>
  <c r="AD37" i="242"/>
  <c r="BD5" i="242" s="1"/>
  <c r="AC37" i="242"/>
  <c r="BC5" i="242" s="1"/>
  <c r="BB5" i="242"/>
  <c r="BA5" i="242"/>
  <c r="AZ5" i="242"/>
  <c r="BK5" i="242"/>
  <c r="AJ35" i="242"/>
  <c r="BV5" i="242" s="1"/>
  <c r="AI35" i="242"/>
  <c r="BU5" i="242" s="1"/>
  <c r="AH35" i="242"/>
  <c r="BT5" i="242" s="1"/>
  <c r="AG35" i="242"/>
  <c r="BS5" i="242" s="1"/>
  <c r="AF35" i="242"/>
  <c r="BR5" i="242" s="1"/>
  <c r="AE35" i="242"/>
  <c r="BQ5" i="242" s="1"/>
  <c r="AD35" i="242"/>
  <c r="BP5" i="242" s="1"/>
  <c r="AC35" i="242"/>
  <c r="BO5" i="242" s="1"/>
  <c r="AQ34" i="242"/>
  <c r="AQ33" i="242"/>
  <c r="AQ32" i="242"/>
  <c r="AQ31" i="242"/>
  <c r="AQ30" i="242"/>
  <c r="AQ29" i="242"/>
  <c r="AQ28" i="242"/>
  <c r="AQ27" i="242"/>
  <c r="AQ26" i="242"/>
  <c r="AQ25" i="242"/>
  <c r="AQ24" i="242"/>
  <c r="AQ23" i="242"/>
  <c r="AQ22" i="242"/>
  <c r="AQ21" i="242"/>
  <c r="AQ20" i="242"/>
  <c r="AQ19" i="242"/>
  <c r="AQ18" i="242"/>
  <c r="AQ17" i="242"/>
  <c r="AQ16" i="242"/>
  <c r="AQ15" i="242"/>
  <c r="AQ14" i="242"/>
  <c r="AQ13" i="242"/>
  <c r="AQ12" i="242"/>
  <c r="AS11" i="242"/>
  <c r="AQ11" i="242"/>
  <c r="BJ5" i="242"/>
  <c r="BH5" i="242"/>
  <c r="BG5" i="242"/>
  <c r="AX5" i="242"/>
  <c r="AW5" i="242"/>
  <c r="AV5" i="242"/>
  <c r="Y5" i="242"/>
  <c r="N5" i="242"/>
  <c r="E5" i="242"/>
  <c r="AK4" i="242"/>
  <c r="Y4" i="242"/>
  <c r="N4" i="242"/>
  <c r="E4" i="242"/>
  <c r="AJ37" i="241"/>
  <c r="BJ5" i="241" s="1"/>
  <c r="AI37" i="241"/>
  <c r="BI5" i="241" s="1"/>
  <c r="AH37" i="241"/>
  <c r="BH5" i="241" s="1"/>
  <c r="AG37" i="241"/>
  <c r="BG5" i="241" s="1"/>
  <c r="AF37" i="241"/>
  <c r="BF5" i="241" s="1"/>
  <c r="AE37" i="241"/>
  <c r="BE5" i="241" s="1"/>
  <c r="AD37" i="241"/>
  <c r="BD5" i="241" s="1"/>
  <c r="AC37" i="241"/>
  <c r="BC5" i="241" s="1"/>
  <c r="BB5" i="241"/>
  <c r="BA5" i="241"/>
  <c r="AZ5" i="241"/>
  <c r="AY5" i="241"/>
  <c r="AJ35" i="241"/>
  <c r="BV5" i="241" s="1"/>
  <c r="AI35" i="241"/>
  <c r="AH35" i="241"/>
  <c r="AG35" i="241"/>
  <c r="BS5" i="241" s="1"/>
  <c r="AF35" i="241"/>
  <c r="BR5" i="241" s="1"/>
  <c r="AE35" i="241"/>
  <c r="BQ5" i="241" s="1"/>
  <c r="AD35" i="241"/>
  <c r="BP5" i="241" s="1"/>
  <c r="AC35" i="241"/>
  <c r="BO5" i="241" s="1"/>
  <c r="AQ34" i="241"/>
  <c r="AQ33" i="241"/>
  <c r="AQ32" i="241"/>
  <c r="AQ31" i="241"/>
  <c r="AQ30" i="241"/>
  <c r="AQ29" i="241"/>
  <c r="AQ28" i="241"/>
  <c r="AQ27" i="241"/>
  <c r="AQ26" i="241"/>
  <c r="AQ25" i="241"/>
  <c r="AQ24" i="241"/>
  <c r="AQ23" i="241"/>
  <c r="AQ22" i="241"/>
  <c r="AQ21" i="241"/>
  <c r="AQ20" i="241"/>
  <c r="AQ19" i="241"/>
  <c r="AQ18" i="241"/>
  <c r="AQ17" i="241"/>
  <c r="AQ16" i="241"/>
  <c r="AQ15" i="241"/>
  <c r="AQ14" i="241"/>
  <c r="AQ13" i="241"/>
  <c r="AQ12" i="241"/>
  <c r="AS11" i="241"/>
  <c r="AQ11" i="241"/>
  <c r="BU5" i="241"/>
  <c r="BT5" i="241"/>
  <c r="AX5" i="241"/>
  <c r="AW5" i="241"/>
  <c r="AV5" i="241"/>
  <c r="Y5" i="241"/>
  <c r="N5" i="241"/>
  <c r="E5" i="241"/>
  <c r="AK4" i="241"/>
  <c r="Y4" i="241"/>
  <c r="N4" i="241"/>
  <c r="E4" i="241"/>
  <c r="AJ37" i="240"/>
  <c r="BJ5" i="240" s="1"/>
  <c r="AI37" i="240"/>
  <c r="BI5" i="240" s="1"/>
  <c r="AH37" i="240"/>
  <c r="BH5" i="240" s="1"/>
  <c r="AG37" i="240"/>
  <c r="BG5" i="240" s="1"/>
  <c r="AF37" i="240"/>
  <c r="BF5" i="240" s="1"/>
  <c r="AE37" i="240"/>
  <c r="BE5" i="240" s="1"/>
  <c r="AD37" i="240"/>
  <c r="BD5" i="240" s="1"/>
  <c r="AC37" i="240"/>
  <c r="BC5" i="240" s="1"/>
  <c r="BB5" i="240"/>
  <c r="BA5" i="240"/>
  <c r="AZ5" i="240"/>
  <c r="AY5" i="240"/>
  <c r="AJ35" i="240"/>
  <c r="BV5" i="240" s="1"/>
  <c r="AI35" i="240"/>
  <c r="BU5" i="240" s="1"/>
  <c r="AH35" i="240"/>
  <c r="BT5" i="240" s="1"/>
  <c r="AG35" i="240"/>
  <c r="BS5" i="240" s="1"/>
  <c r="AF35" i="240"/>
  <c r="BR5" i="240" s="1"/>
  <c r="AE35" i="240"/>
  <c r="BQ5" i="240" s="1"/>
  <c r="AD35" i="240"/>
  <c r="BP5" i="240" s="1"/>
  <c r="AC35" i="240"/>
  <c r="BO5" i="240" s="1"/>
  <c r="AQ34" i="240"/>
  <c r="AQ33" i="240"/>
  <c r="AQ32" i="240"/>
  <c r="AQ31" i="240"/>
  <c r="AQ30" i="240"/>
  <c r="AQ29" i="240"/>
  <c r="AQ28" i="240"/>
  <c r="AQ27" i="240"/>
  <c r="AQ26" i="240"/>
  <c r="AQ25" i="240"/>
  <c r="AQ24" i="240"/>
  <c r="AQ23" i="240"/>
  <c r="AQ22" i="240"/>
  <c r="AQ21" i="240"/>
  <c r="AQ20" i="240"/>
  <c r="AQ19" i="240"/>
  <c r="AQ18" i="240"/>
  <c r="AQ17" i="240"/>
  <c r="AQ16" i="240"/>
  <c r="AQ15" i="240"/>
  <c r="AQ14" i="240"/>
  <c r="AQ13" i="240"/>
  <c r="AQ12" i="240"/>
  <c r="AS11" i="240"/>
  <c r="AQ11" i="240"/>
  <c r="AX5" i="240"/>
  <c r="AW5" i="240"/>
  <c r="AV5" i="240"/>
  <c r="Y5" i="240"/>
  <c r="N5" i="240"/>
  <c r="E5" i="240"/>
  <c r="AK4" i="240"/>
  <c r="Y4" i="240"/>
  <c r="N4" i="240"/>
  <c r="E4" i="240"/>
  <c r="AJ37" i="239"/>
  <c r="BJ5" i="239" s="1"/>
  <c r="AI37" i="239"/>
  <c r="BI5" i="239" s="1"/>
  <c r="AH37" i="239"/>
  <c r="AG37" i="239"/>
  <c r="BG5" i="239" s="1"/>
  <c r="AF37" i="239"/>
  <c r="AE37" i="239"/>
  <c r="BE5" i="239" s="1"/>
  <c r="AD37" i="239"/>
  <c r="BD5" i="239" s="1"/>
  <c r="AC37" i="239"/>
  <c r="BC5" i="239" s="1"/>
  <c r="BB5" i="239"/>
  <c r="BA5" i="239"/>
  <c r="AZ5" i="239"/>
  <c r="AY5" i="239"/>
  <c r="AJ35" i="239"/>
  <c r="BV5" i="239" s="1"/>
  <c r="AI35" i="239"/>
  <c r="AH35" i="239"/>
  <c r="AG35" i="239"/>
  <c r="BS5" i="239" s="1"/>
  <c r="AF35" i="239"/>
  <c r="BR5" i="239" s="1"/>
  <c r="AE35" i="239"/>
  <c r="BQ5" i="239" s="1"/>
  <c r="AD35" i="239"/>
  <c r="BP5" i="239" s="1"/>
  <c r="AC35" i="239"/>
  <c r="BO5" i="239" s="1"/>
  <c r="AQ34" i="239"/>
  <c r="AQ33" i="239"/>
  <c r="AQ32" i="239"/>
  <c r="AQ31" i="239"/>
  <c r="AQ30" i="239"/>
  <c r="AQ29" i="239"/>
  <c r="AQ28" i="239"/>
  <c r="AQ27" i="239"/>
  <c r="AQ26" i="239"/>
  <c r="AQ25" i="239"/>
  <c r="AQ24" i="239"/>
  <c r="AQ23" i="239"/>
  <c r="AQ22" i="239"/>
  <c r="AQ21" i="239"/>
  <c r="AQ20" i="239"/>
  <c r="AQ19" i="239"/>
  <c r="AQ18" i="239"/>
  <c r="AQ17" i="239"/>
  <c r="AQ16" i="239"/>
  <c r="AQ15" i="239"/>
  <c r="AQ14" i="239"/>
  <c r="AQ13" i="239"/>
  <c r="AQ12" i="239"/>
  <c r="AS11" i="239"/>
  <c r="AQ11" i="239"/>
  <c r="BU5" i="239"/>
  <c r="BT5" i="239"/>
  <c r="BH5" i="239"/>
  <c r="BF5" i="239"/>
  <c r="AX5" i="239"/>
  <c r="AW5" i="239"/>
  <c r="AV5" i="239"/>
  <c r="Y5" i="239"/>
  <c r="N5" i="239"/>
  <c r="E5" i="239"/>
  <c r="AK4" i="239"/>
  <c r="Y4" i="239"/>
  <c r="N4" i="239"/>
  <c r="E4" i="239"/>
  <c r="AJ37" i="238"/>
  <c r="BJ5" i="238" s="1"/>
  <c r="AI37" i="238"/>
  <c r="BI5" i="238" s="1"/>
  <c r="AH37" i="238"/>
  <c r="BH5" i="238" s="1"/>
  <c r="AG37" i="238"/>
  <c r="AF37" i="238"/>
  <c r="BF5" i="238" s="1"/>
  <c r="AE37" i="238"/>
  <c r="BE5" i="238" s="1"/>
  <c r="AD37" i="238"/>
  <c r="BD5" i="238" s="1"/>
  <c r="AC37" i="238"/>
  <c r="BC5" i="238" s="1"/>
  <c r="BB5" i="238"/>
  <c r="BA5" i="238"/>
  <c r="AZ5" i="238"/>
  <c r="AY5" i="238"/>
  <c r="AJ35" i="238"/>
  <c r="BV5" i="238" s="1"/>
  <c r="AI35" i="238"/>
  <c r="BU5" i="238" s="1"/>
  <c r="AH35" i="238"/>
  <c r="BT5" i="238" s="1"/>
  <c r="AG35" i="238"/>
  <c r="BS5" i="238" s="1"/>
  <c r="AF35" i="238"/>
  <c r="BR5" i="238" s="1"/>
  <c r="AE35" i="238"/>
  <c r="BQ5" i="238" s="1"/>
  <c r="AD35" i="238"/>
  <c r="BP5" i="238" s="1"/>
  <c r="AC35" i="238"/>
  <c r="BO5" i="238" s="1"/>
  <c r="AQ34" i="238"/>
  <c r="AQ33" i="238"/>
  <c r="AQ32" i="238"/>
  <c r="AQ31" i="238"/>
  <c r="AQ30" i="238"/>
  <c r="AQ29" i="238"/>
  <c r="AQ28" i="238"/>
  <c r="AQ27" i="238"/>
  <c r="AQ26" i="238"/>
  <c r="AQ25" i="238"/>
  <c r="AQ24" i="238"/>
  <c r="AQ23" i="238"/>
  <c r="AQ22" i="238"/>
  <c r="AQ21" i="238"/>
  <c r="AQ20" i="238"/>
  <c r="AQ19" i="238"/>
  <c r="AQ18" i="238"/>
  <c r="AQ17" i="238"/>
  <c r="AQ16" i="238"/>
  <c r="AQ15" i="238"/>
  <c r="AQ14" i="238"/>
  <c r="AQ13" i="238"/>
  <c r="AQ12" i="238"/>
  <c r="AS11" i="238"/>
  <c r="AQ11" i="238"/>
  <c r="BG5" i="238"/>
  <c r="AX5" i="238"/>
  <c r="AW5" i="238"/>
  <c r="AV5" i="238"/>
  <c r="Y5" i="238"/>
  <c r="N5" i="238"/>
  <c r="E5" i="238"/>
  <c r="AK4" i="238"/>
  <c r="Y4" i="238"/>
  <c r="N4" i="238"/>
  <c r="E4" i="238"/>
  <c r="AJ37" i="237"/>
  <c r="BJ5" i="237" s="1"/>
  <c r="AI37" i="237"/>
  <c r="BI5" i="237" s="1"/>
  <c r="AH37" i="237"/>
  <c r="BH5" i="237" s="1"/>
  <c r="AG37" i="237"/>
  <c r="BG5" i="237" s="1"/>
  <c r="AF37" i="237"/>
  <c r="BF5" i="237" s="1"/>
  <c r="AE37" i="237"/>
  <c r="BE5" i="237" s="1"/>
  <c r="AD37" i="237"/>
  <c r="BD5" i="237" s="1"/>
  <c r="AC37" i="237"/>
  <c r="BC5" i="237" s="1"/>
  <c r="BB5" i="237"/>
  <c r="BA5" i="237"/>
  <c r="AZ5" i="237"/>
  <c r="AY5" i="237"/>
  <c r="BV5" i="237"/>
  <c r="AI35" i="237"/>
  <c r="BU5" i="237" s="1"/>
  <c r="AH35" i="237"/>
  <c r="BT5" i="237" s="1"/>
  <c r="AG35" i="237"/>
  <c r="BS5" i="237" s="1"/>
  <c r="AF35" i="237"/>
  <c r="BR5" i="237" s="1"/>
  <c r="AE35" i="237"/>
  <c r="BQ5" i="237" s="1"/>
  <c r="AD35" i="237"/>
  <c r="BP5" i="237" s="1"/>
  <c r="AC35" i="237"/>
  <c r="BO5" i="237" s="1"/>
  <c r="AQ34" i="237"/>
  <c r="AQ33" i="237"/>
  <c r="AQ32" i="237"/>
  <c r="AQ31" i="237"/>
  <c r="AQ30" i="237"/>
  <c r="AQ29" i="237"/>
  <c r="AQ28" i="237"/>
  <c r="AQ27" i="237"/>
  <c r="AQ26" i="237"/>
  <c r="AQ25" i="237"/>
  <c r="AQ24" i="237"/>
  <c r="AQ23" i="237"/>
  <c r="AQ22" i="237"/>
  <c r="AQ21" i="237"/>
  <c r="AQ20" i="237"/>
  <c r="AQ19" i="237"/>
  <c r="AQ18" i="237"/>
  <c r="AQ17" i="237"/>
  <c r="AQ16" i="237"/>
  <c r="AQ15" i="237"/>
  <c r="AQ14" i="237"/>
  <c r="AQ13" i="237"/>
  <c r="AQ12" i="237"/>
  <c r="AS11" i="237"/>
  <c r="AQ11" i="237"/>
  <c r="AX5" i="237"/>
  <c r="AW5" i="237"/>
  <c r="AV5" i="237"/>
  <c r="Y5" i="237"/>
  <c r="N5" i="237"/>
  <c r="E5" i="237"/>
  <c r="AK4" i="237"/>
  <c r="Y4" i="237"/>
  <c r="N4" i="237"/>
  <c r="E4" i="237"/>
  <c r="AJ37" i="236"/>
  <c r="BJ5" i="236" s="1"/>
  <c r="AI37" i="236"/>
  <c r="BI5" i="236" s="1"/>
  <c r="AH37" i="236"/>
  <c r="BH5" i="236" s="1"/>
  <c r="AG37" i="236"/>
  <c r="BG5" i="236" s="1"/>
  <c r="AF37" i="236"/>
  <c r="BF5" i="236" s="1"/>
  <c r="AE37" i="236"/>
  <c r="BE5" i="236" s="1"/>
  <c r="AD37" i="236"/>
  <c r="AC37" i="236"/>
  <c r="BC5" i="236" s="1"/>
  <c r="BB5" i="236"/>
  <c r="BA5" i="236"/>
  <c r="AZ5" i="236"/>
  <c r="AY5" i="236"/>
  <c r="AJ35" i="236"/>
  <c r="BV5" i="236" s="1"/>
  <c r="AI35" i="236"/>
  <c r="BU5" i="236" s="1"/>
  <c r="AH35" i="236"/>
  <c r="BT5" i="236" s="1"/>
  <c r="AG35" i="236"/>
  <c r="BS5" i="236" s="1"/>
  <c r="AF35" i="236"/>
  <c r="BR5" i="236" s="1"/>
  <c r="AE35" i="236"/>
  <c r="BQ5" i="236" s="1"/>
  <c r="AD35" i="236"/>
  <c r="BP5" i="236" s="1"/>
  <c r="AC35" i="236"/>
  <c r="BO5" i="236" s="1"/>
  <c r="AQ34" i="236"/>
  <c r="AQ33" i="236"/>
  <c r="AQ32" i="236"/>
  <c r="AQ31" i="236"/>
  <c r="AQ30" i="236"/>
  <c r="AQ29" i="236"/>
  <c r="AQ28" i="236"/>
  <c r="AQ27" i="236"/>
  <c r="AQ26" i="236"/>
  <c r="AQ25" i="236"/>
  <c r="AQ24" i="236"/>
  <c r="AQ23" i="236"/>
  <c r="AQ22" i="236"/>
  <c r="AQ21" i="236"/>
  <c r="AQ20" i="236"/>
  <c r="AQ19" i="236"/>
  <c r="AQ18" i="236"/>
  <c r="AQ17" i="236"/>
  <c r="AQ16" i="236"/>
  <c r="AQ15" i="236"/>
  <c r="AQ14" i="236"/>
  <c r="AQ13" i="236"/>
  <c r="AQ12" i="236"/>
  <c r="AS11" i="236"/>
  <c r="AQ11" i="236"/>
  <c r="BD5" i="236"/>
  <c r="AX5" i="236"/>
  <c r="AW5" i="236"/>
  <c r="AV5" i="236"/>
  <c r="Y5" i="236"/>
  <c r="N5" i="236"/>
  <c r="E5" i="236"/>
  <c r="AK4" i="236"/>
  <c r="Y4" i="236"/>
  <c r="N4" i="236"/>
  <c r="E4" i="236"/>
  <c r="AJ37" i="235"/>
  <c r="BJ5" i="235" s="1"/>
  <c r="AI37" i="235"/>
  <c r="BI5" i="235" s="1"/>
  <c r="AH37" i="235"/>
  <c r="BH5" i="235" s="1"/>
  <c r="AG37" i="235"/>
  <c r="AF37" i="235"/>
  <c r="BF5" i="235" s="1"/>
  <c r="AE37" i="235"/>
  <c r="BE5" i="235" s="1"/>
  <c r="AD37" i="235"/>
  <c r="BD5" i="235" s="1"/>
  <c r="AC37" i="235"/>
  <c r="BC5" i="235" s="1"/>
  <c r="BB5" i="235"/>
  <c r="BA5" i="235"/>
  <c r="AZ5" i="235"/>
  <c r="BK5" i="235"/>
  <c r="AJ35" i="235"/>
  <c r="BV5" i="235" s="1"/>
  <c r="AI35" i="235"/>
  <c r="BU5" i="235" s="1"/>
  <c r="AH35" i="235"/>
  <c r="BT5" i="235" s="1"/>
  <c r="AG35" i="235"/>
  <c r="BS5" i="235" s="1"/>
  <c r="AF35" i="235"/>
  <c r="BR5" i="235" s="1"/>
  <c r="AE35" i="235"/>
  <c r="BQ5" i="235" s="1"/>
  <c r="AD35" i="235"/>
  <c r="BP5" i="235" s="1"/>
  <c r="AC35" i="235"/>
  <c r="BO5" i="235" s="1"/>
  <c r="AQ34" i="235"/>
  <c r="AQ33" i="235"/>
  <c r="AQ32" i="235"/>
  <c r="AQ31" i="235"/>
  <c r="AQ30" i="235"/>
  <c r="AQ29" i="235"/>
  <c r="AQ28" i="235"/>
  <c r="AQ27" i="235"/>
  <c r="AQ26" i="235"/>
  <c r="AQ25" i="235"/>
  <c r="AQ24" i="235"/>
  <c r="AQ23" i="235"/>
  <c r="AQ22" i="235"/>
  <c r="AQ21" i="235"/>
  <c r="AQ20" i="235"/>
  <c r="AQ19" i="235"/>
  <c r="AQ18" i="235"/>
  <c r="AQ17" i="235"/>
  <c r="AQ16" i="235"/>
  <c r="AQ15" i="235"/>
  <c r="AQ14" i="235"/>
  <c r="AQ13" i="235"/>
  <c r="AQ12" i="235"/>
  <c r="AS11" i="235"/>
  <c r="AQ11" i="235"/>
  <c r="BG5" i="235"/>
  <c r="AX5" i="235"/>
  <c r="AW5" i="235"/>
  <c r="AV5" i="235"/>
  <c r="Y5" i="235"/>
  <c r="N5" i="235"/>
  <c r="E5" i="235"/>
  <c r="AK4" i="235"/>
  <c r="Y4" i="235"/>
  <c r="N4" i="235"/>
  <c r="E4" i="235"/>
  <c r="AJ37" i="234"/>
  <c r="BJ5" i="234" s="1"/>
  <c r="AI37" i="234"/>
  <c r="BI5" i="234" s="1"/>
  <c r="AH37" i="234"/>
  <c r="BH5" i="234" s="1"/>
  <c r="AG37" i="234"/>
  <c r="BG5" i="234" s="1"/>
  <c r="AF37" i="234"/>
  <c r="BF5" i="234" s="1"/>
  <c r="AE37" i="234"/>
  <c r="BE5" i="234" s="1"/>
  <c r="AD37" i="234"/>
  <c r="BD5" i="234" s="1"/>
  <c r="AC37" i="234"/>
  <c r="BC5" i="234" s="1"/>
  <c r="BB5" i="234"/>
  <c r="BA5" i="234"/>
  <c r="AZ5" i="234"/>
  <c r="AY5" i="234"/>
  <c r="AJ35" i="234"/>
  <c r="BV5" i="234" s="1"/>
  <c r="AI35" i="234"/>
  <c r="AH35" i="234"/>
  <c r="AG35" i="234"/>
  <c r="BS5" i="234" s="1"/>
  <c r="AF35" i="234"/>
  <c r="BR5" i="234" s="1"/>
  <c r="AE35" i="234"/>
  <c r="BQ5" i="234" s="1"/>
  <c r="AD35" i="234"/>
  <c r="BP5" i="234" s="1"/>
  <c r="AC35" i="234"/>
  <c r="BO5" i="234" s="1"/>
  <c r="AQ34" i="234"/>
  <c r="AQ33" i="234"/>
  <c r="AQ32" i="234"/>
  <c r="AQ31" i="234"/>
  <c r="AQ30" i="234"/>
  <c r="AQ29" i="234"/>
  <c r="AQ28" i="234"/>
  <c r="AQ27" i="234"/>
  <c r="AQ26" i="234"/>
  <c r="AQ25" i="234"/>
  <c r="AQ24" i="234"/>
  <c r="AQ23" i="234"/>
  <c r="AQ22" i="234"/>
  <c r="AQ21" i="234"/>
  <c r="AQ20" i="234"/>
  <c r="AQ19" i="234"/>
  <c r="AQ18" i="234"/>
  <c r="AQ17" i="234"/>
  <c r="AQ16" i="234"/>
  <c r="AQ15" i="234"/>
  <c r="AQ14" i="234"/>
  <c r="AQ13" i="234"/>
  <c r="AQ12" i="234"/>
  <c r="AS11" i="234"/>
  <c r="AQ11" i="234"/>
  <c r="BU5" i="234"/>
  <c r="BT5" i="234"/>
  <c r="AX5" i="234"/>
  <c r="AW5" i="234"/>
  <c r="AV5" i="234"/>
  <c r="Y5" i="234"/>
  <c r="N5" i="234"/>
  <c r="E5" i="234"/>
  <c r="AK4" i="234"/>
  <c r="Y4" i="234"/>
  <c r="N4" i="234"/>
  <c r="E4" i="234"/>
  <c r="AJ37" i="233"/>
  <c r="BJ5" i="233" s="1"/>
  <c r="AI37" i="233"/>
  <c r="BI5" i="233" s="1"/>
  <c r="AH37" i="233"/>
  <c r="BH5" i="233" s="1"/>
  <c r="AG37" i="233"/>
  <c r="BG5" i="233" s="1"/>
  <c r="AF37" i="233"/>
  <c r="BF5" i="233" s="1"/>
  <c r="AE37" i="233"/>
  <c r="BE5" i="233" s="1"/>
  <c r="AD37" i="233"/>
  <c r="BD5" i="233" s="1"/>
  <c r="AC37" i="233"/>
  <c r="BC5" i="233" s="1"/>
  <c r="BB5" i="233"/>
  <c r="BA5" i="233"/>
  <c r="AZ5" i="233"/>
  <c r="AY5" i="233"/>
  <c r="AJ35" i="233"/>
  <c r="BV5" i="233" s="1"/>
  <c r="AI35" i="233"/>
  <c r="BU5" i="233" s="1"/>
  <c r="AH35" i="233"/>
  <c r="BT5" i="233" s="1"/>
  <c r="AG35" i="233"/>
  <c r="BS5" i="233" s="1"/>
  <c r="AF35" i="233"/>
  <c r="BR5" i="233" s="1"/>
  <c r="AE35" i="233"/>
  <c r="BQ5" i="233" s="1"/>
  <c r="AD35" i="233"/>
  <c r="BP5" i="233" s="1"/>
  <c r="AC35" i="233"/>
  <c r="BO5" i="233" s="1"/>
  <c r="AQ34" i="233"/>
  <c r="AQ33" i="233"/>
  <c r="AQ32" i="233"/>
  <c r="AQ31" i="233"/>
  <c r="AQ30" i="233"/>
  <c r="AQ29" i="233"/>
  <c r="AQ28" i="233"/>
  <c r="AQ27" i="233"/>
  <c r="AQ26" i="233"/>
  <c r="AQ25" i="233"/>
  <c r="AQ24" i="233"/>
  <c r="AQ23" i="233"/>
  <c r="AQ22" i="233"/>
  <c r="AQ21" i="233"/>
  <c r="AQ20" i="233"/>
  <c r="AQ19" i="233"/>
  <c r="AQ18" i="233"/>
  <c r="AQ17" i="233"/>
  <c r="AQ16" i="233"/>
  <c r="AQ15" i="233"/>
  <c r="AQ14" i="233"/>
  <c r="AQ13" i="233"/>
  <c r="AQ12" i="233"/>
  <c r="AS11" i="233"/>
  <c r="AQ11" i="233"/>
  <c r="AX5" i="233"/>
  <c r="AW5" i="233"/>
  <c r="AV5" i="233"/>
  <c r="Y5" i="233"/>
  <c r="N5" i="233"/>
  <c r="E5" i="233"/>
  <c r="AK4" i="233"/>
  <c r="Y4" i="233"/>
  <c r="N4" i="233"/>
  <c r="E4" i="233"/>
  <c r="AJ37" i="232"/>
  <c r="BJ5" i="232" s="1"/>
  <c r="AI37" i="232"/>
  <c r="BI5" i="232" s="1"/>
  <c r="AH37" i="232"/>
  <c r="BH5" i="232" s="1"/>
  <c r="AG37" i="232"/>
  <c r="BG5" i="232" s="1"/>
  <c r="AF37" i="232"/>
  <c r="BF5" i="232" s="1"/>
  <c r="AE37" i="232"/>
  <c r="BE5" i="232" s="1"/>
  <c r="AD37" i="232"/>
  <c r="BD5" i="232" s="1"/>
  <c r="AC37" i="232"/>
  <c r="BC5" i="232" s="1"/>
  <c r="BB5" i="232"/>
  <c r="BA5" i="232"/>
  <c r="AZ5" i="232"/>
  <c r="AY5" i="232"/>
  <c r="AJ35" i="232"/>
  <c r="BV5" i="232" s="1"/>
  <c r="AI35" i="232"/>
  <c r="AH35" i="232"/>
  <c r="BT5" i="232" s="1"/>
  <c r="AG35" i="232"/>
  <c r="BS5" i="232" s="1"/>
  <c r="AF35" i="232"/>
  <c r="BR5" i="232" s="1"/>
  <c r="AE35" i="232"/>
  <c r="BQ5" i="232" s="1"/>
  <c r="AD35" i="232"/>
  <c r="BP5" i="232" s="1"/>
  <c r="AC35" i="232"/>
  <c r="BO5" i="232" s="1"/>
  <c r="AQ34" i="232"/>
  <c r="AQ33" i="232"/>
  <c r="AQ32" i="232"/>
  <c r="AQ31" i="232"/>
  <c r="AQ30" i="232"/>
  <c r="AQ29" i="232"/>
  <c r="AQ28" i="232"/>
  <c r="AQ27" i="232"/>
  <c r="AQ26" i="232"/>
  <c r="AQ25" i="232"/>
  <c r="AQ24" i="232"/>
  <c r="AQ23" i="232"/>
  <c r="AQ22" i="232"/>
  <c r="AQ21" i="232"/>
  <c r="AQ20" i="232"/>
  <c r="AQ19" i="232"/>
  <c r="AQ18" i="232"/>
  <c r="AQ17" i="232"/>
  <c r="AQ16" i="232"/>
  <c r="AQ15" i="232"/>
  <c r="AQ14" i="232"/>
  <c r="AQ13" i="232"/>
  <c r="AQ12" i="232"/>
  <c r="AS11" i="232"/>
  <c r="AQ11" i="232"/>
  <c r="BU5" i="232"/>
  <c r="AX5" i="232"/>
  <c r="AW5" i="232"/>
  <c r="AV5" i="232"/>
  <c r="Y5" i="232"/>
  <c r="N5" i="232"/>
  <c r="E5" i="232"/>
  <c r="AK4" i="232"/>
  <c r="Y4" i="232"/>
  <c r="N4" i="232"/>
  <c r="E4" i="232"/>
  <c r="AJ37" i="231"/>
  <c r="BJ5" i="231" s="1"/>
  <c r="AI37" i="231"/>
  <c r="BI5" i="231" s="1"/>
  <c r="AH37" i="231"/>
  <c r="BH5" i="231" s="1"/>
  <c r="AG37" i="231"/>
  <c r="BG5" i="231" s="1"/>
  <c r="AF37" i="231"/>
  <c r="BF5" i="231" s="1"/>
  <c r="AE37" i="231"/>
  <c r="BE5" i="231" s="1"/>
  <c r="AD37" i="231"/>
  <c r="AC37" i="231"/>
  <c r="BC5" i="231" s="1"/>
  <c r="BB5" i="231"/>
  <c r="BA5" i="231"/>
  <c r="AZ5" i="231"/>
  <c r="AY5" i="231"/>
  <c r="AJ35" i="231"/>
  <c r="BV5" i="231" s="1"/>
  <c r="AI35" i="231"/>
  <c r="BU5" i="231" s="1"/>
  <c r="AH35" i="231"/>
  <c r="BT5" i="231" s="1"/>
  <c r="AG35" i="231"/>
  <c r="BS5" i="231" s="1"/>
  <c r="AF35" i="231"/>
  <c r="BR5" i="231" s="1"/>
  <c r="AE35" i="231"/>
  <c r="BQ5" i="231" s="1"/>
  <c r="AD35" i="231"/>
  <c r="BP5" i="231" s="1"/>
  <c r="AC35" i="231"/>
  <c r="BO5" i="231" s="1"/>
  <c r="AQ34" i="231"/>
  <c r="AQ33" i="231"/>
  <c r="AQ32" i="231"/>
  <c r="AQ31" i="231"/>
  <c r="AQ30" i="231"/>
  <c r="AQ29" i="231"/>
  <c r="AQ28" i="231"/>
  <c r="AQ27" i="231"/>
  <c r="AQ26" i="231"/>
  <c r="AQ25" i="231"/>
  <c r="AQ24" i="231"/>
  <c r="AQ23" i="231"/>
  <c r="AQ22" i="231"/>
  <c r="AQ21" i="231"/>
  <c r="AQ20" i="231"/>
  <c r="AQ19" i="231"/>
  <c r="AQ18" i="231"/>
  <c r="AQ17" i="231"/>
  <c r="AQ16" i="231"/>
  <c r="AQ15" i="231"/>
  <c r="AQ14" i="231"/>
  <c r="AQ13" i="231"/>
  <c r="AQ12" i="231"/>
  <c r="AS11" i="231"/>
  <c r="AQ11" i="231"/>
  <c r="BD5" i="231"/>
  <c r="AX5" i="231"/>
  <c r="AW5" i="231"/>
  <c r="AV5" i="231"/>
  <c r="Y5" i="231"/>
  <c r="N5" i="231"/>
  <c r="E5" i="231"/>
  <c r="AK4" i="231"/>
  <c r="Y4" i="231"/>
  <c r="N4" i="231"/>
  <c r="E4" i="231"/>
  <c r="AJ37" i="230"/>
  <c r="BJ5" i="230" s="1"/>
  <c r="AI37" i="230"/>
  <c r="BI5" i="230" s="1"/>
  <c r="AH37" i="230"/>
  <c r="BH5" i="230" s="1"/>
  <c r="AG37" i="230"/>
  <c r="BG5" i="230" s="1"/>
  <c r="AF37" i="230"/>
  <c r="BF5" i="230" s="1"/>
  <c r="AE37" i="230"/>
  <c r="BE5" i="230" s="1"/>
  <c r="AD37" i="230"/>
  <c r="BD5" i="230" s="1"/>
  <c r="AC37" i="230"/>
  <c r="BC5" i="230" s="1"/>
  <c r="BB5" i="230"/>
  <c r="BA5" i="230"/>
  <c r="AZ5" i="230"/>
  <c r="AY5" i="230"/>
  <c r="AJ35" i="230"/>
  <c r="BV5" i="230" s="1"/>
  <c r="AI35" i="230"/>
  <c r="AH35" i="230"/>
  <c r="AG35" i="230"/>
  <c r="BS5" i="230" s="1"/>
  <c r="AF35" i="230"/>
  <c r="BR5" i="230" s="1"/>
  <c r="AE35" i="230"/>
  <c r="BQ5" i="230" s="1"/>
  <c r="AD35" i="230"/>
  <c r="BP5" i="230" s="1"/>
  <c r="AC35" i="230"/>
  <c r="BO5" i="230" s="1"/>
  <c r="AQ34" i="230"/>
  <c r="AQ33" i="230"/>
  <c r="AQ32" i="230"/>
  <c r="AQ31" i="230"/>
  <c r="AQ30" i="230"/>
  <c r="AQ29" i="230"/>
  <c r="AQ28" i="230"/>
  <c r="AQ27" i="230"/>
  <c r="AQ26" i="230"/>
  <c r="AQ25" i="230"/>
  <c r="AQ24" i="230"/>
  <c r="AQ23" i="230"/>
  <c r="AQ22" i="230"/>
  <c r="AQ21" i="230"/>
  <c r="AQ20" i="230"/>
  <c r="AQ19" i="230"/>
  <c r="AQ18" i="230"/>
  <c r="AQ17" i="230"/>
  <c r="AQ16" i="230"/>
  <c r="AQ15" i="230"/>
  <c r="AQ14" i="230"/>
  <c r="AQ13" i="230"/>
  <c r="AQ12" i="230"/>
  <c r="AS11" i="230"/>
  <c r="AQ11" i="230"/>
  <c r="BU5" i="230"/>
  <c r="BT5" i="230"/>
  <c r="AX5" i="230"/>
  <c r="AW5" i="230"/>
  <c r="AV5" i="230"/>
  <c r="Y5" i="230"/>
  <c r="N5" i="230"/>
  <c r="E5" i="230"/>
  <c r="AK4" i="230"/>
  <c r="Y4" i="230"/>
  <c r="N4" i="230"/>
  <c r="E4" i="230"/>
  <c r="AJ37" i="229"/>
  <c r="BJ5" i="229" s="1"/>
  <c r="AI37" i="229"/>
  <c r="BI5" i="229" s="1"/>
  <c r="AH37" i="229"/>
  <c r="BH5" i="229" s="1"/>
  <c r="AG37" i="229"/>
  <c r="BG5" i="229" s="1"/>
  <c r="AF37" i="229"/>
  <c r="BF5" i="229" s="1"/>
  <c r="AE37" i="229"/>
  <c r="BE5" i="229" s="1"/>
  <c r="AD37" i="229"/>
  <c r="BD5" i="229" s="1"/>
  <c r="AC37" i="229"/>
  <c r="BC5" i="229" s="1"/>
  <c r="BB5" i="229"/>
  <c r="BA5" i="229"/>
  <c r="AZ5" i="229"/>
  <c r="BK5" i="229"/>
  <c r="AJ35" i="229"/>
  <c r="BV5" i="229" s="1"/>
  <c r="AI35" i="229"/>
  <c r="BU5" i="229" s="1"/>
  <c r="AH35" i="229"/>
  <c r="BT5" i="229" s="1"/>
  <c r="AG35" i="229"/>
  <c r="BS5" i="229" s="1"/>
  <c r="AF35" i="229"/>
  <c r="BR5" i="229" s="1"/>
  <c r="AE35" i="229"/>
  <c r="BQ5" i="229" s="1"/>
  <c r="AD35" i="229"/>
  <c r="BP5" i="229" s="1"/>
  <c r="AC35" i="229"/>
  <c r="BO5" i="229" s="1"/>
  <c r="AQ34" i="229"/>
  <c r="AQ33" i="229"/>
  <c r="AQ32" i="229"/>
  <c r="AQ31" i="229"/>
  <c r="AQ30" i="229"/>
  <c r="AQ29" i="229"/>
  <c r="AQ28" i="229"/>
  <c r="AQ27" i="229"/>
  <c r="AQ26" i="229"/>
  <c r="AQ25" i="229"/>
  <c r="AQ24" i="229"/>
  <c r="AQ23" i="229"/>
  <c r="AQ22" i="229"/>
  <c r="AQ21" i="229"/>
  <c r="AQ20" i="229"/>
  <c r="AQ19" i="229"/>
  <c r="AQ18" i="229"/>
  <c r="AQ17" i="229"/>
  <c r="AQ16" i="229"/>
  <c r="AQ15" i="229"/>
  <c r="AQ14" i="229"/>
  <c r="AQ13" i="229"/>
  <c r="AQ12" i="229"/>
  <c r="AS11" i="229"/>
  <c r="AQ11" i="229"/>
  <c r="AX5" i="229"/>
  <c r="AW5" i="229"/>
  <c r="AV5" i="229"/>
  <c r="Y5" i="229"/>
  <c r="N5" i="229"/>
  <c r="E5" i="229"/>
  <c r="AK4" i="229"/>
  <c r="Y4" i="229"/>
  <c r="N4" i="229"/>
  <c r="E4" i="229"/>
  <c r="AJ37" i="228"/>
  <c r="BJ5" i="228" s="1"/>
  <c r="AI37" i="228"/>
  <c r="BI5" i="228" s="1"/>
  <c r="AH37" i="228"/>
  <c r="BH5" i="228" s="1"/>
  <c r="AG37" i="228"/>
  <c r="BG5" i="228" s="1"/>
  <c r="AF37" i="228"/>
  <c r="BF5" i="228" s="1"/>
  <c r="AE37" i="228"/>
  <c r="BE5" i="228" s="1"/>
  <c r="AD37" i="228"/>
  <c r="BD5" i="228" s="1"/>
  <c r="AC37" i="228"/>
  <c r="BC5" i="228" s="1"/>
  <c r="BB5" i="228"/>
  <c r="BA5" i="228"/>
  <c r="AZ5" i="228"/>
  <c r="AY5" i="228"/>
  <c r="AJ35" i="228"/>
  <c r="BV5" i="228" s="1"/>
  <c r="AI35" i="228"/>
  <c r="BU5" i="228" s="1"/>
  <c r="AH35" i="228"/>
  <c r="BT5" i="228" s="1"/>
  <c r="AG35" i="228"/>
  <c r="BS5" i="228" s="1"/>
  <c r="AF35" i="228"/>
  <c r="BR5" i="228" s="1"/>
  <c r="AE35" i="228"/>
  <c r="BQ5" i="228" s="1"/>
  <c r="AD35" i="228"/>
  <c r="BP5" i="228" s="1"/>
  <c r="AC35" i="228"/>
  <c r="BO5" i="228" s="1"/>
  <c r="AQ34" i="228"/>
  <c r="AQ33" i="228"/>
  <c r="AQ32" i="228"/>
  <c r="AQ31" i="228"/>
  <c r="AQ30" i="228"/>
  <c r="AQ29" i="228"/>
  <c r="AQ28" i="228"/>
  <c r="AQ27" i="228"/>
  <c r="AQ26" i="228"/>
  <c r="AQ25" i="228"/>
  <c r="AQ24" i="228"/>
  <c r="AQ23" i="228"/>
  <c r="AQ22" i="228"/>
  <c r="AQ21" i="228"/>
  <c r="AQ20" i="228"/>
  <c r="AQ19" i="228"/>
  <c r="AQ18" i="228"/>
  <c r="AQ17" i="228"/>
  <c r="AQ16" i="228"/>
  <c r="AQ15" i="228"/>
  <c r="AQ14" i="228"/>
  <c r="AQ13" i="228"/>
  <c r="AQ12" i="228"/>
  <c r="AS11" i="228"/>
  <c r="AQ11" i="228"/>
  <c r="AX5" i="228"/>
  <c r="AW5" i="228"/>
  <c r="AV5" i="228"/>
  <c r="Y5" i="228"/>
  <c r="N5" i="228"/>
  <c r="E5" i="228"/>
  <c r="AK4" i="228"/>
  <c r="Y4" i="228"/>
  <c r="N4" i="228"/>
  <c r="E4" i="228"/>
  <c r="AJ37" i="227"/>
  <c r="BJ5" i="227" s="1"/>
  <c r="AI37" i="227"/>
  <c r="AH37" i="227"/>
  <c r="BH5" i="227" s="1"/>
  <c r="AG37" i="227"/>
  <c r="BG5" i="227" s="1"/>
  <c r="AF37" i="227"/>
  <c r="BF5" i="227" s="1"/>
  <c r="AE37" i="227"/>
  <c r="BE5" i="227" s="1"/>
  <c r="AD37" i="227"/>
  <c r="AC37" i="227"/>
  <c r="BC5" i="227" s="1"/>
  <c r="BB5" i="227"/>
  <c r="BA5" i="227"/>
  <c r="AZ5" i="227"/>
  <c r="AY5" i="227"/>
  <c r="AJ35" i="227"/>
  <c r="BV5" i="227" s="1"/>
  <c r="AI35" i="227"/>
  <c r="AH35" i="227"/>
  <c r="AG35" i="227"/>
  <c r="BS5" i="227" s="1"/>
  <c r="AF35" i="227"/>
  <c r="BR5" i="227" s="1"/>
  <c r="AE35" i="227"/>
  <c r="BQ5" i="227" s="1"/>
  <c r="AD35" i="227"/>
  <c r="BP5" i="227" s="1"/>
  <c r="AC35" i="227"/>
  <c r="BO5" i="227" s="1"/>
  <c r="AQ34" i="227"/>
  <c r="AQ33" i="227"/>
  <c r="AQ32" i="227"/>
  <c r="AQ31" i="227"/>
  <c r="AQ30" i="227"/>
  <c r="AQ29" i="227"/>
  <c r="AQ28" i="227"/>
  <c r="AQ27" i="227"/>
  <c r="AQ26" i="227"/>
  <c r="AQ25" i="227"/>
  <c r="AQ24" i="227"/>
  <c r="AQ23" i="227"/>
  <c r="AQ22" i="227"/>
  <c r="AQ21" i="227"/>
  <c r="AQ20" i="227"/>
  <c r="AQ19" i="227"/>
  <c r="AQ18" i="227"/>
  <c r="AQ17" i="227"/>
  <c r="AQ16" i="227"/>
  <c r="AQ15" i="227"/>
  <c r="AQ14" i="227"/>
  <c r="AQ13" i="227"/>
  <c r="AQ12" i="227"/>
  <c r="AS11" i="227"/>
  <c r="AQ11" i="227"/>
  <c r="BU5" i="227"/>
  <c r="BT5" i="227"/>
  <c r="BI5" i="227"/>
  <c r="BD5" i="227"/>
  <c r="AX5" i="227"/>
  <c r="AW5" i="227"/>
  <c r="AV5" i="227"/>
  <c r="Y5" i="227"/>
  <c r="N5" i="227"/>
  <c r="E5" i="227"/>
  <c r="AK4" i="227"/>
  <c r="Y4" i="227"/>
  <c r="N4" i="227"/>
  <c r="E4" i="227"/>
  <c r="AJ37" i="226"/>
  <c r="BJ5" i="226" s="1"/>
  <c r="AI37" i="226"/>
  <c r="BI5" i="226" s="1"/>
  <c r="AH37" i="226"/>
  <c r="BH5" i="226" s="1"/>
  <c r="AG37" i="226"/>
  <c r="BG5" i="226" s="1"/>
  <c r="AF37" i="226"/>
  <c r="BF5" i="226" s="1"/>
  <c r="AE37" i="226"/>
  <c r="BE5" i="226" s="1"/>
  <c r="AD37" i="226"/>
  <c r="BD5" i="226" s="1"/>
  <c r="AC37" i="226"/>
  <c r="BC5" i="226" s="1"/>
  <c r="BB5" i="226"/>
  <c r="BA5" i="226"/>
  <c r="AZ5" i="226"/>
  <c r="AY5" i="226"/>
  <c r="AJ35" i="226"/>
  <c r="BV5" i="226" s="1"/>
  <c r="AI35" i="226"/>
  <c r="AH35" i="226"/>
  <c r="AG35" i="226"/>
  <c r="BS5" i="226" s="1"/>
  <c r="AF35" i="226"/>
  <c r="BR5" i="226" s="1"/>
  <c r="AE35" i="226"/>
  <c r="BQ5" i="226" s="1"/>
  <c r="AD35" i="226"/>
  <c r="BP5" i="226" s="1"/>
  <c r="AC35" i="226"/>
  <c r="BO5" i="226" s="1"/>
  <c r="AQ34" i="226"/>
  <c r="AQ33" i="226"/>
  <c r="AQ32" i="226"/>
  <c r="AQ31" i="226"/>
  <c r="AQ30" i="226"/>
  <c r="AQ29" i="226"/>
  <c r="AQ28" i="226"/>
  <c r="AQ27" i="226"/>
  <c r="AQ26" i="226"/>
  <c r="AQ25" i="226"/>
  <c r="AQ24" i="226"/>
  <c r="AQ23" i="226"/>
  <c r="AQ22" i="226"/>
  <c r="AQ21" i="226"/>
  <c r="AQ20" i="226"/>
  <c r="AQ19" i="226"/>
  <c r="AQ18" i="226"/>
  <c r="AQ17" i="226"/>
  <c r="AQ16" i="226"/>
  <c r="AQ15" i="226"/>
  <c r="AQ14" i="226"/>
  <c r="AQ13" i="226"/>
  <c r="AQ12" i="226"/>
  <c r="AS11" i="226"/>
  <c r="AQ11" i="226"/>
  <c r="BU5" i="226"/>
  <c r="BT5" i="226"/>
  <c r="AX5" i="226"/>
  <c r="AW5" i="226"/>
  <c r="AV5" i="226"/>
  <c r="Y5" i="226"/>
  <c r="N5" i="226"/>
  <c r="E5" i="226"/>
  <c r="AK4" i="226"/>
  <c r="Y4" i="226"/>
  <c r="N4" i="226"/>
  <c r="E4" i="226"/>
  <c r="AJ37" i="225"/>
  <c r="BJ5" i="225" s="1"/>
  <c r="AI37" i="225"/>
  <c r="BI5" i="225" s="1"/>
  <c r="AH37" i="225"/>
  <c r="BH5" i="225" s="1"/>
  <c r="AG37" i="225"/>
  <c r="AF37" i="225"/>
  <c r="BF5" i="225" s="1"/>
  <c r="AE37" i="225"/>
  <c r="BE5" i="225" s="1"/>
  <c r="AD37" i="225"/>
  <c r="BD5" i="225" s="1"/>
  <c r="AC37" i="225"/>
  <c r="BC5" i="225" s="1"/>
  <c r="BB5" i="225"/>
  <c r="BA5" i="225"/>
  <c r="AZ5" i="225"/>
  <c r="BK5" i="225"/>
  <c r="AJ35" i="225"/>
  <c r="AI35" i="225"/>
  <c r="BU5" i="225" s="1"/>
  <c r="AH35" i="225"/>
  <c r="AG35" i="225"/>
  <c r="BS5" i="225" s="1"/>
  <c r="AF35" i="225"/>
  <c r="BR5" i="225" s="1"/>
  <c r="AE35" i="225"/>
  <c r="BQ5" i="225" s="1"/>
  <c r="AD35" i="225"/>
  <c r="BP5" i="225" s="1"/>
  <c r="AC35" i="225"/>
  <c r="BO5" i="225" s="1"/>
  <c r="AQ34" i="225"/>
  <c r="AQ33" i="225"/>
  <c r="AQ32" i="225"/>
  <c r="AQ31" i="225"/>
  <c r="AQ30" i="225"/>
  <c r="AQ29" i="225"/>
  <c r="AQ28" i="225"/>
  <c r="AQ27" i="225"/>
  <c r="AQ26" i="225"/>
  <c r="AQ25" i="225"/>
  <c r="AQ24" i="225"/>
  <c r="AQ23" i="225"/>
  <c r="AQ22" i="225"/>
  <c r="AQ21" i="225"/>
  <c r="AQ20" i="225"/>
  <c r="AQ19" i="225"/>
  <c r="AQ18" i="225"/>
  <c r="AQ17" i="225"/>
  <c r="AQ16" i="225"/>
  <c r="AQ15" i="225"/>
  <c r="AQ14" i="225"/>
  <c r="AQ13" i="225"/>
  <c r="AQ12" i="225"/>
  <c r="AS11" i="225"/>
  <c r="AQ11" i="225"/>
  <c r="BV5" i="225"/>
  <c r="BT5" i="225"/>
  <c r="BG5" i="225"/>
  <c r="AX5" i="225"/>
  <c r="AW5" i="225"/>
  <c r="AV5" i="225"/>
  <c r="Y5" i="225"/>
  <c r="N5" i="225"/>
  <c r="E5" i="225"/>
  <c r="AK4" i="225"/>
  <c r="Y4" i="225"/>
  <c r="N4" i="225"/>
  <c r="E4" i="225"/>
  <c r="AJ37" i="224"/>
  <c r="AI37" i="224"/>
  <c r="BI5" i="224" s="1"/>
  <c r="AH37" i="224"/>
  <c r="BH5" i="224" s="1"/>
  <c r="AG37" i="224"/>
  <c r="BG5" i="224" s="1"/>
  <c r="AF37" i="224"/>
  <c r="BF5" i="224" s="1"/>
  <c r="AE37" i="224"/>
  <c r="BE5" i="224" s="1"/>
  <c r="AD37" i="224"/>
  <c r="BD5" i="224" s="1"/>
  <c r="AC37" i="224"/>
  <c r="BC5" i="224" s="1"/>
  <c r="BB5" i="224"/>
  <c r="BA5" i="224"/>
  <c r="AZ5" i="224"/>
  <c r="AY5" i="224"/>
  <c r="AJ35" i="224"/>
  <c r="AI35" i="224"/>
  <c r="BU5" i="224" s="1"/>
  <c r="AH35" i="224"/>
  <c r="BT5" i="224" s="1"/>
  <c r="AG35" i="224"/>
  <c r="BS5" i="224" s="1"/>
  <c r="AF35" i="224"/>
  <c r="AE35" i="224"/>
  <c r="BQ5" i="224" s="1"/>
  <c r="AD35" i="224"/>
  <c r="BP5" i="224" s="1"/>
  <c r="AC35" i="224"/>
  <c r="BO5" i="224" s="1"/>
  <c r="AQ34" i="224"/>
  <c r="AQ33" i="224"/>
  <c r="AQ32" i="224"/>
  <c r="AQ31" i="224"/>
  <c r="AQ30" i="224"/>
  <c r="AQ29" i="224"/>
  <c r="AQ28" i="224"/>
  <c r="AQ27" i="224"/>
  <c r="AQ26" i="224"/>
  <c r="AQ25" i="224"/>
  <c r="AQ24" i="224"/>
  <c r="AQ23" i="224"/>
  <c r="AQ22" i="224"/>
  <c r="AQ21" i="224"/>
  <c r="AQ20" i="224"/>
  <c r="AQ19" i="224"/>
  <c r="AQ18" i="224"/>
  <c r="AQ17" i="224"/>
  <c r="AQ16" i="224"/>
  <c r="AQ15" i="224"/>
  <c r="AQ14" i="224"/>
  <c r="AQ13" i="224"/>
  <c r="AQ12" i="224"/>
  <c r="AS11" i="224"/>
  <c r="AQ11" i="224"/>
  <c r="BV5" i="224"/>
  <c r="BR5" i="224"/>
  <c r="BJ5" i="224"/>
  <c r="AX5" i="224"/>
  <c r="AW5" i="224"/>
  <c r="AV5" i="224"/>
  <c r="Y5" i="224"/>
  <c r="N5" i="224"/>
  <c r="E5" i="224"/>
  <c r="AK4" i="224"/>
  <c r="Y4" i="224"/>
  <c r="N4" i="224"/>
  <c r="E4" i="224"/>
  <c r="AJ37" i="223"/>
  <c r="BJ5" i="223" s="1"/>
  <c r="AI37" i="223"/>
  <c r="BI5" i="223" s="1"/>
  <c r="AH37" i="223"/>
  <c r="BH5" i="223" s="1"/>
  <c r="AG37" i="223"/>
  <c r="BG5" i="223" s="1"/>
  <c r="AF37" i="223"/>
  <c r="BF5" i="223" s="1"/>
  <c r="AE37" i="223"/>
  <c r="BE5" i="223" s="1"/>
  <c r="AD37" i="223"/>
  <c r="BD5" i="223" s="1"/>
  <c r="AC37" i="223"/>
  <c r="BC5" i="223" s="1"/>
  <c r="BB5" i="223"/>
  <c r="BA5" i="223"/>
  <c r="AZ5" i="223"/>
  <c r="BK5" i="223"/>
  <c r="AJ35" i="223"/>
  <c r="AI35" i="223"/>
  <c r="BU5" i="223" s="1"/>
  <c r="AH35" i="223"/>
  <c r="BT5" i="223" s="1"/>
  <c r="AG35" i="223"/>
  <c r="BS5" i="223" s="1"/>
  <c r="AF35" i="223"/>
  <c r="BR5" i="223" s="1"/>
  <c r="AE35" i="223"/>
  <c r="BQ5" i="223" s="1"/>
  <c r="AD35" i="223"/>
  <c r="BP5" i="223" s="1"/>
  <c r="AC35" i="223"/>
  <c r="BO5" i="223" s="1"/>
  <c r="AQ34" i="223"/>
  <c r="AQ33" i="223"/>
  <c r="AQ32" i="223"/>
  <c r="AQ31" i="223"/>
  <c r="AQ30" i="223"/>
  <c r="AQ29" i="223"/>
  <c r="AQ28" i="223"/>
  <c r="AQ27" i="223"/>
  <c r="AQ26" i="223"/>
  <c r="AQ25" i="223"/>
  <c r="AQ24" i="223"/>
  <c r="AQ23" i="223"/>
  <c r="AQ22" i="223"/>
  <c r="AQ21" i="223"/>
  <c r="AQ20" i="223"/>
  <c r="AQ19" i="223"/>
  <c r="AQ18" i="223"/>
  <c r="AQ17" i="223"/>
  <c r="AQ16" i="223"/>
  <c r="AQ15" i="223"/>
  <c r="AQ14" i="223"/>
  <c r="AQ13" i="223"/>
  <c r="AQ12" i="223"/>
  <c r="AS11" i="223"/>
  <c r="AQ11" i="223"/>
  <c r="BV5" i="223"/>
  <c r="AX5" i="223"/>
  <c r="AW5" i="223"/>
  <c r="AV5" i="223"/>
  <c r="Y5" i="223"/>
  <c r="N5" i="223"/>
  <c r="E5" i="223"/>
  <c r="AK4" i="223"/>
  <c r="Y4" i="223"/>
  <c r="N4" i="223"/>
  <c r="E4" i="223"/>
  <c r="AJ37" i="222"/>
  <c r="BJ5" i="222" s="1"/>
  <c r="AI37" i="222"/>
  <c r="BI5" i="222" s="1"/>
  <c r="AH37" i="222"/>
  <c r="BH5" i="222" s="1"/>
  <c r="AG37" i="222"/>
  <c r="BG5" i="222" s="1"/>
  <c r="AF37" i="222"/>
  <c r="BF5" i="222" s="1"/>
  <c r="AE37" i="222"/>
  <c r="BE5" i="222" s="1"/>
  <c r="AD37" i="222"/>
  <c r="BD5" i="222" s="1"/>
  <c r="AC37" i="222"/>
  <c r="BC5" i="222" s="1"/>
  <c r="BB5" i="222"/>
  <c r="BA5" i="222"/>
  <c r="AZ5" i="222"/>
  <c r="AY5" i="222"/>
  <c r="AJ35" i="222"/>
  <c r="BV5" i="222" s="1"/>
  <c r="AI35" i="222"/>
  <c r="BU5" i="222" s="1"/>
  <c r="AH35" i="222"/>
  <c r="BT5" i="222" s="1"/>
  <c r="AG35" i="222"/>
  <c r="BS5" i="222" s="1"/>
  <c r="AF35" i="222"/>
  <c r="BR5" i="222" s="1"/>
  <c r="AE35" i="222"/>
  <c r="BQ5" i="222" s="1"/>
  <c r="AD35" i="222"/>
  <c r="BP5" i="222" s="1"/>
  <c r="AC35" i="222"/>
  <c r="BO5" i="222" s="1"/>
  <c r="AQ34" i="222"/>
  <c r="AQ33" i="222"/>
  <c r="AQ32" i="222"/>
  <c r="AQ31" i="222"/>
  <c r="AQ30" i="222"/>
  <c r="AQ29" i="222"/>
  <c r="AQ28" i="222"/>
  <c r="AQ27" i="222"/>
  <c r="AQ26" i="222"/>
  <c r="AQ25" i="222"/>
  <c r="AQ24" i="222"/>
  <c r="AQ23" i="222"/>
  <c r="AQ22" i="222"/>
  <c r="AQ21" i="222"/>
  <c r="AQ20" i="222"/>
  <c r="AQ19" i="222"/>
  <c r="AQ18" i="222"/>
  <c r="AQ17" i="222"/>
  <c r="AQ16" i="222"/>
  <c r="AQ15" i="222"/>
  <c r="AQ14" i="222"/>
  <c r="AQ13" i="222"/>
  <c r="AQ12" i="222"/>
  <c r="AS11" i="222"/>
  <c r="AQ11" i="222"/>
  <c r="AX5" i="222"/>
  <c r="AW5" i="222"/>
  <c r="AV5" i="222"/>
  <c r="Y5" i="222"/>
  <c r="N5" i="222"/>
  <c r="E5" i="222"/>
  <c r="AK4" i="222"/>
  <c r="Y4" i="222"/>
  <c r="N4" i="222"/>
  <c r="E4" i="222"/>
  <c r="AJ37" i="221"/>
  <c r="BJ5" i="221" s="1"/>
  <c r="AI37" i="221"/>
  <c r="BI5" i="221" s="1"/>
  <c r="AH37" i="221"/>
  <c r="BH5" i="221" s="1"/>
  <c r="AG37" i="221"/>
  <c r="BG5" i="221" s="1"/>
  <c r="AF37" i="221"/>
  <c r="BF5" i="221" s="1"/>
  <c r="AE37" i="221"/>
  <c r="BE5" i="221" s="1"/>
  <c r="AD37" i="221"/>
  <c r="BD5" i="221" s="1"/>
  <c r="AC37" i="221"/>
  <c r="BC5" i="221" s="1"/>
  <c r="BB5" i="221"/>
  <c r="BA5" i="221"/>
  <c r="AZ5" i="221"/>
  <c r="AJ35" i="221"/>
  <c r="BV5" i="221" s="1"/>
  <c r="AI35" i="221"/>
  <c r="BU5" i="221" s="1"/>
  <c r="AH35" i="221"/>
  <c r="BT5" i="221" s="1"/>
  <c r="AG35" i="221"/>
  <c r="BS5" i="221" s="1"/>
  <c r="AF35" i="221"/>
  <c r="BR5" i="221" s="1"/>
  <c r="AE35" i="221"/>
  <c r="BQ5" i="221" s="1"/>
  <c r="AD35" i="221"/>
  <c r="BP5" i="221" s="1"/>
  <c r="AC35" i="221"/>
  <c r="BO5" i="221" s="1"/>
  <c r="AQ34" i="221"/>
  <c r="AQ33" i="221"/>
  <c r="AQ32" i="221"/>
  <c r="AQ31" i="221"/>
  <c r="AQ30" i="221"/>
  <c r="AQ29" i="221"/>
  <c r="AQ28" i="221"/>
  <c r="AQ27" i="221"/>
  <c r="AQ26" i="221"/>
  <c r="AQ25" i="221"/>
  <c r="AQ24" i="221"/>
  <c r="AQ23" i="221"/>
  <c r="AQ22" i="221"/>
  <c r="AQ21" i="221"/>
  <c r="AQ20" i="221"/>
  <c r="AQ19" i="221"/>
  <c r="AQ18" i="221"/>
  <c r="AQ17" i="221"/>
  <c r="AQ16" i="221"/>
  <c r="AQ15" i="221"/>
  <c r="AQ14" i="221"/>
  <c r="AQ13" i="221"/>
  <c r="AQ12" i="221"/>
  <c r="AS11" i="221"/>
  <c r="AQ11" i="221"/>
  <c r="AX5" i="221"/>
  <c r="AW5" i="221"/>
  <c r="AV5" i="221"/>
  <c r="Y5" i="221"/>
  <c r="N5" i="221"/>
  <c r="E5" i="221"/>
  <c r="AK4" i="221"/>
  <c r="Y4" i="221"/>
  <c r="N4" i="221"/>
  <c r="E4" i="221"/>
  <c r="AJ37" i="220"/>
  <c r="BJ5" i="220" s="1"/>
  <c r="AI37" i="220"/>
  <c r="BI5" i="220" s="1"/>
  <c r="AH37" i="220"/>
  <c r="AG37" i="220"/>
  <c r="BG5" i="220" s="1"/>
  <c r="AF37" i="220"/>
  <c r="BF5" i="220" s="1"/>
  <c r="AE37" i="220"/>
  <c r="BE5" i="220" s="1"/>
  <c r="AD37" i="220"/>
  <c r="BD5" i="220" s="1"/>
  <c r="AC37" i="220"/>
  <c r="BC5" i="220" s="1"/>
  <c r="BB5" i="220"/>
  <c r="BA5" i="220"/>
  <c r="AZ5" i="220"/>
  <c r="AY5" i="220"/>
  <c r="AJ35" i="220"/>
  <c r="BV5" i="220" s="1"/>
  <c r="AI35" i="220"/>
  <c r="BU5" i="220" s="1"/>
  <c r="AH35" i="220"/>
  <c r="BT5" i="220" s="1"/>
  <c r="AG35" i="220"/>
  <c r="BS5" i="220" s="1"/>
  <c r="AF35" i="220"/>
  <c r="BR5" i="220" s="1"/>
  <c r="AE35" i="220"/>
  <c r="BQ5" i="220" s="1"/>
  <c r="AD35" i="220"/>
  <c r="BP5" i="220" s="1"/>
  <c r="AC35" i="220"/>
  <c r="BO5" i="220" s="1"/>
  <c r="AQ34" i="220"/>
  <c r="AQ33" i="220"/>
  <c r="AQ32" i="220"/>
  <c r="AQ31" i="220"/>
  <c r="AQ30" i="220"/>
  <c r="AQ29" i="220"/>
  <c r="AQ28" i="220"/>
  <c r="AQ27" i="220"/>
  <c r="AQ26" i="220"/>
  <c r="AQ25" i="220"/>
  <c r="AQ24" i="220"/>
  <c r="AQ23" i="220"/>
  <c r="AQ22" i="220"/>
  <c r="AQ21" i="220"/>
  <c r="AQ20" i="220"/>
  <c r="AQ19" i="220"/>
  <c r="AQ18" i="220"/>
  <c r="AQ17" i="220"/>
  <c r="AQ16" i="220"/>
  <c r="AQ15" i="220"/>
  <c r="AQ14" i="220"/>
  <c r="AQ13" i="220"/>
  <c r="AQ12" i="220"/>
  <c r="AS11" i="220"/>
  <c r="AQ11" i="220"/>
  <c r="BH5" i="220"/>
  <c r="AX5" i="220"/>
  <c r="AW5" i="220"/>
  <c r="AV5" i="220"/>
  <c r="Y5" i="220"/>
  <c r="N5" i="220"/>
  <c r="E5" i="220"/>
  <c r="AK4" i="220"/>
  <c r="Y4" i="220"/>
  <c r="N4" i="220"/>
  <c r="E4" i="220"/>
  <c r="AJ37" i="219"/>
  <c r="BJ5" i="219" s="1"/>
  <c r="AI37" i="219"/>
  <c r="AH37" i="219"/>
  <c r="BH5" i="219" s="1"/>
  <c r="AG37" i="219"/>
  <c r="BG5" i="219" s="1"/>
  <c r="AF37" i="219"/>
  <c r="BF5" i="219" s="1"/>
  <c r="AE37" i="219"/>
  <c r="BE5" i="219" s="1"/>
  <c r="AD37" i="219"/>
  <c r="BD5" i="219" s="1"/>
  <c r="AC37" i="219"/>
  <c r="BC5" i="219" s="1"/>
  <c r="BB5" i="219"/>
  <c r="BA5" i="219"/>
  <c r="AZ5" i="219"/>
  <c r="AY5" i="219"/>
  <c r="AJ35" i="219"/>
  <c r="BV5" i="219" s="1"/>
  <c r="AI35" i="219"/>
  <c r="BU5" i="219" s="1"/>
  <c r="AH35" i="219"/>
  <c r="BT5" i="219" s="1"/>
  <c r="AG35" i="219"/>
  <c r="BS5" i="219" s="1"/>
  <c r="AF35" i="219"/>
  <c r="BR5" i="219" s="1"/>
  <c r="AE35" i="219"/>
  <c r="BQ5" i="219" s="1"/>
  <c r="AD35" i="219"/>
  <c r="AC35" i="219"/>
  <c r="AQ34" i="219"/>
  <c r="AQ33" i="219"/>
  <c r="AQ32" i="219"/>
  <c r="AQ31" i="219"/>
  <c r="AQ30" i="219"/>
  <c r="AQ29" i="219"/>
  <c r="AQ28" i="219"/>
  <c r="AQ27" i="219"/>
  <c r="AQ26" i="219"/>
  <c r="AQ25" i="219"/>
  <c r="AQ24" i="219"/>
  <c r="AQ23" i="219"/>
  <c r="AQ22" i="219"/>
  <c r="AQ21" i="219"/>
  <c r="AQ20" i="219"/>
  <c r="AQ19" i="219"/>
  <c r="AQ18" i="219"/>
  <c r="AQ17" i="219"/>
  <c r="AQ16" i="219"/>
  <c r="AQ15" i="219"/>
  <c r="AQ14" i="219"/>
  <c r="AQ13" i="219"/>
  <c r="AQ12" i="219"/>
  <c r="AS11" i="219"/>
  <c r="AQ11" i="219"/>
  <c r="BP5" i="219"/>
  <c r="BO5" i="219"/>
  <c r="BI5" i="219"/>
  <c r="AX5" i="219"/>
  <c r="AW5" i="219"/>
  <c r="AV5" i="219"/>
  <c r="Y5" i="219"/>
  <c r="N5" i="219"/>
  <c r="E5" i="219"/>
  <c r="AK4" i="219"/>
  <c r="Y4" i="219"/>
  <c r="N4" i="219"/>
  <c r="E4" i="219"/>
  <c r="AJ37" i="218"/>
  <c r="AI37" i="218"/>
  <c r="BI5" i="218" s="1"/>
  <c r="AH37" i="218"/>
  <c r="AG37" i="218"/>
  <c r="BG5" i="218" s="1"/>
  <c r="AF37" i="218"/>
  <c r="BF5" i="218" s="1"/>
  <c r="AE37" i="218"/>
  <c r="BE5" i="218" s="1"/>
  <c r="AD37" i="218"/>
  <c r="AC37" i="218"/>
  <c r="BC5" i="218" s="1"/>
  <c r="BB5" i="218"/>
  <c r="BA5" i="218"/>
  <c r="AZ5" i="218"/>
  <c r="AY5" i="218"/>
  <c r="AJ35" i="218"/>
  <c r="BV5" i="218" s="1"/>
  <c r="AI35" i="218"/>
  <c r="BU5" i="218" s="1"/>
  <c r="AH35" i="218"/>
  <c r="BT5" i="218" s="1"/>
  <c r="AG35" i="218"/>
  <c r="BS5" i="218" s="1"/>
  <c r="AF35" i="218"/>
  <c r="BR5" i="218" s="1"/>
  <c r="AE35" i="218"/>
  <c r="BQ5" i="218" s="1"/>
  <c r="AD35" i="218"/>
  <c r="BP5" i="218" s="1"/>
  <c r="AC35" i="218"/>
  <c r="BO5" i="218" s="1"/>
  <c r="AQ34" i="218"/>
  <c r="AQ33" i="218"/>
  <c r="AQ32" i="218"/>
  <c r="AQ31" i="218"/>
  <c r="AQ30" i="218"/>
  <c r="AQ29" i="218"/>
  <c r="AQ28" i="218"/>
  <c r="AQ27" i="218"/>
  <c r="AQ26" i="218"/>
  <c r="AQ25" i="218"/>
  <c r="AQ24" i="218"/>
  <c r="AQ23" i="218"/>
  <c r="AQ22" i="218"/>
  <c r="AQ21" i="218"/>
  <c r="AQ20" i="218"/>
  <c r="AQ19" i="218"/>
  <c r="AQ18" i="218"/>
  <c r="AQ17" i="218"/>
  <c r="AQ16" i="218"/>
  <c r="AQ15" i="218"/>
  <c r="AQ14" i="218"/>
  <c r="AQ13" i="218"/>
  <c r="AQ12" i="218"/>
  <c r="AS11" i="218"/>
  <c r="AQ11" i="218"/>
  <c r="BJ5" i="218"/>
  <c r="BH5" i="218"/>
  <c r="BD5" i="218"/>
  <c r="AX5" i="218"/>
  <c r="AW5" i="218"/>
  <c r="AV5" i="218"/>
  <c r="Y5" i="218"/>
  <c r="N5" i="218"/>
  <c r="E5" i="218"/>
  <c r="AK4" i="218"/>
  <c r="Y4" i="218"/>
  <c r="N4" i="218"/>
  <c r="E4" i="218"/>
  <c r="AJ37" i="217"/>
  <c r="BJ5" i="217" s="1"/>
  <c r="AI37" i="217"/>
  <c r="BI5" i="217" s="1"/>
  <c r="AH37" i="217"/>
  <c r="BH5" i="217" s="1"/>
  <c r="AG37" i="217"/>
  <c r="BG5" i="217" s="1"/>
  <c r="AF37" i="217"/>
  <c r="BF5" i="217" s="1"/>
  <c r="AE37" i="217"/>
  <c r="BE5" i="217" s="1"/>
  <c r="AD37" i="217"/>
  <c r="BD5" i="217" s="1"/>
  <c r="AC37" i="217"/>
  <c r="BC5" i="217" s="1"/>
  <c r="BB5" i="217"/>
  <c r="BA5" i="217"/>
  <c r="AZ5" i="217"/>
  <c r="AY5" i="217"/>
  <c r="AJ35" i="217"/>
  <c r="AI35" i="217"/>
  <c r="BU5" i="217" s="1"/>
  <c r="AH35" i="217"/>
  <c r="BT5" i="217" s="1"/>
  <c r="AG35" i="217"/>
  <c r="BS5" i="217" s="1"/>
  <c r="AF35" i="217"/>
  <c r="BR5" i="217" s="1"/>
  <c r="AE35" i="217"/>
  <c r="BQ5" i="217" s="1"/>
  <c r="AD35" i="217"/>
  <c r="BP5" i="217" s="1"/>
  <c r="AC35" i="217"/>
  <c r="BO5" i="217" s="1"/>
  <c r="AQ34" i="217"/>
  <c r="AQ33" i="217"/>
  <c r="AQ32" i="217"/>
  <c r="AQ31" i="217"/>
  <c r="AQ30" i="217"/>
  <c r="AQ29" i="217"/>
  <c r="AQ28" i="217"/>
  <c r="AQ27" i="217"/>
  <c r="AQ26" i="217"/>
  <c r="AQ25" i="217"/>
  <c r="AQ24" i="217"/>
  <c r="AQ23" i="217"/>
  <c r="AQ22" i="217"/>
  <c r="AQ21" i="217"/>
  <c r="AQ20" i="217"/>
  <c r="AQ19" i="217"/>
  <c r="AQ18" i="217"/>
  <c r="AQ17" i="217"/>
  <c r="AQ16" i="217"/>
  <c r="AQ15" i="217"/>
  <c r="AQ14" i="217"/>
  <c r="AQ13" i="217"/>
  <c r="AQ12" i="217"/>
  <c r="AS11" i="217"/>
  <c r="AQ11" i="217"/>
  <c r="BV5" i="217"/>
  <c r="AX5" i="217"/>
  <c r="AW5" i="217"/>
  <c r="AV5" i="217"/>
  <c r="Y5" i="217"/>
  <c r="N5" i="217"/>
  <c r="E5" i="217"/>
  <c r="AK4" i="217"/>
  <c r="Y4" i="217"/>
  <c r="N4" i="217"/>
  <c r="E4" i="217"/>
  <c r="AJ37" i="216"/>
  <c r="BJ5" i="216" s="1"/>
  <c r="AI37" i="216"/>
  <c r="BI5" i="216" s="1"/>
  <c r="AH37" i="216"/>
  <c r="BH5" i="216" s="1"/>
  <c r="AG37" i="216"/>
  <c r="BG5" i="216" s="1"/>
  <c r="AF37" i="216"/>
  <c r="AE37" i="216"/>
  <c r="BE5" i="216" s="1"/>
  <c r="AD37" i="216"/>
  <c r="AC37" i="216"/>
  <c r="BC5" i="216" s="1"/>
  <c r="BB5" i="216"/>
  <c r="BA5" i="216"/>
  <c r="AZ5" i="216"/>
  <c r="AY5" i="216"/>
  <c r="AJ35" i="216"/>
  <c r="BV5" i="216" s="1"/>
  <c r="AI35" i="216"/>
  <c r="AH35" i="216"/>
  <c r="AG35" i="216"/>
  <c r="BS5" i="216" s="1"/>
  <c r="AF35" i="216"/>
  <c r="BR5" i="216" s="1"/>
  <c r="AE35" i="216"/>
  <c r="BQ5" i="216" s="1"/>
  <c r="AD35" i="216"/>
  <c r="BP5" i="216" s="1"/>
  <c r="AC35" i="216"/>
  <c r="BO5" i="216" s="1"/>
  <c r="AQ34" i="216"/>
  <c r="AQ33" i="216"/>
  <c r="AQ32" i="216"/>
  <c r="AQ31" i="216"/>
  <c r="AQ30" i="216"/>
  <c r="AQ29" i="216"/>
  <c r="AQ28" i="216"/>
  <c r="AQ27" i="216"/>
  <c r="AQ26" i="216"/>
  <c r="AQ25" i="216"/>
  <c r="AQ24" i="216"/>
  <c r="AQ23" i="216"/>
  <c r="AQ22" i="216"/>
  <c r="AQ21" i="216"/>
  <c r="AQ20" i="216"/>
  <c r="AQ19" i="216"/>
  <c r="AQ18" i="216"/>
  <c r="AQ17" i="216"/>
  <c r="AQ16" i="216"/>
  <c r="AQ15" i="216"/>
  <c r="AQ14" i="216"/>
  <c r="AQ13" i="216"/>
  <c r="AQ12" i="216"/>
  <c r="AS11" i="216"/>
  <c r="AQ11" i="216"/>
  <c r="BU5" i="216"/>
  <c r="BT5" i="216"/>
  <c r="BF5" i="216"/>
  <c r="BD5" i="216"/>
  <c r="AX5" i="216"/>
  <c r="AW5" i="216"/>
  <c r="AV5" i="216"/>
  <c r="Y5" i="216"/>
  <c r="N5" i="216"/>
  <c r="E5" i="216"/>
  <c r="AK4" i="216"/>
  <c r="Y4" i="216"/>
  <c r="N4" i="216"/>
  <c r="E4" i="216"/>
  <c r="AJ37" i="215"/>
  <c r="BJ5" i="215" s="1"/>
  <c r="AI37" i="215"/>
  <c r="BI5" i="215" s="1"/>
  <c r="AH37" i="215"/>
  <c r="BH5" i="215" s="1"/>
  <c r="AG37" i="215"/>
  <c r="BG5" i="215" s="1"/>
  <c r="AF37" i="215"/>
  <c r="BF5" i="215" s="1"/>
  <c r="AE37" i="215"/>
  <c r="BE5" i="215" s="1"/>
  <c r="AD37" i="215"/>
  <c r="BD5" i="215" s="1"/>
  <c r="AC37" i="215"/>
  <c r="BC5" i="215" s="1"/>
  <c r="BB5" i="215"/>
  <c r="BA5" i="215"/>
  <c r="AZ5" i="215"/>
  <c r="AY5" i="215"/>
  <c r="AJ35" i="215"/>
  <c r="AI35" i="215"/>
  <c r="BU5" i="215" s="1"/>
  <c r="AH35" i="215"/>
  <c r="BT5" i="215" s="1"/>
  <c r="AG35" i="215"/>
  <c r="BS5" i="215" s="1"/>
  <c r="AF35" i="215"/>
  <c r="AE35" i="215"/>
  <c r="BQ5" i="215" s="1"/>
  <c r="AD35" i="215"/>
  <c r="BP5" i="215" s="1"/>
  <c r="AC35" i="215"/>
  <c r="BO5" i="215" s="1"/>
  <c r="AQ34" i="215"/>
  <c r="AQ33" i="215"/>
  <c r="AQ32" i="215"/>
  <c r="AQ31" i="215"/>
  <c r="AQ30" i="215"/>
  <c r="AQ29" i="215"/>
  <c r="AQ28" i="215"/>
  <c r="AQ27" i="215"/>
  <c r="AQ26" i="215"/>
  <c r="AQ25" i="215"/>
  <c r="AQ24" i="215"/>
  <c r="AQ23" i="215"/>
  <c r="AQ22" i="215"/>
  <c r="AQ21" i="215"/>
  <c r="AQ20" i="215"/>
  <c r="AQ19" i="215"/>
  <c r="AQ18" i="215"/>
  <c r="AQ17" i="215"/>
  <c r="AQ16" i="215"/>
  <c r="AQ15" i="215"/>
  <c r="AQ14" i="215"/>
  <c r="AQ13" i="215"/>
  <c r="AQ12" i="215"/>
  <c r="AS11" i="215"/>
  <c r="AQ11" i="215"/>
  <c r="BV5" i="215"/>
  <c r="BR5" i="215"/>
  <c r="AX5" i="215"/>
  <c r="AW5" i="215"/>
  <c r="AV5" i="215"/>
  <c r="Y5" i="215"/>
  <c r="N5" i="215"/>
  <c r="E5" i="215"/>
  <c r="AK4" i="215"/>
  <c r="Y4" i="215"/>
  <c r="N4" i="215"/>
  <c r="E4" i="215"/>
  <c r="AJ37" i="214"/>
  <c r="BJ5" i="214" s="1"/>
  <c r="AI37" i="214"/>
  <c r="BI5" i="214" s="1"/>
  <c r="AH37" i="214"/>
  <c r="AG37" i="214"/>
  <c r="BG5" i="214" s="1"/>
  <c r="AF37" i="214"/>
  <c r="BF5" i="214" s="1"/>
  <c r="AE37" i="214"/>
  <c r="BE5" i="214" s="1"/>
  <c r="AD37" i="214"/>
  <c r="AC37" i="214"/>
  <c r="BC5" i="214" s="1"/>
  <c r="BB5" i="214"/>
  <c r="BA5" i="214"/>
  <c r="AZ5" i="214"/>
  <c r="AY5" i="214"/>
  <c r="AJ35" i="214"/>
  <c r="BV5" i="214" s="1"/>
  <c r="AI35" i="214"/>
  <c r="AH35" i="214"/>
  <c r="AG35" i="214"/>
  <c r="BS5" i="214" s="1"/>
  <c r="AF35" i="214"/>
  <c r="BR5" i="214" s="1"/>
  <c r="AE35" i="214"/>
  <c r="BQ5" i="214" s="1"/>
  <c r="AD35" i="214"/>
  <c r="AC35" i="214"/>
  <c r="BO5" i="214" s="1"/>
  <c r="AQ34" i="214"/>
  <c r="AQ33" i="214"/>
  <c r="AQ32" i="214"/>
  <c r="AQ31" i="214"/>
  <c r="AQ30" i="214"/>
  <c r="AQ29" i="214"/>
  <c r="AQ28" i="214"/>
  <c r="AQ27" i="214"/>
  <c r="AQ26" i="214"/>
  <c r="AQ25" i="214"/>
  <c r="AQ24" i="214"/>
  <c r="AQ23" i="214"/>
  <c r="AQ22" i="214"/>
  <c r="AQ21" i="214"/>
  <c r="AQ20" i="214"/>
  <c r="AQ19" i="214"/>
  <c r="AQ18" i="214"/>
  <c r="AQ17" i="214"/>
  <c r="AQ16" i="214"/>
  <c r="AQ15" i="214"/>
  <c r="AQ14" i="214"/>
  <c r="AQ13" i="214"/>
  <c r="AQ12" i="214"/>
  <c r="AS11" i="214"/>
  <c r="AQ11" i="214"/>
  <c r="BU5" i="214"/>
  <c r="BT5" i="214"/>
  <c r="BP5" i="214"/>
  <c r="BH5" i="214"/>
  <c r="BD5" i="214"/>
  <c r="AX5" i="214"/>
  <c r="AW5" i="214"/>
  <c r="AV5" i="214"/>
  <c r="Y5" i="214"/>
  <c r="N5" i="214"/>
  <c r="E5" i="214"/>
  <c r="AK4" i="214"/>
  <c r="Y4" i="214"/>
  <c r="N4" i="214"/>
  <c r="E4" i="214"/>
  <c r="AJ37" i="213"/>
  <c r="BJ5" i="213" s="1"/>
  <c r="AI37" i="213"/>
  <c r="BI5" i="213" s="1"/>
  <c r="AH37" i="213"/>
  <c r="BH5" i="213" s="1"/>
  <c r="AG37" i="213"/>
  <c r="AF37" i="213"/>
  <c r="BF5" i="213" s="1"/>
  <c r="AE37" i="213"/>
  <c r="BE5" i="213" s="1"/>
  <c r="AD37" i="213"/>
  <c r="AC37" i="213"/>
  <c r="BC5" i="213" s="1"/>
  <c r="BB5" i="213"/>
  <c r="BA5" i="213"/>
  <c r="AZ5" i="213"/>
  <c r="AY5" i="213"/>
  <c r="AJ35" i="213"/>
  <c r="BV5" i="213" s="1"/>
  <c r="AI35" i="213"/>
  <c r="BU5" i="213" s="1"/>
  <c r="AH35" i="213"/>
  <c r="BT5" i="213" s="1"/>
  <c r="AG35" i="213"/>
  <c r="BS5" i="213" s="1"/>
  <c r="AF35" i="213"/>
  <c r="BR5" i="213" s="1"/>
  <c r="AE35" i="213"/>
  <c r="BQ5" i="213" s="1"/>
  <c r="AD35" i="213"/>
  <c r="BP5" i="213" s="1"/>
  <c r="AC35" i="213"/>
  <c r="BO5" i="213" s="1"/>
  <c r="AQ34" i="213"/>
  <c r="AQ33" i="213"/>
  <c r="AQ32" i="213"/>
  <c r="AQ31" i="213"/>
  <c r="AQ30" i="213"/>
  <c r="AQ29" i="213"/>
  <c r="AQ28" i="213"/>
  <c r="AQ27" i="213"/>
  <c r="AQ26" i="213"/>
  <c r="AQ25" i="213"/>
  <c r="AQ24" i="213"/>
  <c r="AQ23" i="213"/>
  <c r="AQ22" i="213"/>
  <c r="AQ21" i="213"/>
  <c r="AQ20" i="213"/>
  <c r="AQ19" i="213"/>
  <c r="AQ18" i="213"/>
  <c r="AQ17" i="213"/>
  <c r="AQ16" i="213"/>
  <c r="AQ15" i="213"/>
  <c r="AQ14" i="213"/>
  <c r="AQ13" i="213"/>
  <c r="AQ12" i="213"/>
  <c r="AS11" i="213"/>
  <c r="AQ11" i="213"/>
  <c r="BG5" i="213"/>
  <c r="BD5" i="213"/>
  <c r="AX5" i="213"/>
  <c r="AW5" i="213"/>
  <c r="AV5" i="213"/>
  <c r="Y5" i="213"/>
  <c r="N5" i="213"/>
  <c r="E5" i="213"/>
  <c r="AK4" i="213"/>
  <c r="Y4" i="213"/>
  <c r="N4" i="213"/>
  <c r="E4" i="213"/>
  <c r="AJ37" i="212"/>
  <c r="BJ5" i="212" s="1"/>
  <c r="AI37" i="212"/>
  <c r="BI5" i="212" s="1"/>
  <c r="AH37" i="212"/>
  <c r="BH5" i="212" s="1"/>
  <c r="AG37" i="212"/>
  <c r="BG5" i="212" s="1"/>
  <c r="AF37" i="212"/>
  <c r="BF5" i="212" s="1"/>
  <c r="AE37" i="212"/>
  <c r="BE5" i="212" s="1"/>
  <c r="AD37" i="212"/>
  <c r="BD5" i="212" s="1"/>
  <c r="AC37" i="212"/>
  <c r="BC5" i="212" s="1"/>
  <c r="BB5" i="212"/>
  <c r="BA5" i="212"/>
  <c r="AZ5" i="212"/>
  <c r="AY5" i="212"/>
  <c r="AJ35" i="212"/>
  <c r="BV5" i="212" s="1"/>
  <c r="AI35" i="212"/>
  <c r="BU5" i="212" s="1"/>
  <c r="AH35" i="212"/>
  <c r="BT5" i="212" s="1"/>
  <c r="AG35" i="212"/>
  <c r="BS5" i="212" s="1"/>
  <c r="AF35" i="212"/>
  <c r="BR5" i="212" s="1"/>
  <c r="AE35" i="212"/>
  <c r="BQ5" i="212" s="1"/>
  <c r="AD35" i="212"/>
  <c r="AC35" i="212"/>
  <c r="BO5" i="212" s="1"/>
  <c r="AQ34" i="212"/>
  <c r="AQ33" i="212"/>
  <c r="AQ32" i="212"/>
  <c r="AQ31" i="212"/>
  <c r="AQ30" i="212"/>
  <c r="AQ29" i="212"/>
  <c r="AQ28" i="212"/>
  <c r="AQ27" i="212"/>
  <c r="AQ26" i="212"/>
  <c r="AQ25" i="212"/>
  <c r="AQ24" i="212"/>
  <c r="AQ23" i="212"/>
  <c r="AQ22" i="212"/>
  <c r="AQ21" i="212"/>
  <c r="AQ20" i="212"/>
  <c r="AQ19" i="212"/>
  <c r="AQ18" i="212"/>
  <c r="AQ17" i="212"/>
  <c r="AQ16" i="212"/>
  <c r="AQ15" i="212"/>
  <c r="AQ14" i="212"/>
  <c r="AQ13" i="212"/>
  <c r="AQ12" i="212"/>
  <c r="AS11" i="212"/>
  <c r="AQ11" i="212"/>
  <c r="BP5" i="212"/>
  <c r="AX5" i="212"/>
  <c r="AW5" i="212"/>
  <c r="AV5" i="212"/>
  <c r="Y5" i="212"/>
  <c r="N5" i="212"/>
  <c r="E5" i="212"/>
  <c r="AK4" i="212"/>
  <c r="Y4" i="212"/>
  <c r="N4" i="212"/>
  <c r="E4" i="212"/>
  <c r="AJ37" i="211"/>
  <c r="BJ5" i="211" s="1"/>
  <c r="AI37" i="211"/>
  <c r="BI5" i="211" s="1"/>
  <c r="AH37" i="211"/>
  <c r="BH5" i="211" s="1"/>
  <c r="AG37" i="211"/>
  <c r="BG5" i="211" s="1"/>
  <c r="AF37" i="211"/>
  <c r="BF5" i="211" s="1"/>
  <c r="AE37" i="211"/>
  <c r="BE5" i="211" s="1"/>
  <c r="AD37" i="211"/>
  <c r="BD5" i="211" s="1"/>
  <c r="AC37" i="211"/>
  <c r="BC5" i="211" s="1"/>
  <c r="BB5" i="211"/>
  <c r="BA5" i="211"/>
  <c r="AZ5" i="211"/>
  <c r="AY5" i="211"/>
  <c r="AJ35" i="211"/>
  <c r="BV5" i="211" s="1"/>
  <c r="AI35" i="211"/>
  <c r="BU5" i="211" s="1"/>
  <c r="AH35" i="211"/>
  <c r="BT5" i="211" s="1"/>
  <c r="AG35" i="211"/>
  <c r="BS5" i="211" s="1"/>
  <c r="AF35" i="211"/>
  <c r="BR5" i="211" s="1"/>
  <c r="AE35" i="211"/>
  <c r="BQ5" i="211" s="1"/>
  <c r="AD35" i="211"/>
  <c r="BP5" i="211" s="1"/>
  <c r="AC35" i="211"/>
  <c r="BO5" i="211" s="1"/>
  <c r="AQ34" i="211"/>
  <c r="AQ33" i="211"/>
  <c r="AQ32" i="211"/>
  <c r="AQ31" i="211"/>
  <c r="AQ30" i="211"/>
  <c r="AQ29" i="211"/>
  <c r="AQ28" i="211"/>
  <c r="AQ27" i="211"/>
  <c r="AQ26" i="211"/>
  <c r="AQ25" i="211"/>
  <c r="AQ24" i="211"/>
  <c r="AQ23" i="211"/>
  <c r="AQ22" i="211"/>
  <c r="AQ21" i="211"/>
  <c r="AQ20" i="211"/>
  <c r="AQ19" i="211"/>
  <c r="AQ18" i="211"/>
  <c r="AQ17" i="211"/>
  <c r="AQ16" i="211"/>
  <c r="AQ15" i="211"/>
  <c r="AQ14" i="211"/>
  <c r="AQ13" i="211"/>
  <c r="AQ12" i="211"/>
  <c r="AS11" i="211"/>
  <c r="AQ11" i="211"/>
  <c r="AX5" i="211"/>
  <c r="AW5" i="211"/>
  <c r="AV5" i="211"/>
  <c r="Y5" i="211"/>
  <c r="N5" i="211"/>
  <c r="E5" i="211"/>
  <c r="AK4" i="211"/>
  <c r="Y4" i="211"/>
  <c r="N4" i="211"/>
  <c r="E4" i="211"/>
  <c r="AJ37" i="210"/>
  <c r="BJ5" i="210" s="1"/>
  <c r="AI37" i="210"/>
  <c r="BI5" i="210" s="1"/>
  <c r="AH37" i="210"/>
  <c r="BH5" i="210" s="1"/>
  <c r="AG37" i="210"/>
  <c r="BG5" i="210" s="1"/>
  <c r="AF37" i="210"/>
  <c r="BF5" i="210" s="1"/>
  <c r="AE37" i="210"/>
  <c r="BE5" i="210" s="1"/>
  <c r="AD37" i="210"/>
  <c r="BD5" i="210" s="1"/>
  <c r="AC37" i="210"/>
  <c r="BC5" i="210" s="1"/>
  <c r="BB5" i="210"/>
  <c r="BA5" i="210"/>
  <c r="AZ5" i="210"/>
  <c r="AJ35" i="210"/>
  <c r="BV5" i="210" s="1"/>
  <c r="AI35" i="210"/>
  <c r="AH35" i="210"/>
  <c r="AG35" i="210"/>
  <c r="BS5" i="210" s="1"/>
  <c r="AF35" i="210"/>
  <c r="BR5" i="210" s="1"/>
  <c r="AE35" i="210"/>
  <c r="BQ5" i="210" s="1"/>
  <c r="AD35" i="210"/>
  <c r="BP5" i="210" s="1"/>
  <c r="AC35" i="210"/>
  <c r="BO5" i="210" s="1"/>
  <c r="AQ34" i="210"/>
  <c r="AQ33" i="210"/>
  <c r="AQ32" i="210"/>
  <c r="AQ31" i="210"/>
  <c r="AQ30" i="210"/>
  <c r="AQ29" i="210"/>
  <c r="AQ28" i="210"/>
  <c r="AQ27" i="210"/>
  <c r="AQ26" i="210"/>
  <c r="AQ25" i="210"/>
  <c r="AQ24" i="210"/>
  <c r="AQ23" i="210"/>
  <c r="AQ22" i="210"/>
  <c r="AQ21" i="210"/>
  <c r="AQ20" i="210"/>
  <c r="AQ19" i="210"/>
  <c r="AQ18" i="210"/>
  <c r="AQ17" i="210"/>
  <c r="AQ16" i="210"/>
  <c r="AQ15" i="210"/>
  <c r="AQ14" i="210"/>
  <c r="AQ13" i="210"/>
  <c r="AQ12" i="210"/>
  <c r="AS11" i="210"/>
  <c r="AQ11" i="210"/>
  <c r="BU5" i="210"/>
  <c r="BT5" i="210"/>
  <c r="AX5" i="210"/>
  <c r="AW5" i="210"/>
  <c r="AV5" i="210"/>
  <c r="Y5" i="210"/>
  <c r="N5" i="210"/>
  <c r="E5" i="210"/>
  <c r="AK4" i="210"/>
  <c r="Y4" i="210"/>
  <c r="N4" i="210"/>
  <c r="E4" i="210"/>
  <c r="AJ37" i="209"/>
  <c r="BJ5" i="209" s="1"/>
  <c r="AI37" i="209"/>
  <c r="BI5" i="209" s="1"/>
  <c r="AH37" i="209"/>
  <c r="BH5" i="209" s="1"/>
  <c r="AG37" i="209"/>
  <c r="BG5" i="209" s="1"/>
  <c r="AF37" i="209"/>
  <c r="AE37" i="209"/>
  <c r="BE5" i="209" s="1"/>
  <c r="AD37" i="209"/>
  <c r="BD5" i="209" s="1"/>
  <c r="AC37" i="209"/>
  <c r="BC5" i="209" s="1"/>
  <c r="BB5" i="209"/>
  <c r="BA5" i="209"/>
  <c r="AZ5" i="209"/>
  <c r="AY5" i="209"/>
  <c r="AJ35" i="209"/>
  <c r="BV5" i="209" s="1"/>
  <c r="AI35" i="209"/>
  <c r="BU5" i="209" s="1"/>
  <c r="AH35" i="209"/>
  <c r="BT5" i="209" s="1"/>
  <c r="AG35" i="209"/>
  <c r="BS5" i="209" s="1"/>
  <c r="AF35" i="209"/>
  <c r="BR5" i="209" s="1"/>
  <c r="AE35" i="209"/>
  <c r="BQ5" i="209" s="1"/>
  <c r="AD35" i="209"/>
  <c r="BP5" i="209" s="1"/>
  <c r="AC35" i="209"/>
  <c r="BO5" i="209" s="1"/>
  <c r="AQ34" i="209"/>
  <c r="AQ33" i="209"/>
  <c r="AQ32" i="209"/>
  <c r="AQ31" i="209"/>
  <c r="AQ30" i="209"/>
  <c r="AQ29" i="209"/>
  <c r="AQ28" i="209"/>
  <c r="AQ27" i="209"/>
  <c r="AQ26" i="209"/>
  <c r="AQ25" i="209"/>
  <c r="AQ24" i="209"/>
  <c r="AQ23" i="209"/>
  <c r="AQ22" i="209"/>
  <c r="AQ21" i="209"/>
  <c r="AQ20" i="209"/>
  <c r="AQ19" i="209"/>
  <c r="AQ18" i="209"/>
  <c r="AQ17" i="209"/>
  <c r="AQ16" i="209"/>
  <c r="AQ15" i="209"/>
  <c r="AQ14" i="209"/>
  <c r="AQ13" i="209"/>
  <c r="AQ12" i="209"/>
  <c r="AS11" i="209"/>
  <c r="AQ11" i="209"/>
  <c r="BF5" i="209"/>
  <c r="AX5" i="209"/>
  <c r="AW5" i="209"/>
  <c r="AV5" i="209"/>
  <c r="Y5" i="209"/>
  <c r="N5" i="209"/>
  <c r="E5" i="209"/>
  <c r="AK4" i="209"/>
  <c r="Y4" i="209"/>
  <c r="N4" i="209"/>
  <c r="E4" i="209"/>
  <c r="AJ37" i="208"/>
  <c r="BJ5" i="208" s="1"/>
  <c r="AI37" i="208"/>
  <c r="AH37" i="208"/>
  <c r="BH5" i="208" s="1"/>
  <c r="AG37" i="208"/>
  <c r="BG5" i="208" s="1"/>
  <c r="AF37" i="208"/>
  <c r="BF5" i="208" s="1"/>
  <c r="AE37" i="208"/>
  <c r="BE5" i="208" s="1"/>
  <c r="AD37" i="208"/>
  <c r="BD5" i="208" s="1"/>
  <c r="AC37" i="208"/>
  <c r="BC5" i="208" s="1"/>
  <c r="BB5" i="208"/>
  <c r="BA5" i="208"/>
  <c r="AZ5" i="208"/>
  <c r="BL5" i="208"/>
  <c r="AJ35" i="208"/>
  <c r="BV5" i="208" s="1"/>
  <c r="AI35" i="208"/>
  <c r="BU5" i="208" s="1"/>
  <c r="AH35" i="208"/>
  <c r="BT5" i="208" s="1"/>
  <c r="AG35" i="208"/>
  <c r="BS5" i="208" s="1"/>
  <c r="AF35" i="208"/>
  <c r="BR5" i="208" s="1"/>
  <c r="AE35" i="208"/>
  <c r="BQ5" i="208" s="1"/>
  <c r="AD35" i="208"/>
  <c r="BP5" i="208" s="1"/>
  <c r="AC35" i="208"/>
  <c r="BO5" i="208" s="1"/>
  <c r="AQ34" i="208"/>
  <c r="AQ33" i="208"/>
  <c r="AQ32" i="208"/>
  <c r="AQ31" i="208"/>
  <c r="AQ30" i="208"/>
  <c r="AQ29" i="208"/>
  <c r="AQ28" i="208"/>
  <c r="AQ27" i="208"/>
  <c r="AQ26" i="208"/>
  <c r="AQ25" i="208"/>
  <c r="AQ24" i="208"/>
  <c r="AQ23" i="208"/>
  <c r="AQ22" i="208"/>
  <c r="AQ21" i="208"/>
  <c r="AQ20" i="208"/>
  <c r="AQ19" i="208"/>
  <c r="AQ18" i="208"/>
  <c r="AQ17" i="208"/>
  <c r="AQ16" i="208"/>
  <c r="AQ15" i="208"/>
  <c r="AQ14" i="208"/>
  <c r="AQ13" i="208"/>
  <c r="AQ12" i="208"/>
  <c r="AS11" i="208"/>
  <c r="AQ11" i="208"/>
  <c r="BI5" i="208"/>
  <c r="AX5" i="208"/>
  <c r="AW5" i="208"/>
  <c r="AV5" i="208"/>
  <c r="Y5" i="208"/>
  <c r="N5" i="208"/>
  <c r="E5" i="208"/>
  <c r="AK4" i="208"/>
  <c r="Y4" i="208"/>
  <c r="N4" i="208"/>
  <c r="E4" i="208"/>
  <c r="AJ37" i="207"/>
  <c r="BJ5" i="207" s="1"/>
  <c r="AI37" i="207"/>
  <c r="BI5" i="207" s="1"/>
  <c r="AH37" i="207"/>
  <c r="BH5" i="207" s="1"/>
  <c r="AG37" i="207"/>
  <c r="BG5" i="207" s="1"/>
  <c r="AF37" i="207"/>
  <c r="BF5" i="207" s="1"/>
  <c r="AE37" i="207"/>
  <c r="BE5" i="207" s="1"/>
  <c r="AD37" i="207"/>
  <c r="BD5" i="207" s="1"/>
  <c r="AC37" i="207"/>
  <c r="BC5" i="207" s="1"/>
  <c r="BB5" i="207"/>
  <c r="BA5" i="207"/>
  <c r="AZ5" i="207"/>
  <c r="AY5" i="207"/>
  <c r="AJ35" i="207"/>
  <c r="BV5" i="207" s="1"/>
  <c r="AI35" i="207"/>
  <c r="BU5" i="207" s="1"/>
  <c r="AH35" i="207"/>
  <c r="AG35" i="207"/>
  <c r="BS5" i="207" s="1"/>
  <c r="AF35" i="207"/>
  <c r="BR5" i="207" s="1"/>
  <c r="AE35" i="207"/>
  <c r="BQ5" i="207" s="1"/>
  <c r="AD35" i="207"/>
  <c r="AC35" i="207"/>
  <c r="BO5" i="207" s="1"/>
  <c r="AQ34" i="207"/>
  <c r="AQ33" i="207"/>
  <c r="AQ32" i="207"/>
  <c r="AQ31" i="207"/>
  <c r="AQ30" i="207"/>
  <c r="AQ29" i="207"/>
  <c r="AQ28" i="207"/>
  <c r="AQ27" i="207"/>
  <c r="AQ26" i="207"/>
  <c r="AQ25" i="207"/>
  <c r="AQ24" i="207"/>
  <c r="AQ23" i="207"/>
  <c r="AQ22" i="207"/>
  <c r="AQ21" i="207"/>
  <c r="AQ20" i="207"/>
  <c r="AQ19" i="207"/>
  <c r="AQ18" i="207"/>
  <c r="AQ17" i="207"/>
  <c r="AQ16" i="207"/>
  <c r="AQ15" i="207"/>
  <c r="AQ14" i="207"/>
  <c r="AQ13" i="207"/>
  <c r="AQ12" i="207"/>
  <c r="AS11" i="207"/>
  <c r="AQ11" i="207"/>
  <c r="BT5" i="207"/>
  <c r="BP5" i="207"/>
  <c r="AX5" i="207"/>
  <c r="AW5" i="207"/>
  <c r="AV5" i="207"/>
  <c r="Y5" i="207"/>
  <c r="N5" i="207"/>
  <c r="E5" i="207"/>
  <c r="AK4" i="207"/>
  <c r="Y4" i="207"/>
  <c r="N4" i="207"/>
  <c r="E4" i="207"/>
  <c r="AJ37" i="206"/>
  <c r="BJ5" i="206" s="1"/>
  <c r="AI37" i="206"/>
  <c r="BI5" i="206" s="1"/>
  <c r="AH37" i="206"/>
  <c r="AG37" i="206"/>
  <c r="AF37" i="206"/>
  <c r="BF5" i="206" s="1"/>
  <c r="AE37" i="206"/>
  <c r="BE5" i="206" s="1"/>
  <c r="AD37" i="206"/>
  <c r="BD5" i="206" s="1"/>
  <c r="AC37" i="206"/>
  <c r="BC5" i="206" s="1"/>
  <c r="BB5" i="206"/>
  <c r="BA5" i="206"/>
  <c r="AZ5" i="206"/>
  <c r="AY5" i="206"/>
  <c r="AJ35" i="206"/>
  <c r="BV5" i="206" s="1"/>
  <c r="AI35" i="206"/>
  <c r="AH35" i="206"/>
  <c r="AG35" i="206"/>
  <c r="BS5" i="206" s="1"/>
  <c r="AF35" i="206"/>
  <c r="BR5" i="206" s="1"/>
  <c r="AE35" i="206"/>
  <c r="BQ5" i="206" s="1"/>
  <c r="AD35" i="206"/>
  <c r="BP5" i="206" s="1"/>
  <c r="AC35" i="206"/>
  <c r="AQ34" i="206"/>
  <c r="AQ33" i="206"/>
  <c r="AQ32" i="206"/>
  <c r="AQ31" i="206"/>
  <c r="AQ30" i="206"/>
  <c r="AQ29" i="206"/>
  <c r="AQ28" i="206"/>
  <c r="AQ27" i="206"/>
  <c r="AQ26" i="206"/>
  <c r="AQ25" i="206"/>
  <c r="AQ24" i="206"/>
  <c r="AQ23" i="206"/>
  <c r="AQ22" i="206"/>
  <c r="AQ21" i="206"/>
  <c r="AQ20" i="206"/>
  <c r="AQ19" i="206"/>
  <c r="AQ18" i="206"/>
  <c r="AQ17" i="206"/>
  <c r="AQ16" i="206"/>
  <c r="AQ15" i="206"/>
  <c r="AQ14" i="206"/>
  <c r="AQ13" i="206"/>
  <c r="AQ12" i="206"/>
  <c r="AS11" i="206"/>
  <c r="AQ11" i="206"/>
  <c r="BU5" i="206"/>
  <c r="BT5" i="206"/>
  <c r="BO5" i="206"/>
  <c r="BH5" i="206"/>
  <c r="BG5" i="206"/>
  <c r="AX5" i="206"/>
  <c r="AW5" i="206"/>
  <c r="AV5" i="206"/>
  <c r="Y5" i="206"/>
  <c r="N5" i="206"/>
  <c r="E5" i="206"/>
  <c r="AK4" i="206"/>
  <c r="Y4" i="206"/>
  <c r="N4" i="206"/>
  <c r="E4" i="206"/>
  <c r="AJ37" i="205"/>
  <c r="BJ5" i="205" s="1"/>
  <c r="AI37" i="205"/>
  <c r="BI5" i="205" s="1"/>
  <c r="AH37" i="205"/>
  <c r="BH5" i="205" s="1"/>
  <c r="AG37" i="205"/>
  <c r="BG5" i="205" s="1"/>
  <c r="AF37" i="205"/>
  <c r="BF5" i="205" s="1"/>
  <c r="AE37" i="205"/>
  <c r="BE5" i="205" s="1"/>
  <c r="AD37" i="205"/>
  <c r="AC37" i="205"/>
  <c r="BC5" i="205" s="1"/>
  <c r="BB5" i="205"/>
  <c r="BA5" i="205"/>
  <c r="AZ5" i="205"/>
  <c r="BK5" i="205"/>
  <c r="AJ35" i="205"/>
  <c r="BV5" i="205" s="1"/>
  <c r="AI35" i="205"/>
  <c r="AH35" i="205"/>
  <c r="BT5" i="205" s="1"/>
  <c r="AG35" i="205"/>
  <c r="BS5" i="205" s="1"/>
  <c r="AF35" i="205"/>
  <c r="BR5" i="205" s="1"/>
  <c r="AE35" i="205"/>
  <c r="BQ5" i="205" s="1"/>
  <c r="AD35" i="205"/>
  <c r="BP5" i="205" s="1"/>
  <c r="AC35" i="205"/>
  <c r="BO5" i="205" s="1"/>
  <c r="AQ34" i="205"/>
  <c r="AQ33" i="205"/>
  <c r="AQ32" i="205"/>
  <c r="AQ31" i="205"/>
  <c r="AQ30" i="205"/>
  <c r="AQ29" i="205"/>
  <c r="AQ28" i="205"/>
  <c r="AQ27" i="205"/>
  <c r="AQ26" i="205"/>
  <c r="AQ25" i="205"/>
  <c r="AQ24" i="205"/>
  <c r="AQ23" i="205"/>
  <c r="AQ22" i="205"/>
  <c r="AQ21" i="205"/>
  <c r="AQ20" i="205"/>
  <c r="AQ19" i="205"/>
  <c r="AQ18" i="205"/>
  <c r="AQ17" i="205"/>
  <c r="AQ16" i="205"/>
  <c r="AQ15" i="205"/>
  <c r="AQ14" i="205"/>
  <c r="AQ13" i="205"/>
  <c r="AQ12" i="205"/>
  <c r="AS11" i="205"/>
  <c r="AQ11" i="205"/>
  <c r="BU5" i="205"/>
  <c r="BD5" i="205"/>
  <c r="AX5" i="205"/>
  <c r="AW5" i="205"/>
  <c r="AV5" i="205"/>
  <c r="Y5" i="205"/>
  <c r="N5" i="205"/>
  <c r="E5" i="205"/>
  <c r="AK4" i="205"/>
  <c r="Y4" i="205"/>
  <c r="N4" i="205"/>
  <c r="E4" i="205"/>
  <c r="AJ37" i="204"/>
  <c r="BJ5" i="204" s="1"/>
  <c r="AI37" i="204"/>
  <c r="BI5" i="204" s="1"/>
  <c r="AH37" i="204"/>
  <c r="BH5" i="204" s="1"/>
  <c r="AG37" i="204"/>
  <c r="BG5" i="204" s="1"/>
  <c r="AF37" i="204"/>
  <c r="BF5" i="204" s="1"/>
  <c r="AE37" i="204"/>
  <c r="BE5" i="204" s="1"/>
  <c r="AD37" i="204"/>
  <c r="BD5" i="204" s="1"/>
  <c r="AC37" i="204"/>
  <c r="BC5" i="204" s="1"/>
  <c r="BB5" i="204"/>
  <c r="BA5" i="204"/>
  <c r="AZ5" i="204"/>
  <c r="BK5" i="204"/>
  <c r="AJ35" i="204"/>
  <c r="BV5" i="204" s="1"/>
  <c r="AI35" i="204"/>
  <c r="BU5" i="204" s="1"/>
  <c r="AH35" i="204"/>
  <c r="BT5" i="204" s="1"/>
  <c r="AG35" i="204"/>
  <c r="BS5" i="204" s="1"/>
  <c r="AF35" i="204"/>
  <c r="BR5" i="204" s="1"/>
  <c r="AE35" i="204"/>
  <c r="BQ5" i="204" s="1"/>
  <c r="AD35" i="204"/>
  <c r="BP5" i="204" s="1"/>
  <c r="AC35" i="204"/>
  <c r="BO5" i="204" s="1"/>
  <c r="AQ34" i="204"/>
  <c r="AQ33" i="204"/>
  <c r="AQ32" i="204"/>
  <c r="AQ31" i="204"/>
  <c r="AQ30" i="204"/>
  <c r="AQ29" i="204"/>
  <c r="AQ28" i="204"/>
  <c r="AQ27" i="204"/>
  <c r="AQ26" i="204"/>
  <c r="AQ25" i="204"/>
  <c r="AQ24" i="204"/>
  <c r="AQ23" i="204"/>
  <c r="AQ22" i="204"/>
  <c r="AQ21" i="204"/>
  <c r="AQ20" i="204"/>
  <c r="AQ19" i="204"/>
  <c r="AQ18" i="204"/>
  <c r="AQ17" i="204"/>
  <c r="AQ16" i="204"/>
  <c r="AQ15" i="204"/>
  <c r="AQ14" i="204"/>
  <c r="AQ13" i="204"/>
  <c r="AQ12" i="204"/>
  <c r="AS11" i="204"/>
  <c r="AQ11" i="204"/>
  <c r="AX5" i="204"/>
  <c r="AW5" i="204"/>
  <c r="AV5" i="204"/>
  <c r="Y5" i="204"/>
  <c r="N5" i="204"/>
  <c r="AK4" i="204"/>
  <c r="Y4" i="204"/>
  <c r="N4" i="204"/>
  <c r="E4" i="204"/>
  <c r="AJ37" i="203"/>
  <c r="BJ5" i="203" s="1"/>
  <c r="AI37" i="203"/>
  <c r="BI5" i="203" s="1"/>
  <c r="AH37" i="203"/>
  <c r="BH5" i="203" s="1"/>
  <c r="AG37" i="203"/>
  <c r="BG5" i="203" s="1"/>
  <c r="AF37" i="203"/>
  <c r="BF5" i="203" s="1"/>
  <c r="AE37" i="203"/>
  <c r="BE5" i="203" s="1"/>
  <c r="AD37" i="203"/>
  <c r="BD5" i="203" s="1"/>
  <c r="AC37" i="203"/>
  <c r="BC5" i="203" s="1"/>
  <c r="BB5" i="203"/>
  <c r="BA5" i="203"/>
  <c r="AZ5" i="203"/>
  <c r="AY5" i="203"/>
  <c r="AJ35" i="203"/>
  <c r="BV5" i="203" s="1"/>
  <c r="AI35" i="203"/>
  <c r="AH35" i="203"/>
  <c r="AG35" i="203"/>
  <c r="BS5" i="203" s="1"/>
  <c r="AF35" i="203"/>
  <c r="BR5" i="203" s="1"/>
  <c r="AE35" i="203"/>
  <c r="BQ5" i="203" s="1"/>
  <c r="AD35" i="203"/>
  <c r="AC35" i="203"/>
  <c r="BO5" i="203" s="1"/>
  <c r="AQ34" i="203"/>
  <c r="AQ33" i="203"/>
  <c r="AQ32" i="203"/>
  <c r="AQ31" i="203"/>
  <c r="AQ30" i="203"/>
  <c r="AQ29" i="203"/>
  <c r="AQ28" i="203"/>
  <c r="AQ27" i="203"/>
  <c r="AQ26" i="203"/>
  <c r="AQ25" i="203"/>
  <c r="AQ24" i="203"/>
  <c r="AQ23" i="203"/>
  <c r="AQ22" i="203"/>
  <c r="AQ21" i="203"/>
  <c r="AQ20" i="203"/>
  <c r="AQ19" i="203"/>
  <c r="AQ18" i="203"/>
  <c r="AQ17" i="203"/>
  <c r="AQ16" i="203"/>
  <c r="AQ15" i="203"/>
  <c r="AQ14" i="203"/>
  <c r="AQ13" i="203"/>
  <c r="AQ12" i="203"/>
  <c r="AS11" i="203"/>
  <c r="AQ11" i="203"/>
  <c r="BU5" i="203"/>
  <c r="BT5" i="203"/>
  <c r="BP5" i="203"/>
  <c r="AX5" i="203"/>
  <c r="AW5" i="203"/>
  <c r="AV5" i="203"/>
  <c r="Y5" i="203"/>
  <c r="N5" i="203"/>
  <c r="E5" i="203"/>
  <c r="AK4" i="203"/>
  <c r="Y4" i="203"/>
  <c r="N4" i="203"/>
  <c r="E4" i="203"/>
  <c r="AJ37" i="202"/>
  <c r="BJ5" i="202" s="1"/>
  <c r="AI37" i="202"/>
  <c r="BI5" i="202" s="1"/>
  <c r="AH37" i="202"/>
  <c r="BH5" i="202" s="1"/>
  <c r="AG37" i="202"/>
  <c r="BG5" i="202" s="1"/>
  <c r="AF37" i="202"/>
  <c r="BF5" i="202" s="1"/>
  <c r="AE37" i="202"/>
  <c r="BE5" i="202" s="1"/>
  <c r="AD37" i="202"/>
  <c r="BD5" i="202" s="1"/>
  <c r="AC37" i="202"/>
  <c r="BC5" i="202" s="1"/>
  <c r="BB5" i="202"/>
  <c r="BA5" i="202"/>
  <c r="AZ5" i="202"/>
  <c r="AY5" i="202"/>
  <c r="AJ35" i="202"/>
  <c r="BV5" i="202" s="1"/>
  <c r="AI35" i="202"/>
  <c r="BU5" i="202" s="1"/>
  <c r="AH35" i="202"/>
  <c r="BT5" i="202" s="1"/>
  <c r="AG35" i="202"/>
  <c r="BS5" i="202" s="1"/>
  <c r="AF35" i="202"/>
  <c r="BR5" i="202" s="1"/>
  <c r="AE35" i="202"/>
  <c r="BQ5" i="202" s="1"/>
  <c r="AD35" i="202"/>
  <c r="BP5" i="202" s="1"/>
  <c r="AC35" i="202"/>
  <c r="BO5" i="202" s="1"/>
  <c r="AQ34" i="202"/>
  <c r="AQ33" i="202"/>
  <c r="AQ32" i="202"/>
  <c r="AQ31" i="202"/>
  <c r="AQ30" i="202"/>
  <c r="AQ29" i="202"/>
  <c r="AQ28" i="202"/>
  <c r="AQ27" i="202"/>
  <c r="AQ26" i="202"/>
  <c r="AQ25" i="202"/>
  <c r="AQ24" i="202"/>
  <c r="AQ23" i="202"/>
  <c r="AQ22" i="202"/>
  <c r="AQ21" i="202"/>
  <c r="AQ20" i="202"/>
  <c r="AQ19" i="202"/>
  <c r="AQ18" i="202"/>
  <c r="AQ17" i="202"/>
  <c r="AQ16" i="202"/>
  <c r="AQ15" i="202"/>
  <c r="AQ14" i="202"/>
  <c r="AQ13" i="202"/>
  <c r="AQ12" i="202"/>
  <c r="AS11" i="202"/>
  <c r="AQ11" i="202"/>
  <c r="AX5" i="202"/>
  <c r="AW5" i="202"/>
  <c r="AV5" i="202"/>
  <c r="Y5" i="202"/>
  <c r="N5" i="202"/>
  <c r="E5" i="202"/>
  <c r="AK4" i="202"/>
  <c r="Y4" i="202"/>
  <c r="N4" i="202"/>
  <c r="E4" i="202"/>
  <c r="M15" i="281" l="1"/>
  <c r="M15" i="81"/>
  <c r="AB19" i="281"/>
  <c r="AB19" i="81"/>
  <c r="U29" i="281"/>
  <c r="U29" i="81"/>
  <c r="AB38" i="281"/>
  <c r="AB38" i="81"/>
  <c r="Z14" i="282"/>
  <c r="Z48" i="81"/>
  <c r="AA20" i="282"/>
  <c r="AA54" i="81"/>
  <c r="K22" i="282"/>
  <c r="K56" i="81"/>
  <c r="N24" i="282"/>
  <c r="N58" i="81"/>
  <c r="J27" i="282"/>
  <c r="J61" i="81"/>
  <c r="N15" i="281"/>
  <c r="N15" i="81"/>
  <c r="Z16" i="281"/>
  <c r="Z16" i="81"/>
  <c r="L21" i="281"/>
  <c r="L21" i="81"/>
  <c r="L28" i="281"/>
  <c r="L28" i="81"/>
  <c r="V29" i="281"/>
  <c r="V29" i="81"/>
  <c r="J34" i="281"/>
  <c r="J34" i="81"/>
  <c r="L35" i="281"/>
  <c r="L35" i="81"/>
  <c r="Z43" i="281"/>
  <c r="Z43" i="81"/>
  <c r="U12" i="282"/>
  <c r="U46" i="81"/>
  <c r="L18" i="282"/>
  <c r="L52" i="81"/>
  <c r="AB20" i="282"/>
  <c r="AB54" i="81"/>
  <c r="O24" i="282"/>
  <c r="O58" i="81"/>
  <c r="Z35" i="282"/>
  <c r="Z69" i="81"/>
  <c r="Z39" i="282"/>
  <c r="Z73" i="81"/>
  <c r="U15" i="281"/>
  <c r="U15" i="81"/>
  <c r="V15" i="281"/>
  <c r="V15" i="81"/>
  <c r="J20" i="281"/>
  <c r="J20" i="81"/>
  <c r="U28" i="281"/>
  <c r="U28" i="81"/>
  <c r="M28" i="281"/>
  <c r="M28" i="81"/>
  <c r="M35" i="281"/>
  <c r="M35" i="81"/>
  <c r="U40" i="281"/>
  <c r="U40" i="81"/>
  <c r="M40" i="281"/>
  <c r="M40" i="81"/>
  <c r="X42" i="281"/>
  <c r="X42" i="81"/>
  <c r="U18" i="282"/>
  <c r="U52" i="81"/>
  <c r="M18" i="282"/>
  <c r="M52" i="81"/>
  <c r="P24" i="282"/>
  <c r="P58" i="81"/>
  <c r="N28" i="282"/>
  <c r="N62" i="81"/>
  <c r="AB33" i="282"/>
  <c r="AB67" i="81"/>
  <c r="O28" i="282"/>
  <c r="O62" i="81"/>
  <c r="AB29" i="282"/>
  <c r="AB63" i="81"/>
  <c r="X15" i="281"/>
  <c r="X15" i="81"/>
  <c r="N28" i="281"/>
  <c r="N28" i="81"/>
  <c r="V40" i="281"/>
  <c r="V40" i="81"/>
  <c r="O12" i="282"/>
  <c r="O46" i="81"/>
  <c r="J21" i="282"/>
  <c r="J55" i="81"/>
  <c r="M20" i="281"/>
  <c r="M20" i="81"/>
  <c r="Z22" i="281"/>
  <c r="Z22" i="81"/>
  <c r="M27" i="281"/>
  <c r="M27" i="81"/>
  <c r="AA31" i="281"/>
  <c r="AA31" i="81"/>
  <c r="M11" i="282"/>
  <c r="M45" i="81"/>
  <c r="J16" i="282"/>
  <c r="J50" i="81"/>
  <c r="W22" i="282"/>
  <c r="W56" i="81"/>
  <c r="Z24" i="282"/>
  <c r="Z58" i="81"/>
  <c r="X28" i="282"/>
  <c r="X62" i="81"/>
  <c r="N21" i="281"/>
  <c r="N21" i="81"/>
  <c r="J26" i="281"/>
  <c r="J26" i="81"/>
  <c r="V35" i="281"/>
  <c r="V35" i="81"/>
  <c r="W12" i="282"/>
  <c r="W46" i="81"/>
  <c r="V18" i="282"/>
  <c r="V52" i="81"/>
  <c r="V22" i="282"/>
  <c r="V56" i="81"/>
  <c r="I17" i="281"/>
  <c r="I17" i="81"/>
  <c r="U20" i="281"/>
  <c r="U20" i="81"/>
  <c r="J13" i="281"/>
  <c r="J13" i="81"/>
  <c r="J17" i="281"/>
  <c r="J17" i="81"/>
  <c r="AA22" i="281"/>
  <c r="AA22" i="81"/>
  <c r="L26" i="281"/>
  <c r="L26" i="81"/>
  <c r="AB31" i="281"/>
  <c r="AB31" i="81"/>
  <c r="N34" i="281"/>
  <c r="N34" i="81"/>
  <c r="V11" i="282"/>
  <c r="V45" i="81"/>
  <c r="X18" i="282"/>
  <c r="X52" i="81"/>
  <c r="AB19" i="282"/>
  <c r="AB53" i="81"/>
  <c r="AA24" i="282"/>
  <c r="AA58" i="81"/>
  <c r="J32" i="282"/>
  <c r="J66" i="81"/>
  <c r="K36" i="282"/>
  <c r="K70" i="81"/>
  <c r="AB42" i="281"/>
  <c r="AB42" i="81"/>
  <c r="V17" i="282"/>
  <c r="V51" i="81"/>
  <c r="N17" i="282"/>
  <c r="N51" i="81"/>
  <c r="U21" i="282"/>
  <c r="U55" i="81"/>
  <c r="Z23" i="282"/>
  <c r="Z57" i="81"/>
  <c r="P27" i="282"/>
  <c r="P61" i="81"/>
  <c r="L36" i="282"/>
  <c r="L70" i="81"/>
  <c r="V37" i="282"/>
  <c r="V71" i="81"/>
  <c r="N37" i="282"/>
  <c r="N71" i="81"/>
  <c r="V21" i="281"/>
  <c r="V21" i="81"/>
  <c r="M14" i="281"/>
  <c r="M14" i="81"/>
  <c r="N26" i="281"/>
  <c r="N26" i="81"/>
  <c r="X27" i="281"/>
  <c r="X27" i="81"/>
  <c r="P27" i="281"/>
  <c r="P27" i="81"/>
  <c r="AB29" i="281"/>
  <c r="AB29" i="81"/>
  <c r="AA30" i="281"/>
  <c r="AA30" i="81"/>
  <c r="X34" i="281"/>
  <c r="X34" i="81"/>
  <c r="J37" i="281"/>
  <c r="J37" i="81"/>
  <c r="V10" i="282"/>
  <c r="V44" i="81"/>
  <c r="N10" i="282"/>
  <c r="N44" i="81"/>
  <c r="X11" i="282"/>
  <c r="X45" i="81"/>
  <c r="O17" i="282"/>
  <c r="O51" i="81"/>
  <c r="V21" i="282"/>
  <c r="V55" i="81"/>
  <c r="AA23" i="282"/>
  <c r="AA57" i="81"/>
  <c r="M26" i="282"/>
  <c r="M60" i="81"/>
  <c r="U36" i="282"/>
  <c r="U70" i="81"/>
  <c r="W37" i="282"/>
  <c r="W71" i="81"/>
  <c r="W14" i="281"/>
  <c r="W14" i="81"/>
  <c r="AB30" i="281"/>
  <c r="AB30" i="81"/>
  <c r="AB12" i="282"/>
  <c r="AB46" i="81"/>
  <c r="AA13" i="282"/>
  <c r="AA47" i="81"/>
  <c r="J14" i="282"/>
  <c r="J48" i="81"/>
  <c r="U15" i="282"/>
  <c r="U49" i="81"/>
  <c r="V16" i="282"/>
  <c r="V50" i="81"/>
  <c r="X17" i="282"/>
  <c r="X51" i="81"/>
  <c r="J25" i="282"/>
  <c r="J59" i="81"/>
  <c r="V26" i="282"/>
  <c r="V60" i="81"/>
  <c r="N26" i="282"/>
  <c r="N60" i="81"/>
  <c r="U32" i="282"/>
  <c r="U66" i="81"/>
  <c r="U38" i="282"/>
  <c r="U72" i="81"/>
  <c r="N40" i="281"/>
  <c r="N40" i="81"/>
  <c r="J18" i="281"/>
  <c r="J18" i="81"/>
  <c r="U13" i="281"/>
  <c r="U13" i="81"/>
  <c r="V17" i="281"/>
  <c r="V17" i="81"/>
  <c r="M32" i="281"/>
  <c r="M32" i="81"/>
  <c r="Z34" i="281"/>
  <c r="Z34" i="81"/>
  <c r="M38" i="281"/>
  <c r="M38" i="81"/>
  <c r="O39" i="281"/>
  <c r="O39" i="81"/>
  <c r="AB13" i="282"/>
  <c r="AB47" i="81"/>
  <c r="V15" i="282"/>
  <c r="V49" i="81"/>
  <c r="L20" i="282"/>
  <c r="L54" i="81"/>
  <c r="W26" i="282"/>
  <c r="W60" i="81"/>
  <c r="V32" i="282"/>
  <c r="V66" i="81"/>
  <c r="W36" i="282"/>
  <c r="W70" i="81"/>
  <c r="O36" i="282"/>
  <c r="O70" i="81"/>
  <c r="AB43" i="281"/>
  <c r="AB43" i="81"/>
  <c r="K17" i="281"/>
  <c r="K17" i="81"/>
  <c r="O10" i="282"/>
  <c r="O44" i="81"/>
  <c r="N32" i="281"/>
  <c r="N32" i="81"/>
  <c r="AA34" i="281"/>
  <c r="AA34" i="81"/>
  <c r="U37" i="281"/>
  <c r="U37" i="81"/>
  <c r="X39" i="281"/>
  <c r="X39" i="81"/>
  <c r="P39" i="281"/>
  <c r="P39" i="81"/>
  <c r="X16" i="282"/>
  <c r="X50" i="81"/>
  <c r="U20" i="282"/>
  <c r="U54" i="81"/>
  <c r="X36" i="282"/>
  <c r="X70" i="81"/>
  <c r="N37" i="281"/>
  <c r="N37" i="81"/>
  <c r="Z10" i="282"/>
  <c r="Z44" i="81"/>
  <c r="J19" i="282"/>
  <c r="J53" i="81"/>
  <c r="V20" i="282"/>
  <c r="V54" i="81"/>
  <c r="K30" i="282"/>
  <c r="K64" i="81"/>
  <c r="X32" i="282"/>
  <c r="X66" i="81"/>
  <c r="L34" i="282"/>
  <c r="L68" i="81"/>
  <c r="N35" i="281"/>
  <c r="N35" i="81"/>
  <c r="M25" i="281"/>
  <c r="M25" i="81"/>
  <c r="X14" i="281"/>
  <c r="X14" i="81"/>
  <c r="O13" i="281"/>
  <c r="O13" i="81"/>
  <c r="J36" i="281"/>
  <c r="J36" i="81"/>
  <c r="N14" i="282"/>
  <c r="N48" i="81"/>
  <c r="J24" i="282"/>
  <c r="J58" i="81"/>
  <c r="V25" i="282"/>
  <c r="V59" i="81"/>
  <c r="N25" i="282"/>
  <c r="N59" i="81"/>
  <c r="M29" i="282"/>
  <c r="M63" i="81"/>
  <c r="L30" i="282"/>
  <c r="L64" i="81"/>
  <c r="U31" i="282"/>
  <c r="U65" i="81"/>
  <c r="M31" i="282"/>
  <c r="M65" i="81"/>
  <c r="U34" i="282"/>
  <c r="U68" i="81"/>
  <c r="M35" i="282"/>
  <c r="M69" i="81"/>
  <c r="Z36" i="282"/>
  <c r="Z70" i="81"/>
  <c r="AA15" i="281"/>
  <c r="AA15" i="81"/>
  <c r="O27" i="281"/>
  <c r="O27" i="81"/>
  <c r="N14" i="281"/>
  <c r="N14" i="81"/>
  <c r="O14" i="281"/>
  <c r="O14" i="81"/>
  <c r="O26" i="281"/>
  <c r="O26" i="81"/>
  <c r="V19" i="281"/>
  <c r="V19" i="81"/>
  <c r="O33" i="281"/>
  <c r="O33" i="81"/>
  <c r="Z13" i="281"/>
  <c r="Z13" i="81"/>
  <c r="O24" i="281"/>
  <c r="O24" i="81"/>
  <c r="V43" i="281"/>
  <c r="V43" i="81"/>
  <c r="O14" i="282"/>
  <c r="O48" i="81"/>
  <c r="Z15" i="282"/>
  <c r="Z49" i="81"/>
  <c r="O25" i="282"/>
  <c r="O59" i="81"/>
  <c r="N29" i="282"/>
  <c r="N63" i="81"/>
  <c r="M30" i="282"/>
  <c r="M64" i="81"/>
  <c r="V31" i="282"/>
  <c r="V65" i="81"/>
  <c r="N35" i="282"/>
  <c r="N69" i="81"/>
  <c r="AB23" i="281"/>
  <c r="AB23" i="81"/>
  <c r="V37" i="281"/>
  <c r="V37" i="81"/>
  <c r="J15" i="281"/>
  <c r="J15" i="81"/>
  <c r="O16" i="281"/>
  <c r="O16" i="81"/>
  <c r="O23" i="281"/>
  <c r="O23" i="81"/>
  <c r="X24" i="281"/>
  <c r="X24" i="81"/>
  <c r="Z33" i="281"/>
  <c r="Z33" i="81"/>
  <c r="U36" i="281"/>
  <c r="U36" i="81"/>
  <c r="O43" i="281"/>
  <c r="O43" i="81"/>
  <c r="U19" i="282"/>
  <c r="U53" i="81"/>
  <c r="AB26" i="282"/>
  <c r="AB60" i="81"/>
  <c r="N30" i="282"/>
  <c r="N64" i="81"/>
  <c r="O35" i="282"/>
  <c r="O69" i="81"/>
  <c r="O20" i="281"/>
  <c r="O20" i="81"/>
  <c r="L17" i="281"/>
  <c r="L17" i="81"/>
  <c r="O17" i="281"/>
  <c r="O17" i="81"/>
  <c r="N19" i="281"/>
  <c r="N19" i="81"/>
  <c r="V32" i="281"/>
  <c r="V32" i="81"/>
  <c r="X17" i="281"/>
  <c r="X17" i="81"/>
  <c r="L23" i="281"/>
  <c r="L23" i="81"/>
  <c r="Z26" i="281"/>
  <c r="Z26" i="81"/>
  <c r="J31" i="281"/>
  <c r="J31" i="81"/>
  <c r="AA13" i="281"/>
  <c r="AA13" i="81"/>
  <c r="L15" i="281"/>
  <c r="L15" i="81"/>
  <c r="AA19" i="281"/>
  <c r="AA19" i="81"/>
  <c r="U22" i="281"/>
  <c r="U22" i="81"/>
  <c r="M22" i="281"/>
  <c r="M22" i="81"/>
  <c r="P23" i="281"/>
  <c r="P23" i="81"/>
  <c r="J28" i="281"/>
  <c r="J28" i="81"/>
  <c r="AA33" i="281"/>
  <c r="AA33" i="81"/>
  <c r="V36" i="281"/>
  <c r="V36" i="81"/>
  <c r="N36" i="281"/>
  <c r="N36" i="81"/>
  <c r="U42" i="281"/>
  <c r="U42" i="81"/>
  <c r="J22" i="282"/>
  <c r="J56" i="81"/>
  <c r="X31" i="282"/>
  <c r="X65" i="81"/>
  <c r="W16" i="281"/>
  <c r="W16" i="81"/>
  <c r="W15" i="281"/>
  <c r="W15" i="81"/>
  <c r="E13" i="81"/>
  <c r="Z14" i="281"/>
  <c r="Z14" i="81"/>
  <c r="W17" i="281"/>
  <c r="W17" i="81"/>
  <c r="O18" i="281"/>
  <c r="O18" i="81"/>
  <c r="F13" i="81"/>
  <c r="AA14" i="281"/>
  <c r="AA14" i="81"/>
  <c r="Z15" i="281"/>
  <c r="Z15" i="81"/>
  <c r="Y15" i="281"/>
  <c r="Y15" i="81"/>
  <c r="AA16" i="81"/>
  <c r="AA16" i="281"/>
  <c r="P17" i="281"/>
  <c r="P17" i="81"/>
  <c r="P18" i="281"/>
  <c r="P18" i="81"/>
  <c r="U18" i="281"/>
  <c r="U18" i="81"/>
  <c r="M19" i="281"/>
  <c r="M19" i="81"/>
  <c r="D20" i="281"/>
  <c r="D20" i="81"/>
  <c r="K20" i="281"/>
  <c r="K20" i="81"/>
  <c r="J21" i="281"/>
  <c r="J21" i="81"/>
  <c r="D22" i="281"/>
  <c r="D22" i="81"/>
  <c r="I22" i="281"/>
  <c r="I22" i="81"/>
  <c r="C23" i="281"/>
  <c r="C23" i="81"/>
  <c r="H23" i="81"/>
  <c r="B24" i="281"/>
  <c r="B24" i="81"/>
  <c r="G24" i="81"/>
  <c r="I25" i="281"/>
  <c r="I25" i="81"/>
  <c r="C26" i="281"/>
  <c r="C26" i="81"/>
  <c r="F26" i="81"/>
  <c r="AB27" i="281"/>
  <c r="AB27" i="81"/>
  <c r="Z28" i="281"/>
  <c r="Z28" i="81"/>
  <c r="Y28" i="281"/>
  <c r="Y28" i="81"/>
  <c r="X29" i="281"/>
  <c r="X29" i="81"/>
  <c r="U30" i="281"/>
  <c r="U30" i="81"/>
  <c r="N31" i="281"/>
  <c r="N31" i="81"/>
  <c r="U31" i="281"/>
  <c r="U31" i="81"/>
  <c r="L33" i="281"/>
  <c r="L33" i="81"/>
  <c r="M34" i="281"/>
  <c r="M34" i="81"/>
  <c r="L34" i="281"/>
  <c r="L34" i="81"/>
  <c r="D36" i="281"/>
  <c r="D36" i="81"/>
  <c r="D37" i="281"/>
  <c r="D37" i="81"/>
  <c r="D38" i="281"/>
  <c r="D38" i="81"/>
  <c r="I38" i="281"/>
  <c r="I38" i="81"/>
  <c r="C39" i="281"/>
  <c r="C39" i="81"/>
  <c r="H39" i="81"/>
  <c r="B40" i="281"/>
  <c r="B40" i="81"/>
  <c r="I40" i="281"/>
  <c r="I40" i="81"/>
  <c r="C41" i="281"/>
  <c r="C41" i="81"/>
  <c r="I41" i="281"/>
  <c r="I41" i="81"/>
  <c r="C42" i="281"/>
  <c r="C42" i="81"/>
  <c r="I42" i="281"/>
  <c r="I42" i="81"/>
  <c r="C43" i="281"/>
  <c r="C43" i="81"/>
  <c r="H43" i="81"/>
  <c r="B10" i="282"/>
  <c r="B44" i="81"/>
  <c r="D11" i="282"/>
  <c r="D45" i="81"/>
  <c r="I11" i="282"/>
  <c r="I45" i="81"/>
  <c r="C12" i="282"/>
  <c r="C46" i="81"/>
  <c r="H46" i="81"/>
  <c r="B13" i="282"/>
  <c r="B47" i="81"/>
  <c r="E47" i="81"/>
  <c r="H48" i="81"/>
  <c r="B15" i="282"/>
  <c r="B49" i="81"/>
  <c r="H49" i="81"/>
  <c r="B16" i="282"/>
  <c r="B50" i="81"/>
  <c r="F50" i="81"/>
  <c r="AB17" i="282"/>
  <c r="AB51" i="81"/>
  <c r="Z18" i="282"/>
  <c r="Z52" i="81"/>
  <c r="AA19" i="282"/>
  <c r="AA53" i="81"/>
  <c r="AA21" i="282"/>
  <c r="AA55" i="81"/>
  <c r="AA22" i="282"/>
  <c r="AA56" i="81"/>
  <c r="V24" i="282"/>
  <c r="V58" i="81"/>
  <c r="U26" i="282"/>
  <c r="U60" i="81"/>
  <c r="N27" i="282"/>
  <c r="N61" i="81"/>
  <c r="W27" i="282"/>
  <c r="W61" i="81"/>
  <c r="O29" i="282"/>
  <c r="O63" i="81"/>
  <c r="X29" i="282"/>
  <c r="X63" i="81"/>
  <c r="P29" i="282"/>
  <c r="P63" i="81"/>
  <c r="O30" i="282"/>
  <c r="O64" i="81"/>
  <c r="J31" i="282"/>
  <c r="J65" i="81"/>
  <c r="H65" i="81"/>
  <c r="B32" i="282"/>
  <c r="B66" i="81"/>
  <c r="H66" i="81"/>
  <c r="B33" i="282"/>
  <c r="B67" i="81"/>
  <c r="X34" i="282"/>
  <c r="X68" i="81"/>
  <c r="Y34" i="282"/>
  <c r="Y68" i="81"/>
  <c r="P35" i="282"/>
  <c r="P69" i="81"/>
  <c r="U35" i="282"/>
  <c r="U69" i="81"/>
  <c r="J37" i="282"/>
  <c r="J71" i="81"/>
  <c r="D38" i="282"/>
  <c r="D72" i="81"/>
  <c r="F72" i="81"/>
  <c r="Y39" i="282"/>
  <c r="Y73" i="81"/>
  <c r="U17" i="281"/>
  <c r="U17" i="81"/>
  <c r="C13" i="281"/>
  <c r="C13" i="81"/>
  <c r="D13" i="281"/>
  <c r="D13" i="81"/>
  <c r="G13" i="81"/>
  <c r="AB14" i="281"/>
  <c r="AB14" i="81"/>
  <c r="AB16" i="281"/>
  <c r="AB16" i="81"/>
  <c r="Y17" i="281"/>
  <c r="Y17" i="81"/>
  <c r="V18" i="281"/>
  <c r="V18" i="81"/>
  <c r="K21" i="281"/>
  <c r="K21" i="81"/>
  <c r="J22" i="281"/>
  <c r="J22" i="81"/>
  <c r="D23" i="281"/>
  <c r="D23" i="81"/>
  <c r="I23" i="281"/>
  <c r="I23" i="81"/>
  <c r="C24" i="281"/>
  <c r="C24" i="81"/>
  <c r="H24" i="81"/>
  <c r="B25" i="281"/>
  <c r="B25" i="81"/>
  <c r="D26" i="281"/>
  <c r="D26" i="81"/>
  <c r="G26" i="81"/>
  <c r="E27" i="81"/>
  <c r="AA28" i="281"/>
  <c r="AA28" i="81"/>
  <c r="Y29" i="281"/>
  <c r="Y29" i="81"/>
  <c r="V30" i="281"/>
  <c r="V30" i="81"/>
  <c r="O31" i="281"/>
  <c r="O31" i="81"/>
  <c r="O32" i="281"/>
  <c r="O32" i="81"/>
  <c r="X32" i="281"/>
  <c r="X32" i="81"/>
  <c r="P32" i="281"/>
  <c r="P32" i="81"/>
  <c r="U33" i="281"/>
  <c r="U33" i="81"/>
  <c r="K35" i="281"/>
  <c r="K35" i="81"/>
  <c r="K36" i="281"/>
  <c r="K36" i="81"/>
  <c r="K37" i="281"/>
  <c r="K37" i="81"/>
  <c r="J38" i="281"/>
  <c r="J38" i="81"/>
  <c r="D39" i="81"/>
  <c r="D39" i="281"/>
  <c r="I39" i="281"/>
  <c r="I39" i="81"/>
  <c r="C40" i="281"/>
  <c r="C40" i="81"/>
  <c r="D41" i="281"/>
  <c r="D41" i="81"/>
  <c r="D42" i="281"/>
  <c r="D42" i="81"/>
  <c r="D43" i="281"/>
  <c r="D43" i="81"/>
  <c r="I43" i="281"/>
  <c r="I43" i="81"/>
  <c r="C10" i="282"/>
  <c r="C44" i="81"/>
  <c r="K10" i="282"/>
  <c r="K44" i="81"/>
  <c r="J11" i="282"/>
  <c r="J45" i="81"/>
  <c r="D12" i="282"/>
  <c r="D46" i="81"/>
  <c r="I12" i="282"/>
  <c r="I46" i="81"/>
  <c r="C13" i="282"/>
  <c r="C47" i="81"/>
  <c r="F47" i="81"/>
  <c r="I14" i="282"/>
  <c r="I48" i="81"/>
  <c r="C15" i="282"/>
  <c r="C49" i="81"/>
  <c r="I15" i="282"/>
  <c r="I49" i="81"/>
  <c r="C16" i="282"/>
  <c r="C50" i="81"/>
  <c r="G50" i="81"/>
  <c r="E51" i="81"/>
  <c r="AA18" i="282"/>
  <c r="AA52" i="81"/>
  <c r="AB21" i="282"/>
  <c r="AB55" i="81"/>
  <c r="AB22" i="282"/>
  <c r="AB56" i="81"/>
  <c r="AB23" i="282"/>
  <c r="AB57" i="81"/>
  <c r="W24" i="282"/>
  <c r="W58" i="81"/>
  <c r="P25" i="282"/>
  <c r="P59" i="81"/>
  <c r="W25" i="282"/>
  <c r="W59" i="81"/>
  <c r="O26" i="282"/>
  <c r="O60" i="81"/>
  <c r="O27" i="282"/>
  <c r="O61" i="81"/>
  <c r="X27" i="282"/>
  <c r="X61" i="81"/>
  <c r="U28" i="282"/>
  <c r="U62" i="81"/>
  <c r="W28" i="282"/>
  <c r="W62" i="81"/>
  <c r="V29" i="282"/>
  <c r="V63" i="81"/>
  <c r="Y29" i="282"/>
  <c r="Y63" i="81"/>
  <c r="P30" i="282"/>
  <c r="P64" i="81"/>
  <c r="K31" i="282"/>
  <c r="K65" i="81"/>
  <c r="I31" i="282"/>
  <c r="I65" i="81"/>
  <c r="C32" i="282"/>
  <c r="C66" i="81"/>
  <c r="I32" i="282"/>
  <c r="I66" i="81"/>
  <c r="C33" i="282"/>
  <c r="C67" i="81"/>
  <c r="E67" i="81"/>
  <c r="Z34" i="282"/>
  <c r="Z68" i="81"/>
  <c r="V35" i="282"/>
  <c r="V69" i="81"/>
  <c r="M36" i="282"/>
  <c r="M70" i="81"/>
  <c r="K37" i="282"/>
  <c r="K71" i="81"/>
  <c r="J38" i="282"/>
  <c r="J72" i="81"/>
  <c r="G72" i="81"/>
  <c r="AA39" i="282"/>
  <c r="AA73" i="81"/>
  <c r="V14" i="281"/>
  <c r="V14" i="81"/>
  <c r="O15" i="281"/>
  <c r="O15" i="81"/>
  <c r="N16" i="281"/>
  <c r="N16" i="81"/>
  <c r="I13" i="281"/>
  <c r="I13" i="81"/>
  <c r="B14" i="281"/>
  <c r="B14" i="81"/>
  <c r="E14" i="81"/>
  <c r="AB15" i="281"/>
  <c r="AB15" i="81"/>
  <c r="Z17" i="281"/>
  <c r="Z17" i="81"/>
  <c r="W18" i="281"/>
  <c r="W18" i="81"/>
  <c r="O19" i="281"/>
  <c r="O19" i="81"/>
  <c r="L19" i="281"/>
  <c r="L19" i="81"/>
  <c r="L20" i="281"/>
  <c r="L20" i="81"/>
  <c r="M21" i="281"/>
  <c r="M21" i="81"/>
  <c r="K22" i="281"/>
  <c r="K22" i="81"/>
  <c r="J23" i="281"/>
  <c r="J23" i="81"/>
  <c r="D24" i="281"/>
  <c r="D24" i="81"/>
  <c r="I24" i="281"/>
  <c r="I24" i="81"/>
  <c r="C25" i="281"/>
  <c r="C25" i="81"/>
  <c r="K25" i="281"/>
  <c r="K25" i="81"/>
  <c r="H26" i="81"/>
  <c r="B27" i="281"/>
  <c r="B27" i="81"/>
  <c r="F27" i="81"/>
  <c r="AB28" i="281"/>
  <c r="AB28" i="81"/>
  <c r="Z29" i="281"/>
  <c r="Z29" i="81"/>
  <c r="W30" i="281"/>
  <c r="W30" i="81"/>
  <c r="P31" i="281"/>
  <c r="P31" i="81"/>
  <c r="W31" i="281"/>
  <c r="W31" i="81"/>
  <c r="Y32" i="281"/>
  <c r="Y32" i="81"/>
  <c r="V33" i="281"/>
  <c r="V33" i="81"/>
  <c r="O34" i="281"/>
  <c r="O34" i="81"/>
  <c r="V34" i="281"/>
  <c r="V34" i="81"/>
  <c r="M36" i="281"/>
  <c r="M36" i="81"/>
  <c r="L36" i="281"/>
  <c r="L36" i="81"/>
  <c r="M37" i="281"/>
  <c r="M37" i="81"/>
  <c r="L37" i="281"/>
  <c r="L37" i="81"/>
  <c r="K38" i="281"/>
  <c r="K38" i="81"/>
  <c r="J39" i="281"/>
  <c r="J39" i="81"/>
  <c r="D40" i="281"/>
  <c r="D40" i="81"/>
  <c r="K40" i="281"/>
  <c r="K40" i="81"/>
  <c r="J41" i="281"/>
  <c r="J41" i="81"/>
  <c r="J42" i="281"/>
  <c r="J42" i="81"/>
  <c r="K42" i="281"/>
  <c r="K42" i="81"/>
  <c r="J43" i="281"/>
  <c r="J43" i="81"/>
  <c r="D44" i="81"/>
  <c r="D10" i="282"/>
  <c r="L10" i="282"/>
  <c r="L44" i="81"/>
  <c r="K11" i="282"/>
  <c r="K45" i="81"/>
  <c r="J12" i="282"/>
  <c r="J46" i="81"/>
  <c r="D13" i="282"/>
  <c r="D47" i="81"/>
  <c r="G47" i="81"/>
  <c r="D15" i="282"/>
  <c r="D49" i="81"/>
  <c r="D16" i="282"/>
  <c r="D50" i="81"/>
  <c r="H50" i="81"/>
  <c r="B17" i="282"/>
  <c r="B51" i="81"/>
  <c r="F51" i="81"/>
  <c r="AB18" i="282"/>
  <c r="AB52" i="81"/>
  <c r="E55" i="81"/>
  <c r="E56" i="81"/>
  <c r="X24" i="282"/>
  <c r="X58" i="81"/>
  <c r="U25" i="282"/>
  <c r="U59" i="81"/>
  <c r="X25" i="282"/>
  <c r="X59" i="81"/>
  <c r="P26" i="282"/>
  <c r="P60" i="81"/>
  <c r="Y27" i="282"/>
  <c r="Y61" i="81"/>
  <c r="V28" i="282"/>
  <c r="V62" i="81"/>
  <c r="P28" i="282"/>
  <c r="P62" i="81"/>
  <c r="Z29" i="282"/>
  <c r="Z63" i="81"/>
  <c r="U30" i="282"/>
  <c r="U64" i="81"/>
  <c r="L31" i="282"/>
  <c r="L65" i="81"/>
  <c r="D32" i="282"/>
  <c r="D66" i="81"/>
  <c r="D33" i="282"/>
  <c r="D67" i="81"/>
  <c r="F67" i="81"/>
  <c r="AA34" i="282"/>
  <c r="AA68" i="81"/>
  <c r="W35" i="282"/>
  <c r="W69" i="81"/>
  <c r="N36" i="282"/>
  <c r="N70" i="81"/>
  <c r="M37" i="282"/>
  <c r="M71" i="81"/>
  <c r="L37" i="282"/>
  <c r="L71" i="81"/>
  <c r="K38" i="282"/>
  <c r="K72" i="81"/>
  <c r="H72" i="81"/>
  <c r="B39" i="282"/>
  <c r="B73" i="81"/>
  <c r="AB39" i="282"/>
  <c r="AB73" i="81"/>
  <c r="L18" i="281"/>
  <c r="L18" i="81"/>
  <c r="I18" i="281"/>
  <c r="I18" i="81"/>
  <c r="AB13" i="281"/>
  <c r="AB13" i="81"/>
  <c r="Y14" i="281"/>
  <c r="Y14" i="81"/>
  <c r="U16" i="281"/>
  <c r="U16" i="81"/>
  <c r="B13" i="281"/>
  <c r="B13" i="81"/>
  <c r="P15" i="281"/>
  <c r="P15" i="81"/>
  <c r="H13" i="81"/>
  <c r="C14" i="281"/>
  <c r="C14" i="81"/>
  <c r="F14" i="81"/>
  <c r="F16" i="81"/>
  <c r="AA17" i="281"/>
  <c r="AA17" i="81"/>
  <c r="X18" i="281"/>
  <c r="X18" i="81"/>
  <c r="P19" i="281"/>
  <c r="P19" i="81"/>
  <c r="N22" i="281"/>
  <c r="N22" i="81"/>
  <c r="L22" i="281"/>
  <c r="L22" i="81"/>
  <c r="K23" i="281"/>
  <c r="K23" i="81"/>
  <c r="J24" i="281"/>
  <c r="J24" i="81"/>
  <c r="D25" i="281"/>
  <c r="D25" i="81"/>
  <c r="L25" i="281"/>
  <c r="L25" i="81"/>
  <c r="I26" i="281"/>
  <c r="I26" i="81"/>
  <c r="C27" i="281"/>
  <c r="C27" i="81"/>
  <c r="G27" i="81"/>
  <c r="AA29" i="281"/>
  <c r="AA29" i="81"/>
  <c r="X30" i="281"/>
  <c r="X30" i="81"/>
  <c r="P30" i="281"/>
  <c r="P30" i="81"/>
  <c r="V31" i="281"/>
  <c r="V31" i="81"/>
  <c r="X31" i="281"/>
  <c r="X31" i="81"/>
  <c r="W32" i="281"/>
  <c r="W32" i="81"/>
  <c r="W33" i="281"/>
  <c r="W33" i="81"/>
  <c r="U34" i="281"/>
  <c r="U34" i="81"/>
  <c r="W34" i="281"/>
  <c r="W34" i="81"/>
  <c r="O35" i="281"/>
  <c r="O35" i="81"/>
  <c r="U35" i="281"/>
  <c r="U35" i="81"/>
  <c r="N38" i="281"/>
  <c r="N38" i="81"/>
  <c r="L38" i="281"/>
  <c r="L38" i="81"/>
  <c r="M39" i="281"/>
  <c r="M39" i="81"/>
  <c r="K39" i="281"/>
  <c r="K39" i="81"/>
  <c r="J40" i="281"/>
  <c r="J40" i="81"/>
  <c r="K41" i="281"/>
  <c r="K41" i="81"/>
  <c r="L41" i="281"/>
  <c r="L41" i="81"/>
  <c r="L42" i="281"/>
  <c r="L42" i="81"/>
  <c r="M43" i="281"/>
  <c r="M43" i="81"/>
  <c r="K43" i="281"/>
  <c r="K43" i="81"/>
  <c r="J10" i="282"/>
  <c r="J44" i="81"/>
  <c r="U10" i="282"/>
  <c r="U44" i="81"/>
  <c r="L11" i="282"/>
  <c r="L45" i="81"/>
  <c r="K12" i="282"/>
  <c r="K46" i="81"/>
  <c r="J13" i="282"/>
  <c r="J47" i="81"/>
  <c r="H47" i="81"/>
  <c r="B14" i="282"/>
  <c r="B48" i="81"/>
  <c r="K14" i="282"/>
  <c r="K48" i="81"/>
  <c r="J15" i="282"/>
  <c r="J49" i="81"/>
  <c r="K15" i="282"/>
  <c r="K49" i="81"/>
  <c r="I16" i="282"/>
  <c r="I50" i="81"/>
  <c r="C17" i="282"/>
  <c r="C51" i="81"/>
  <c r="G51" i="81"/>
  <c r="E52" i="81"/>
  <c r="F53" i="81"/>
  <c r="E54" i="81"/>
  <c r="F55" i="81"/>
  <c r="F56" i="81"/>
  <c r="E57" i="81"/>
  <c r="Y24" i="282"/>
  <c r="Y58" i="81"/>
  <c r="Y25" i="282"/>
  <c r="Y59" i="81"/>
  <c r="X26" i="282"/>
  <c r="X60" i="81"/>
  <c r="V27" i="282"/>
  <c r="V61" i="81"/>
  <c r="Y28" i="282"/>
  <c r="Y62" i="81"/>
  <c r="AA29" i="282"/>
  <c r="AA63" i="81"/>
  <c r="V30" i="282"/>
  <c r="V64" i="81"/>
  <c r="J33" i="282"/>
  <c r="J67" i="81"/>
  <c r="G67" i="81"/>
  <c r="AB34" i="282"/>
  <c r="AB68" i="81"/>
  <c r="X35" i="282"/>
  <c r="X69" i="81"/>
  <c r="L38" i="282"/>
  <c r="L72" i="81"/>
  <c r="I38" i="282"/>
  <c r="I72" i="81"/>
  <c r="C39" i="282"/>
  <c r="C73" i="81"/>
  <c r="AB17" i="281"/>
  <c r="AB17" i="81"/>
  <c r="Y30" i="281"/>
  <c r="Y30" i="81"/>
  <c r="Z31" i="281"/>
  <c r="Z31" i="81"/>
  <c r="AA32" i="281"/>
  <c r="AA32" i="81"/>
  <c r="X33" i="281"/>
  <c r="X33" i="81"/>
  <c r="O37" i="281"/>
  <c r="O37" i="81"/>
  <c r="O38" i="281"/>
  <c r="O38" i="81"/>
  <c r="U38" i="281"/>
  <c r="U38" i="81"/>
  <c r="N39" i="281"/>
  <c r="N39" i="81"/>
  <c r="L39" i="281"/>
  <c r="L39" i="81"/>
  <c r="L40" i="281"/>
  <c r="L40" i="81"/>
  <c r="M41" i="281"/>
  <c r="M41" i="81"/>
  <c r="U41" i="281"/>
  <c r="U41" i="81"/>
  <c r="M42" i="281"/>
  <c r="M42" i="81"/>
  <c r="N43" i="281"/>
  <c r="N43" i="81"/>
  <c r="L43" i="281"/>
  <c r="L43" i="81"/>
  <c r="M10" i="282"/>
  <c r="M44" i="81"/>
  <c r="N11" i="282"/>
  <c r="N45" i="81"/>
  <c r="U11" i="282"/>
  <c r="U45" i="81"/>
  <c r="M12" i="282"/>
  <c r="M46" i="81"/>
  <c r="L12" i="282"/>
  <c r="L46" i="81"/>
  <c r="K13" i="282"/>
  <c r="K47" i="81"/>
  <c r="I13" i="282"/>
  <c r="I47" i="81"/>
  <c r="C14" i="282"/>
  <c r="C48" i="81"/>
  <c r="L14" i="282"/>
  <c r="L48" i="81"/>
  <c r="L15" i="282"/>
  <c r="L49" i="81"/>
  <c r="K16" i="282"/>
  <c r="K50" i="81"/>
  <c r="D17" i="282"/>
  <c r="D51" i="81"/>
  <c r="H51" i="81"/>
  <c r="B18" i="282"/>
  <c r="B52" i="81"/>
  <c r="F52" i="81"/>
  <c r="G53" i="81"/>
  <c r="F54" i="81"/>
  <c r="G55" i="81"/>
  <c r="G56" i="81"/>
  <c r="F57" i="81"/>
  <c r="Z25" i="282"/>
  <c r="Z59" i="81"/>
  <c r="Y26" i="282"/>
  <c r="Y60" i="81"/>
  <c r="Z27" i="282"/>
  <c r="Z61" i="81"/>
  <c r="AA27" i="282"/>
  <c r="AA61" i="81"/>
  <c r="Z28" i="282"/>
  <c r="Z62" i="81"/>
  <c r="W30" i="282"/>
  <c r="W64" i="81"/>
  <c r="N31" i="282"/>
  <c r="N65" i="81"/>
  <c r="K32" i="282"/>
  <c r="K66" i="81"/>
  <c r="L32" i="282"/>
  <c r="L66" i="81"/>
  <c r="L33" i="282"/>
  <c r="L67" i="81"/>
  <c r="H67" i="81"/>
  <c r="B34" i="282"/>
  <c r="B68" i="81"/>
  <c r="E68" i="81"/>
  <c r="Y35" i="282"/>
  <c r="Y69" i="81"/>
  <c r="O37" i="282"/>
  <c r="O71" i="81"/>
  <c r="M38" i="282"/>
  <c r="M72" i="81"/>
  <c r="D39" i="282"/>
  <c r="D73" i="81"/>
  <c r="O36" i="281"/>
  <c r="O36" i="81"/>
  <c r="J14" i="281"/>
  <c r="J14" i="81"/>
  <c r="C15" i="281"/>
  <c r="C15" i="81"/>
  <c r="F15" i="81"/>
  <c r="H16" i="81"/>
  <c r="B17" i="281"/>
  <c r="B17" i="81"/>
  <c r="E17" i="81"/>
  <c r="AA18" i="281"/>
  <c r="AA18" i="81"/>
  <c r="X20" i="281"/>
  <c r="X20" i="81"/>
  <c r="P20" i="281"/>
  <c r="P20" i="81"/>
  <c r="U21" i="281"/>
  <c r="U21" i="81"/>
  <c r="W21" i="281"/>
  <c r="W21" i="81"/>
  <c r="V22" i="281"/>
  <c r="V22" i="81"/>
  <c r="N23" i="281"/>
  <c r="N23" i="81"/>
  <c r="M24" i="281"/>
  <c r="M24" i="81"/>
  <c r="K26" i="281"/>
  <c r="K26" i="81"/>
  <c r="J27" i="281"/>
  <c r="J27" i="81"/>
  <c r="I27" i="281"/>
  <c r="I27" i="81"/>
  <c r="C28" i="281"/>
  <c r="C28" i="81"/>
  <c r="F28" i="81"/>
  <c r="E29" i="81"/>
  <c r="AB32" i="281"/>
  <c r="AB32" i="81"/>
  <c r="Y33" i="281"/>
  <c r="Y33" i="81"/>
  <c r="Y34" i="281"/>
  <c r="Y34" i="81"/>
  <c r="W35" i="281"/>
  <c r="W35" i="81"/>
  <c r="P36" i="281"/>
  <c r="P36" i="81"/>
  <c r="W36" i="281"/>
  <c r="W36" i="81"/>
  <c r="W37" i="281"/>
  <c r="W37" i="81"/>
  <c r="V38" i="281"/>
  <c r="V38" i="81"/>
  <c r="N41" i="281"/>
  <c r="N41" i="81"/>
  <c r="N42" i="281"/>
  <c r="N42" i="81"/>
  <c r="V42" i="281"/>
  <c r="V42" i="81"/>
  <c r="W10" i="282"/>
  <c r="W44" i="81"/>
  <c r="O11" i="282"/>
  <c r="O45" i="81"/>
  <c r="N12" i="282"/>
  <c r="N46" i="81"/>
  <c r="M13" i="282"/>
  <c r="M47" i="81"/>
  <c r="D14" i="282"/>
  <c r="D48" i="81"/>
  <c r="U14" i="282"/>
  <c r="U48" i="81"/>
  <c r="M15" i="282"/>
  <c r="M49" i="81"/>
  <c r="L16" i="282"/>
  <c r="L50" i="81"/>
  <c r="J17" i="282"/>
  <c r="J51" i="81"/>
  <c r="I17" i="282"/>
  <c r="I51" i="81"/>
  <c r="C18" i="282"/>
  <c r="C52" i="81"/>
  <c r="G52" i="81"/>
  <c r="H53" i="81"/>
  <c r="B20" i="282"/>
  <c r="B54" i="81"/>
  <c r="G54" i="81"/>
  <c r="H55" i="81"/>
  <c r="B22" i="282"/>
  <c r="B56" i="81"/>
  <c r="H56" i="81"/>
  <c r="B23" i="282"/>
  <c r="B57" i="81"/>
  <c r="G57" i="81"/>
  <c r="AB24" i="282"/>
  <c r="AB58" i="81"/>
  <c r="AB25" i="282"/>
  <c r="AB59" i="81"/>
  <c r="AA25" i="282"/>
  <c r="AA59" i="81"/>
  <c r="Z26" i="282"/>
  <c r="Z60" i="81"/>
  <c r="AB27" i="282"/>
  <c r="AB61" i="81"/>
  <c r="AA28" i="282"/>
  <c r="AA62" i="81"/>
  <c r="E63" i="81"/>
  <c r="X30" i="282"/>
  <c r="X64" i="81"/>
  <c r="O31" i="282"/>
  <c r="O65" i="81"/>
  <c r="M32" i="282"/>
  <c r="M66" i="81"/>
  <c r="M33" i="282"/>
  <c r="M67" i="81"/>
  <c r="I33" i="282"/>
  <c r="I67" i="81"/>
  <c r="C34" i="282"/>
  <c r="C68" i="81"/>
  <c r="F68" i="81"/>
  <c r="AA35" i="282"/>
  <c r="AA69" i="81"/>
  <c r="V36" i="282"/>
  <c r="V70" i="81"/>
  <c r="P36" i="282"/>
  <c r="P70" i="81"/>
  <c r="U37" i="282"/>
  <c r="U71" i="81"/>
  <c r="N38" i="282"/>
  <c r="N72" i="81"/>
  <c r="J39" i="282"/>
  <c r="J73" i="81"/>
  <c r="F73" i="81"/>
  <c r="M26" i="281"/>
  <c r="M26" i="81"/>
  <c r="N13" i="281"/>
  <c r="N13" i="81"/>
  <c r="K14" i="281"/>
  <c r="K14" i="81"/>
  <c r="I14" i="281"/>
  <c r="I14" i="81"/>
  <c r="D15" i="281"/>
  <c r="D15" i="81"/>
  <c r="G15" i="81"/>
  <c r="I16" i="281"/>
  <c r="I16" i="81"/>
  <c r="C17" i="281"/>
  <c r="C17" i="81"/>
  <c r="F17" i="81"/>
  <c r="AB18" i="281"/>
  <c r="AB18" i="81"/>
  <c r="W19" i="281"/>
  <c r="W19" i="81"/>
  <c r="X19" i="281"/>
  <c r="X19" i="81"/>
  <c r="Y20" i="281"/>
  <c r="Y20" i="81"/>
  <c r="P21" i="281"/>
  <c r="P21" i="81"/>
  <c r="W22" i="281"/>
  <c r="W22" i="81"/>
  <c r="N24" i="281"/>
  <c r="N24" i="81"/>
  <c r="N25" i="281"/>
  <c r="N25" i="81"/>
  <c r="W25" i="281"/>
  <c r="W25" i="81"/>
  <c r="L27" i="281"/>
  <c r="L27" i="81"/>
  <c r="D28" i="281"/>
  <c r="D28" i="81"/>
  <c r="G28" i="81"/>
  <c r="F29" i="81"/>
  <c r="BN5" i="221"/>
  <c r="X35" i="281"/>
  <c r="X35" i="81"/>
  <c r="X36" i="281"/>
  <c r="X36" i="81"/>
  <c r="P37" i="281"/>
  <c r="P37" i="81"/>
  <c r="W38" i="281"/>
  <c r="W38" i="81"/>
  <c r="W40" i="281"/>
  <c r="W40" i="81"/>
  <c r="O41" i="281"/>
  <c r="O41" i="81"/>
  <c r="O42" i="281"/>
  <c r="O42" i="81"/>
  <c r="W42" i="281"/>
  <c r="W42" i="81"/>
  <c r="P43" i="281"/>
  <c r="P43" i="81"/>
  <c r="X10" i="282"/>
  <c r="X44" i="81"/>
  <c r="V12" i="282"/>
  <c r="V46" i="81"/>
  <c r="N13" i="282"/>
  <c r="N47" i="81"/>
  <c r="N15" i="282"/>
  <c r="N49" i="81"/>
  <c r="M16" i="282"/>
  <c r="M50" i="81"/>
  <c r="L17" i="282"/>
  <c r="L51" i="81"/>
  <c r="D18" i="282"/>
  <c r="D52" i="81"/>
  <c r="H52" i="81"/>
  <c r="B19" i="282"/>
  <c r="B53" i="81"/>
  <c r="I19" i="282"/>
  <c r="I53" i="81"/>
  <c r="C20" i="282"/>
  <c r="C54" i="81"/>
  <c r="H54" i="81"/>
  <c r="B21" i="282"/>
  <c r="B55" i="81"/>
  <c r="I21" i="282"/>
  <c r="I55" i="81"/>
  <c r="C22" i="282"/>
  <c r="C56" i="81"/>
  <c r="I22" i="282"/>
  <c r="I56" i="81"/>
  <c r="C23" i="282"/>
  <c r="C57" i="81"/>
  <c r="H57" i="81"/>
  <c r="B24" i="282"/>
  <c r="B58" i="81"/>
  <c r="AA26" i="282"/>
  <c r="AA60" i="81"/>
  <c r="AB28" i="282"/>
  <c r="AB62" i="81"/>
  <c r="F63" i="81"/>
  <c r="Z30" i="282"/>
  <c r="Z64" i="81"/>
  <c r="Y30" i="282"/>
  <c r="Y64" i="81"/>
  <c r="N32" i="282"/>
  <c r="N66" i="81"/>
  <c r="N33" i="282"/>
  <c r="N67" i="81"/>
  <c r="D34" i="282"/>
  <c r="D68" i="81"/>
  <c r="G68" i="81"/>
  <c r="AB35" i="282"/>
  <c r="AB69" i="81"/>
  <c r="Y36" i="282"/>
  <c r="Y70" i="81"/>
  <c r="X37" i="282"/>
  <c r="X71" i="81"/>
  <c r="P37" i="282"/>
  <c r="P71" i="81"/>
  <c r="O38" i="282"/>
  <c r="O72" i="81"/>
  <c r="K39" i="282"/>
  <c r="K73" i="81"/>
  <c r="G73" i="81"/>
  <c r="N20" i="281"/>
  <c r="N20" i="81"/>
  <c r="L24" i="281"/>
  <c r="L24" i="81"/>
  <c r="J25" i="281"/>
  <c r="J25" i="81"/>
  <c r="Y31" i="281"/>
  <c r="Y31" i="81"/>
  <c r="Z32" i="281"/>
  <c r="Z32" i="81"/>
  <c r="H14" i="81"/>
  <c r="L14" i="281"/>
  <c r="L14" i="81"/>
  <c r="I15" i="281"/>
  <c r="I15" i="81"/>
  <c r="H15" i="81"/>
  <c r="B16" i="281"/>
  <c r="B16" i="81"/>
  <c r="D17" i="281"/>
  <c r="D17" i="81"/>
  <c r="G17" i="81"/>
  <c r="Z19" i="281"/>
  <c r="Z19" i="81"/>
  <c r="Y19" i="281"/>
  <c r="Y19" i="81"/>
  <c r="V20" i="281"/>
  <c r="V20" i="81"/>
  <c r="X21" i="281"/>
  <c r="X21" i="81"/>
  <c r="Y21" i="281"/>
  <c r="Y21" i="81"/>
  <c r="X22" i="281"/>
  <c r="X22" i="81"/>
  <c r="P22" i="281"/>
  <c r="P22" i="81"/>
  <c r="W23" i="281"/>
  <c r="W23" i="81"/>
  <c r="O25" i="281"/>
  <c r="O25" i="81"/>
  <c r="X25" i="281"/>
  <c r="X25" i="81"/>
  <c r="P25" i="281"/>
  <c r="P25" i="81"/>
  <c r="U26" i="281"/>
  <c r="U26" i="81"/>
  <c r="K27" i="281"/>
  <c r="K27" i="81"/>
  <c r="H28" i="81"/>
  <c r="B29" i="281"/>
  <c r="B29" i="81"/>
  <c r="G29" i="81"/>
  <c r="F32" i="81"/>
  <c r="AB33" i="281"/>
  <c r="AB33" i="81"/>
  <c r="AB34" i="281"/>
  <c r="AB34" i="81"/>
  <c r="Z35" i="281"/>
  <c r="Z35" i="81"/>
  <c r="Y35" i="281"/>
  <c r="Y35" i="81"/>
  <c r="Y36" i="281"/>
  <c r="Y36" i="81"/>
  <c r="X37" i="281"/>
  <c r="X37" i="81"/>
  <c r="Y37" i="281"/>
  <c r="Y37" i="81"/>
  <c r="X38" i="281"/>
  <c r="X38" i="81"/>
  <c r="P38" i="281"/>
  <c r="P38" i="81"/>
  <c r="U39" i="281"/>
  <c r="U39" i="81"/>
  <c r="W39" i="281"/>
  <c r="W39" i="81"/>
  <c r="O40" i="281"/>
  <c r="O40" i="81"/>
  <c r="X40" i="281"/>
  <c r="X40" i="81"/>
  <c r="P40" i="281"/>
  <c r="P40" i="81"/>
  <c r="V41" i="281"/>
  <c r="V41" i="81"/>
  <c r="X41" i="281"/>
  <c r="X41" i="81"/>
  <c r="P41" i="81"/>
  <c r="P41" i="281"/>
  <c r="P42" i="281"/>
  <c r="P42" i="81"/>
  <c r="U43" i="281"/>
  <c r="U43" i="81"/>
  <c r="W43" i="281"/>
  <c r="W43" i="81"/>
  <c r="P10" i="282"/>
  <c r="P44" i="81"/>
  <c r="Y10" i="282"/>
  <c r="Y44" i="81"/>
  <c r="W11" i="282"/>
  <c r="W45" i="81"/>
  <c r="P11" i="282"/>
  <c r="P45" i="81"/>
  <c r="P12" i="282"/>
  <c r="P46" i="81"/>
  <c r="O13" i="282"/>
  <c r="O47" i="81"/>
  <c r="L13" i="282"/>
  <c r="L47" i="81"/>
  <c r="M14" i="282"/>
  <c r="M48" i="81"/>
  <c r="W14" i="282"/>
  <c r="W48" i="81"/>
  <c r="O15" i="282"/>
  <c r="O49" i="81"/>
  <c r="W15" i="282"/>
  <c r="W49" i="81"/>
  <c r="N16" i="282"/>
  <c r="N50" i="81"/>
  <c r="U16" i="282"/>
  <c r="U50" i="81"/>
  <c r="M17" i="282"/>
  <c r="M51" i="81"/>
  <c r="K17" i="282"/>
  <c r="K51" i="81"/>
  <c r="J18" i="282"/>
  <c r="J52" i="81"/>
  <c r="I18" i="282"/>
  <c r="I52" i="81"/>
  <c r="C19" i="282"/>
  <c r="C53" i="81"/>
  <c r="D20" i="282"/>
  <c r="D54" i="81"/>
  <c r="I20" i="282"/>
  <c r="I54" i="81"/>
  <c r="C21" i="282"/>
  <c r="C55" i="81"/>
  <c r="D22" i="282"/>
  <c r="D56" i="81"/>
  <c r="D23" i="282"/>
  <c r="D57" i="81"/>
  <c r="I23" i="282"/>
  <c r="I57" i="81"/>
  <c r="C24" i="282"/>
  <c r="C58" i="81"/>
  <c r="E58" i="81"/>
  <c r="F61" i="81"/>
  <c r="E62" i="81"/>
  <c r="G63" i="81"/>
  <c r="AA30" i="282"/>
  <c r="AA64" i="81"/>
  <c r="W32" i="282"/>
  <c r="W66" i="81"/>
  <c r="O32" i="282"/>
  <c r="O66" i="81"/>
  <c r="O33" i="282"/>
  <c r="O67" i="81"/>
  <c r="K33" i="282"/>
  <c r="K67" i="81"/>
  <c r="J34" i="282"/>
  <c r="J68" i="81"/>
  <c r="H68" i="81"/>
  <c r="B35" i="282"/>
  <c r="B69" i="81"/>
  <c r="Y37" i="282"/>
  <c r="Y71" i="81"/>
  <c r="P38" i="282"/>
  <c r="P72" i="81"/>
  <c r="L39" i="282"/>
  <c r="L73" i="81"/>
  <c r="H73" i="81"/>
  <c r="L13" i="281"/>
  <c r="L13" i="81"/>
  <c r="D27" i="281"/>
  <c r="D27" i="81"/>
  <c r="B28" i="281"/>
  <c r="B28" i="81"/>
  <c r="P33" i="281"/>
  <c r="P33" i="81"/>
  <c r="P34" i="281"/>
  <c r="P34" i="81"/>
  <c r="C16" i="281"/>
  <c r="C16" i="81"/>
  <c r="K16" i="281"/>
  <c r="K16" i="81"/>
  <c r="H17" i="81"/>
  <c r="B18" i="281"/>
  <c r="B18" i="81"/>
  <c r="E18" i="81"/>
  <c r="Z20" i="281"/>
  <c r="Z20" i="81"/>
  <c r="AA20" i="281"/>
  <c r="AA20" i="81"/>
  <c r="Z21" i="281"/>
  <c r="Z21" i="81"/>
  <c r="Y22" i="281"/>
  <c r="Y22" i="81"/>
  <c r="U23" i="281"/>
  <c r="U23" i="81"/>
  <c r="X23" i="281"/>
  <c r="X23" i="81"/>
  <c r="U24" i="281"/>
  <c r="U24" i="81"/>
  <c r="W24" i="281"/>
  <c r="W24" i="81"/>
  <c r="V25" i="281"/>
  <c r="V25" i="81"/>
  <c r="Y25" i="281"/>
  <c r="Y25" i="81"/>
  <c r="V26" i="281"/>
  <c r="V26" i="81"/>
  <c r="N27" i="281"/>
  <c r="N27" i="81"/>
  <c r="K28" i="281"/>
  <c r="K28" i="81"/>
  <c r="I28" i="281"/>
  <c r="I28" i="81"/>
  <c r="C29" i="281"/>
  <c r="C29" i="81"/>
  <c r="H29" i="81"/>
  <c r="B30" i="281"/>
  <c r="B30" i="81"/>
  <c r="E30" i="81"/>
  <c r="E31" i="81"/>
  <c r="G32" i="81"/>
  <c r="AA35" i="281"/>
  <c r="AA35" i="81"/>
  <c r="Z36" i="281"/>
  <c r="Z36" i="81"/>
  <c r="Z37" i="281"/>
  <c r="Z37" i="81"/>
  <c r="Z38" i="281"/>
  <c r="Z38" i="81"/>
  <c r="Y38" i="281"/>
  <c r="Y38" i="81"/>
  <c r="V39" i="281"/>
  <c r="V39" i="81"/>
  <c r="Y40" i="281"/>
  <c r="Y40" i="81"/>
  <c r="W41" i="281"/>
  <c r="W41" i="81"/>
  <c r="Y41" i="281"/>
  <c r="Y41" i="81"/>
  <c r="Y42" i="281"/>
  <c r="Y42" i="81"/>
  <c r="X43" i="281"/>
  <c r="X43" i="81"/>
  <c r="Y11" i="282"/>
  <c r="Y45" i="81"/>
  <c r="X12" i="282"/>
  <c r="X46" i="81"/>
  <c r="P13" i="282"/>
  <c r="P47" i="81"/>
  <c r="U13" i="282"/>
  <c r="U47" i="81"/>
  <c r="X14" i="282"/>
  <c r="X48" i="81"/>
  <c r="P48" i="81"/>
  <c r="P14" i="282"/>
  <c r="P15" i="282"/>
  <c r="P49" i="81"/>
  <c r="O16" i="282"/>
  <c r="O50" i="81"/>
  <c r="D19" i="282"/>
  <c r="D53" i="81"/>
  <c r="K19" i="282"/>
  <c r="K53" i="81"/>
  <c r="J20" i="282"/>
  <c r="J54" i="81"/>
  <c r="D21" i="282"/>
  <c r="D55" i="81"/>
  <c r="K55" i="81"/>
  <c r="K21" i="282"/>
  <c r="J23" i="282"/>
  <c r="J57" i="81"/>
  <c r="D24" i="282"/>
  <c r="D58" i="81"/>
  <c r="F58" i="81"/>
  <c r="F59" i="81"/>
  <c r="E60" i="81"/>
  <c r="G61" i="81"/>
  <c r="F62" i="81"/>
  <c r="H63" i="81"/>
  <c r="B30" i="282"/>
  <c r="B64" i="81"/>
  <c r="AB30" i="282"/>
  <c r="AB64" i="81"/>
  <c r="W31" i="282"/>
  <c r="W65" i="81"/>
  <c r="P31" i="282"/>
  <c r="P65" i="81"/>
  <c r="P32" i="282"/>
  <c r="P66" i="81"/>
  <c r="P33" i="282"/>
  <c r="P67" i="81"/>
  <c r="K34" i="282"/>
  <c r="K68" i="81"/>
  <c r="I34" i="282"/>
  <c r="I68" i="81"/>
  <c r="C35" i="282"/>
  <c r="C69" i="81"/>
  <c r="E69" i="81"/>
  <c r="AA36" i="282"/>
  <c r="AA70" i="81"/>
  <c r="Z37" i="282"/>
  <c r="Z71" i="81"/>
  <c r="V38" i="282"/>
  <c r="V72" i="81"/>
  <c r="M39" i="282"/>
  <c r="M73" i="81"/>
  <c r="I39" i="282"/>
  <c r="I73" i="81"/>
  <c r="G14" i="81"/>
  <c r="Z18" i="281"/>
  <c r="Z18" i="81"/>
  <c r="W20" i="281"/>
  <c r="W20" i="81"/>
  <c r="O22" i="281"/>
  <c r="O22" i="81"/>
  <c r="K24" i="281"/>
  <c r="K24" i="81"/>
  <c r="H27" i="81"/>
  <c r="Z30" i="281"/>
  <c r="Z30" i="81"/>
  <c r="P35" i="281"/>
  <c r="P35" i="81"/>
  <c r="M13" i="281"/>
  <c r="M13" i="81"/>
  <c r="K13" i="281"/>
  <c r="K13" i="81"/>
  <c r="V13" i="281"/>
  <c r="V13" i="81"/>
  <c r="W13" i="281"/>
  <c r="W13" i="81"/>
  <c r="D16" i="81"/>
  <c r="D16" i="281"/>
  <c r="L16" i="281"/>
  <c r="L16" i="81"/>
  <c r="C18" i="281"/>
  <c r="C18" i="81"/>
  <c r="F18" i="81"/>
  <c r="AB20" i="281"/>
  <c r="AB20" i="81"/>
  <c r="AA21" i="281"/>
  <c r="AA21" i="81"/>
  <c r="V23" i="281"/>
  <c r="V23" i="81"/>
  <c r="Y23" i="281"/>
  <c r="Y23" i="81"/>
  <c r="V24" i="281"/>
  <c r="V24" i="81"/>
  <c r="P24" i="281"/>
  <c r="P24" i="81"/>
  <c r="Z25" i="281"/>
  <c r="Z25" i="81"/>
  <c r="W26" i="281"/>
  <c r="W26" i="81"/>
  <c r="U27" i="281"/>
  <c r="U27" i="81"/>
  <c r="D29" i="281"/>
  <c r="D29" i="81"/>
  <c r="I29" i="281"/>
  <c r="I29" i="81"/>
  <c r="C30" i="281"/>
  <c r="C30" i="81"/>
  <c r="F30" i="81"/>
  <c r="F31" i="81"/>
  <c r="H32" i="81"/>
  <c r="B33" i="281"/>
  <c r="B33" i="81"/>
  <c r="E33" i="81"/>
  <c r="AB35" i="281"/>
  <c r="AB35" i="81"/>
  <c r="AB36" i="281"/>
  <c r="AB36" i="81"/>
  <c r="AA36" i="281"/>
  <c r="AA36" i="81"/>
  <c r="AA37" i="281"/>
  <c r="AA37" i="81"/>
  <c r="AA38" i="281"/>
  <c r="AA38" i="81"/>
  <c r="Y39" i="281"/>
  <c r="Y39" i="81"/>
  <c r="Z41" i="281"/>
  <c r="Z41" i="81"/>
  <c r="Z42" i="281"/>
  <c r="Z42" i="81"/>
  <c r="Y43" i="281"/>
  <c r="Y43" i="81"/>
  <c r="AA44" i="81"/>
  <c r="AA10" i="282"/>
  <c r="Z11" i="282"/>
  <c r="Z45" i="81"/>
  <c r="Y12" i="282"/>
  <c r="Y46" i="81"/>
  <c r="V13" i="282"/>
  <c r="V47" i="81"/>
  <c r="Y14" i="282"/>
  <c r="Y48" i="81"/>
  <c r="Y15" i="282"/>
  <c r="Y49" i="81"/>
  <c r="K18" i="282"/>
  <c r="K52" i="81"/>
  <c r="L19" i="282"/>
  <c r="L53" i="81"/>
  <c r="K20" i="282"/>
  <c r="K54" i="81"/>
  <c r="L21" i="282"/>
  <c r="L55" i="81"/>
  <c r="L22" i="282"/>
  <c r="L56" i="81"/>
  <c r="M23" i="282"/>
  <c r="M57" i="81"/>
  <c r="K23" i="282"/>
  <c r="K57" i="81"/>
  <c r="G58" i="81"/>
  <c r="G59" i="81"/>
  <c r="F60" i="81"/>
  <c r="H61" i="81"/>
  <c r="B28" i="282"/>
  <c r="B62" i="81"/>
  <c r="G62" i="81"/>
  <c r="I29" i="282"/>
  <c r="I63" i="81"/>
  <c r="C30" i="282"/>
  <c r="C64" i="81"/>
  <c r="Y31" i="282"/>
  <c r="Y65" i="81"/>
  <c r="Y32" i="282"/>
  <c r="Y66" i="81"/>
  <c r="U33" i="282"/>
  <c r="U67" i="81"/>
  <c r="D35" i="282"/>
  <c r="D69" i="81"/>
  <c r="F69" i="81"/>
  <c r="AB36" i="282"/>
  <c r="AB70" i="81"/>
  <c r="AB37" i="282"/>
  <c r="AB71" i="81"/>
  <c r="AA37" i="282"/>
  <c r="AA71" i="81"/>
  <c r="W38" i="282"/>
  <c r="W72" i="81"/>
  <c r="N39" i="282"/>
  <c r="N73" i="81"/>
  <c r="G16" i="81"/>
  <c r="U25" i="281"/>
  <c r="U25" i="81"/>
  <c r="E28" i="81"/>
  <c r="X13" i="281"/>
  <c r="X13" i="81"/>
  <c r="P13" i="281"/>
  <c r="P13" i="81"/>
  <c r="K15" i="281"/>
  <c r="K15" i="81"/>
  <c r="J16" i="281"/>
  <c r="J16" i="81"/>
  <c r="D18" i="281"/>
  <c r="D18" i="81"/>
  <c r="G18" i="81"/>
  <c r="E20" i="81"/>
  <c r="AB21" i="281"/>
  <c r="AB21" i="81"/>
  <c r="AB22" i="281"/>
  <c r="AB22" i="81"/>
  <c r="Z23" i="281"/>
  <c r="Z23" i="81"/>
  <c r="Y24" i="281"/>
  <c r="Y24" i="81"/>
  <c r="AA25" i="281"/>
  <c r="AA25" i="81"/>
  <c r="X26" i="281"/>
  <c r="X26" i="81"/>
  <c r="P26" i="281"/>
  <c r="P26" i="81"/>
  <c r="J29" i="281"/>
  <c r="J29" i="81"/>
  <c r="D30" i="281"/>
  <c r="D30" i="81"/>
  <c r="G30" i="81"/>
  <c r="G31" i="81"/>
  <c r="I32" i="281"/>
  <c r="I32" i="81"/>
  <c r="C33" i="281"/>
  <c r="C33" i="81"/>
  <c r="F33" i="81"/>
  <c r="F34" i="81"/>
  <c r="AB37" i="281"/>
  <c r="AB37" i="81"/>
  <c r="Z39" i="281"/>
  <c r="Z39" i="81"/>
  <c r="Z40" i="281"/>
  <c r="Z40" i="81"/>
  <c r="AA40" i="281"/>
  <c r="AA40" i="81"/>
  <c r="AA41" i="281"/>
  <c r="AA41" i="81"/>
  <c r="AA42" i="281"/>
  <c r="AA42" i="81"/>
  <c r="AA43" i="281"/>
  <c r="AA43" i="81"/>
  <c r="AB10" i="282"/>
  <c r="AB44" i="81"/>
  <c r="AA11" i="282"/>
  <c r="AA45" i="81"/>
  <c r="Z12" i="282"/>
  <c r="Z46" i="81"/>
  <c r="W13" i="282"/>
  <c r="W47" i="81"/>
  <c r="V14" i="282"/>
  <c r="V48" i="81"/>
  <c r="X15" i="282"/>
  <c r="X49" i="81"/>
  <c r="W16" i="282"/>
  <c r="W50" i="81"/>
  <c r="P16" i="282"/>
  <c r="P50" i="81"/>
  <c r="P17" i="282"/>
  <c r="P51" i="81"/>
  <c r="N18" i="282"/>
  <c r="N52" i="81"/>
  <c r="M19" i="282"/>
  <c r="M53" i="81"/>
  <c r="M20" i="282"/>
  <c r="M54" i="81"/>
  <c r="M21" i="282"/>
  <c r="M55" i="81"/>
  <c r="M22" i="282"/>
  <c r="M56" i="81"/>
  <c r="U22" i="282"/>
  <c r="U56" i="81"/>
  <c r="N23" i="282"/>
  <c r="N57" i="81"/>
  <c r="L23" i="282"/>
  <c r="L57" i="81"/>
  <c r="K24" i="282"/>
  <c r="K58" i="81"/>
  <c r="H58" i="81"/>
  <c r="B25" i="282"/>
  <c r="B59" i="81"/>
  <c r="H59" i="81"/>
  <c r="B26" i="282"/>
  <c r="B60" i="81"/>
  <c r="G60" i="81"/>
  <c r="I27" i="282"/>
  <c r="I61" i="81"/>
  <c r="C28" i="282"/>
  <c r="C62" i="81"/>
  <c r="H62" i="81"/>
  <c r="B29" i="282"/>
  <c r="B63" i="81"/>
  <c r="D30" i="282"/>
  <c r="D64" i="81"/>
  <c r="E64" i="81"/>
  <c r="Z31" i="282"/>
  <c r="Z65" i="81"/>
  <c r="Z32" i="282"/>
  <c r="Z66" i="81"/>
  <c r="V33" i="282"/>
  <c r="V67" i="81"/>
  <c r="M34" i="282"/>
  <c r="M68" i="81"/>
  <c r="J35" i="282"/>
  <c r="J69" i="81"/>
  <c r="G69" i="81"/>
  <c r="X38" i="282"/>
  <c r="X72" i="81"/>
  <c r="O39" i="282"/>
  <c r="O73" i="81"/>
  <c r="B15" i="281"/>
  <c r="B15" i="81"/>
  <c r="O21" i="281"/>
  <c r="O21" i="81"/>
  <c r="M23" i="281"/>
  <c r="M23" i="81"/>
  <c r="Y13" i="281"/>
  <c r="Y13" i="81"/>
  <c r="U14" i="281"/>
  <c r="U14" i="81"/>
  <c r="M16" i="281"/>
  <c r="M16" i="81"/>
  <c r="V16" i="281"/>
  <c r="V16" i="81"/>
  <c r="H18" i="81"/>
  <c r="B19" i="281"/>
  <c r="B19" i="81"/>
  <c r="F20" i="81"/>
  <c r="BM5" i="210"/>
  <c r="AA23" i="281"/>
  <c r="AA23" i="81"/>
  <c r="Z24" i="281"/>
  <c r="Z24" i="81"/>
  <c r="AB25" i="281"/>
  <c r="AB25" i="81"/>
  <c r="Y26" i="281"/>
  <c r="Y26" i="81"/>
  <c r="V27" i="281"/>
  <c r="V27" i="81"/>
  <c r="K29" i="281"/>
  <c r="K29" i="81"/>
  <c r="J30" i="281"/>
  <c r="J30" i="81"/>
  <c r="H30" i="81"/>
  <c r="B31" i="281"/>
  <c r="B31" i="81"/>
  <c r="H31" i="81"/>
  <c r="B32" i="281"/>
  <c r="B32" i="81"/>
  <c r="D33" i="281"/>
  <c r="D33" i="81"/>
  <c r="G33" i="81"/>
  <c r="G34" i="81"/>
  <c r="E35" i="81"/>
  <c r="E37" i="81"/>
  <c r="AA39" i="81"/>
  <c r="AA39" i="281"/>
  <c r="AB40" i="281"/>
  <c r="AB40" i="81"/>
  <c r="AB41" i="81"/>
  <c r="AB41" i="281"/>
  <c r="E44" i="81"/>
  <c r="AB11" i="282"/>
  <c r="AB45" i="81"/>
  <c r="AA12" i="282"/>
  <c r="AA46" i="81"/>
  <c r="X13" i="282"/>
  <c r="X47" i="81"/>
  <c r="AA14" i="282"/>
  <c r="AA48" i="81"/>
  <c r="AA15" i="282"/>
  <c r="AA49" i="81"/>
  <c r="Y16" i="282"/>
  <c r="Y50" i="81"/>
  <c r="U51" i="81"/>
  <c r="W17" i="282"/>
  <c r="W51" i="81"/>
  <c r="O18" i="282"/>
  <c r="O52" i="81"/>
  <c r="N19" i="282"/>
  <c r="N53" i="81"/>
  <c r="V19" i="282"/>
  <c r="V53" i="81"/>
  <c r="N20" i="282"/>
  <c r="N54" i="81"/>
  <c r="N21" i="282"/>
  <c r="N55" i="81"/>
  <c r="N22" i="282"/>
  <c r="N56" i="81"/>
  <c r="O23" i="282"/>
  <c r="O57" i="81"/>
  <c r="U23" i="282"/>
  <c r="U57" i="81"/>
  <c r="L24" i="282"/>
  <c r="L58" i="81"/>
  <c r="I24" i="282"/>
  <c r="I58" i="81"/>
  <c r="C25" i="282"/>
  <c r="C59" i="81"/>
  <c r="I25" i="282"/>
  <c r="I59" i="81"/>
  <c r="C26" i="282"/>
  <c r="C60" i="81"/>
  <c r="H60" i="81"/>
  <c r="B27" i="282"/>
  <c r="B61" i="81"/>
  <c r="D28" i="282"/>
  <c r="D62" i="81"/>
  <c r="I28" i="282"/>
  <c r="I62" i="81"/>
  <c r="C29" i="282"/>
  <c r="C63" i="81"/>
  <c r="K29" i="282"/>
  <c r="K63" i="81"/>
  <c r="J30" i="282"/>
  <c r="J64" i="81"/>
  <c r="F64" i="81"/>
  <c r="AA31" i="282"/>
  <c r="AA65" i="81"/>
  <c r="AA32" i="282"/>
  <c r="AA66" i="81"/>
  <c r="W33" i="282"/>
  <c r="W67" i="81"/>
  <c r="N34" i="282"/>
  <c r="N68" i="81"/>
  <c r="K35" i="282"/>
  <c r="K69" i="81"/>
  <c r="H69" i="81"/>
  <c r="B36" i="282"/>
  <c r="B70" i="81"/>
  <c r="F70" i="81"/>
  <c r="Z38" i="282"/>
  <c r="Z72" i="81"/>
  <c r="Y38" i="282"/>
  <c r="Y72" i="81"/>
  <c r="P39" i="282"/>
  <c r="P73" i="81"/>
  <c r="F19" i="81"/>
  <c r="G20" i="81"/>
  <c r="F21" i="81"/>
  <c r="E22" i="81"/>
  <c r="AA24" i="281"/>
  <c r="AA24" i="81"/>
  <c r="E25" i="81"/>
  <c r="AA26" i="281"/>
  <c r="AA26" i="81"/>
  <c r="W27" i="281"/>
  <c r="W27" i="81"/>
  <c r="O28" i="281"/>
  <c r="O28" i="81"/>
  <c r="M29" i="281"/>
  <c r="M29" i="81"/>
  <c r="L29" i="281"/>
  <c r="L29" i="81"/>
  <c r="K30" i="281"/>
  <c r="K30" i="81"/>
  <c r="I30" i="281"/>
  <c r="I30" i="81"/>
  <c r="C31" i="281"/>
  <c r="C31" i="81"/>
  <c r="I31" i="281"/>
  <c r="I31" i="81"/>
  <c r="C32" i="281"/>
  <c r="C32" i="81"/>
  <c r="K32" i="281"/>
  <c r="K32" i="81"/>
  <c r="J33" i="281"/>
  <c r="J33" i="81"/>
  <c r="H33" i="81"/>
  <c r="B34" i="281"/>
  <c r="B34" i="81"/>
  <c r="H34" i="81"/>
  <c r="B35" i="281"/>
  <c r="B35" i="81"/>
  <c r="F35" i="81"/>
  <c r="F36" i="81"/>
  <c r="F37" i="81"/>
  <c r="E38" i="81"/>
  <c r="AB39" i="281"/>
  <c r="AB39" i="81"/>
  <c r="E41" i="81"/>
  <c r="E42" i="81"/>
  <c r="F44" i="81"/>
  <c r="E45" i="81"/>
  <c r="Z13" i="282"/>
  <c r="Z47" i="81"/>
  <c r="Y13" i="282"/>
  <c r="Y47" i="81"/>
  <c r="AB48" i="81"/>
  <c r="AB14" i="282"/>
  <c r="AB44" i="282" s="1"/>
  <c r="AB15" i="282"/>
  <c r="AB49" i="81"/>
  <c r="Z16" i="282"/>
  <c r="Z50" i="81"/>
  <c r="O19" i="282"/>
  <c r="O53" i="81"/>
  <c r="W19" i="282"/>
  <c r="W53" i="81"/>
  <c r="O20" i="282"/>
  <c r="O54" i="81"/>
  <c r="O21" i="282"/>
  <c r="O55" i="81"/>
  <c r="W55" i="81"/>
  <c r="W21" i="282"/>
  <c r="O22" i="282"/>
  <c r="O56" i="81"/>
  <c r="V23" i="282"/>
  <c r="V57" i="81"/>
  <c r="M24" i="282"/>
  <c r="M58" i="81"/>
  <c r="D25" i="282"/>
  <c r="D59" i="81"/>
  <c r="D26" i="282"/>
  <c r="D60" i="81"/>
  <c r="I26" i="282"/>
  <c r="I60" i="81"/>
  <c r="C27" i="282"/>
  <c r="C61" i="81"/>
  <c r="K27" i="282"/>
  <c r="K61" i="81"/>
  <c r="J28" i="282"/>
  <c r="J62" i="81"/>
  <c r="D29" i="282"/>
  <c r="D63" i="81"/>
  <c r="L29" i="282"/>
  <c r="L63" i="81"/>
  <c r="G64" i="81"/>
  <c r="AB31" i="282"/>
  <c r="AB65" i="81"/>
  <c r="AB32" i="282"/>
  <c r="AB66" i="81"/>
  <c r="X33" i="282"/>
  <c r="X67" i="81"/>
  <c r="O34" i="282"/>
  <c r="O68" i="81"/>
  <c r="L35" i="282"/>
  <c r="L69" i="81"/>
  <c r="I35" i="282"/>
  <c r="I69" i="81"/>
  <c r="C36" i="282"/>
  <c r="C70" i="81"/>
  <c r="G70" i="81"/>
  <c r="F71" i="81"/>
  <c r="AA38" i="282"/>
  <c r="AA72" i="81"/>
  <c r="U39" i="282"/>
  <c r="U73" i="81"/>
  <c r="P14" i="281"/>
  <c r="P14" i="81"/>
  <c r="X16" i="281"/>
  <c r="X16" i="81"/>
  <c r="P16" i="281"/>
  <c r="P16" i="81"/>
  <c r="N17" i="281"/>
  <c r="N17" i="81"/>
  <c r="M18" i="281"/>
  <c r="M18" i="81"/>
  <c r="D19" i="281"/>
  <c r="D19" i="81"/>
  <c r="G19" i="81"/>
  <c r="H20" i="81"/>
  <c r="B21" i="281"/>
  <c r="B21" i="81"/>
  <c r="G21" i="81"/>
  <c r="F22" i="81"/>
  <c r="E23" i="81"/>
  <c r="AB24" i="281"/>
  <c r="AB24" i="81"/>
  <c r="F25" i="81"/>
  <c r="AB26" i="281"/>
  <c r="AB26" i="81"/>
  <c r="Y27" i="281"/>
  <c r="Y27" i="81"/>
  <c r="P28" i="281"/>
  <c r="P28" i="81"/>
  <c r="V28" i="281"/>
  <c r="V28" i="81"/>
  <c r="N29" i="281"/>
  <c r="N29" i="81"/>
  <c r="M30" i="281"/>
  <c r="M30" i="81"/>
  <c r="D31" i="281"/>
  <c r="D31" i="81"/>
  <c r="D32" i="281"/>
  <c r="D32" i="81"/>
  <c r="L32" i="281"/>
  <c r="L32" i="81"/>
  <c r="K33" i="281"/>
  <c r="K33" i="81"/>
  <c r="I33" i="281"/>
  <c r="I33" i="81"/>
  <c r="C34" i="281"/>
  <c r="C34" i="81"/>
  <c r="I34" i="281"/>
  <c r="I34" i="81"/>
  <c r="C35" i="281"/>
  <c r="C35" i="81"/>
  <c r="G35" i="81"/>
  <c r="G36" i="81"/>
  <c r="G37" i="81"/>
  <c r="F38" i="81"/>
  <c r="E39" i="81"/>
  <c r="F40" i="81"/>
  <c r="F41" i="81"/>
  <c r="F42" i="81"/>
  <c r="E43" i="81"/>
  <c r="G44" i="81"/>
  <c r="F45" i="81"/>
  <c r="E48" i="81"/>
  <c r="E49" i="81"/>
  <c r="AA16" i="282"/>
  <c r="AA50" i="81"/>
  <c r="Y17" i="282"/>
  <c r="Y51" i="81"/>
  <c r="P19" i="282"/>
  <c r="P53" i="81"/>
  <c r="X19" i="282"/>
  <c r="X53" i="81"/>
  <c r="W20" i="282"/>
  <c r="W54" i="81"/>
  <c r="X21" i="282"/>
  <c r="X55" i="81"/>
  <c r="P21" i="282"/>
  <c r="P55" i="81"/>
  <c r="X22" i="282"/>
  <c r="X56" i="81"/>
  <c r="P22" i="282"/>
  <c r="P56" i="81"/>
  <c r="W23" i="282"/>
  <c r="W57" i="81"/>
  <c r="K25" i="282"/>
  <c r="K59" i="81"/>
  <c r="J26" i="282"/>
  <c r="J60" i="81"/>
  <c r="D27" i="282"/>
  <c r="D61" i="81"/>
  <c r="L27" i="282"/>
  <c r="L61" i="81"/>
  <c r="K28" i="282"/>
  <c r="K62" i="81"/>
  <c r="J29" i="282"/>
  <c r="J63" i="81"/>
  <c r="U29" i="282"/>
  <c r="U63" i="81"/>
  <c r="H64" i="81"/>
  <c r="B31" i="282"/>
  <c r="B65" i="81"/>
  <c r="Z33" i="282"/>
  <c r="Z67" i="81"/>
  <c r="Y33" i="282"/>
  <c r="Y67" i="81"/>
  <c r="P34" i="282"/>
  <c r="P68" i="81"/>
  <c r="V34" i="282"/>
  <c r="V68" i="81"/>
  <c r="D36" i="282"/>
  <c r="D70" i="81"/>
  <c r="H70" i="81"/>
  <c r="B37" i="282"/>
  <c r="B71" i="81"/>
  <c r="G71" i="81"/>
  <c r="AB38" i="282"/>
  <c r="AB72" i="81"/>
  <c r="V39" i="282"/>
  <c r="V73" i="81"/>
  <c r="Y18" i="281"/>
  <c r="Y18" i="81"/>
  <c r="C19" i="281"/>
  <c r="C19" i="81"/>
  <c r="Y16" i="281"/>
  <c r="Y16" i="81"/>
  <c r="N18" i="281"/>
  <c r="N18" i="81"/>
  <c r="K18" i="281"/>
  <c r="K18" i="81"/>
  <c r="J19" i="281"/>
  <c r="J19" i="81"/>
  <c r="H19" i="81"/>
  <c r="B20" i="281"/>
  <c r="B20" i="81"/>
  <c r="I20" i="281"/>
  <c r="I20" i="81"/>
  <c r="C21" i="281"/>
  <c r="C21" i="81"/>
  <c r="H21" i="81"/>
  <c r="B22" i="281"/>
  <c r="B22" i="81"/>
  <c r="G22" i="81"/>
  <c r="F23" i="81"/>
  <c r="E24" i="81"/>
  <c r="G25" i="81"/>
  <c r="Z27" i="281"/>
  <c r="Z27" i="81"/>
  <c r="W28" i="281"/>
  <c r="W28" i="81"/>
  <c r="O29" i="281"/>
  <c r="O29" i="81"/>
  <c r="N30" i="281"/>
  <c r="N30" i="81"/>
  <c r="K31" i="281"/>
  <c r="K31" i="81"/>
  <c r="J32" i="281"/>
  <c r="J32" i="81"/>
  <c r="U32" i="281"/>
  <c r="U32" i="81"/>
  <c r="M33" i="281"/>
  <c r="M33" i="81"/>
  <c r="D34" i="281"/>
  <c r="D34" i="81"/>
  <c r="D35" i="281"/>
  <c r="D35" i="81"/>
  <c r="H35" i="81"/>
  <c r="B36" i="281"/>
  <c r="B36" i="81"/>
  <c r="H36" i="81"/>
  <c r="B37" i="281"/>
  <c r="B37" i="81"/>
  <c r="H37" i="81"/>
  <c r="B38" i="281"/>
  <c r="B38" i="81"/>
  <c r="G38" i="81"/>
  <c r="F39" i="81"/>
  <c r="G40" i="81"/>
  <c r="G41" i="81"/>
  <c r="G42" i="81"/>
  <c r="F43" i="81"/>
  <c r="H44" i="81"/>
  <c r="B11" i="282"/>
  <c r="B45" i="81"/>
  <c r="G45" i="81"/>
  <c r="F46" i="81"/>
  <c r="F48" i="81"/>
  <c r="F49" i="81"/>
  <c r="AB16" i="282"/>
  <c r="AB50" i="81"/>
  <c r="Z17" i="282"/>
  <c r="Z51" i="81"/>
  <c r="W18" i="282"/>
  <c r="W52" i="81"/>
  <c r="P18" i="282"/>
  <c r="P52" i="81"/>
  <c r="Y19" i="282"/>
  <c r="Y53" i="81"/>
  <c r="X20" i="282"/>
  <c r="X54" i="81"/>
  <c r="P20" i="282"/>
  <c r="P54" i="81"/>
  <c r="Y21" i="282"/>
  <c r="Y55" i="81"/>
  <c r="Y22" i="282"/>
  <c r="Y56" i="81"/>
  <c r="X23" i="282"/>
  <c r="X57" i="81"/>
  <c r="P23" i="282"/>
  <c r="P57" i="81"/>
  <c r="M25" i="282"/>
  <c r="M59" i="81"/>
  <c r="L25" i="282"/>
  <c r="L59" i="81"/>
  <c r="K26" i="282"/>
  <c r="K60" i="81"/>
  <c r="U27" i="282"/>
  <c r="U61" i="81"/>
  <c r="M28" i="282"/>
  <c r="M62" i="81"/>
  <c r="L28" i="282"/>
  <c r="L62" i="81"/>
  <c r="I30" i="282"/>
  <c r="I64" i="81"/>
  <c r="C31" i="282"/>
  <c r="C65" i="81"/>
  <c r="F65" i="81"/>
  <c r="F66" i="81"/>
  <c r="AA33" i="282"/>
  <c r="AA67" i="81"/>
  <c r="J36" i="282"/>
  <c r="J70" i="81"/>
  <c r="I36" i="282"/>
  <c r="I70" i="81"/>
  <c r="C37" i="282"/>
  <c r="C71" i="81"/>
  <c r="H71" i="81"/>
  <c r="B38" i="282"/>
  <c r="B72" i="81"/>
  <c r="W39" i="282"/>
  <c r="W73" i="81"/>
  <c r="D14" i="281"/>
  <c r="D14" i="81"/>
  <c r="U19" i="281"/>
  <c r="U19" i="81"/>
  <c r="M17" i="281"/>
  <c r="M17" i="81"/>
  <c r="K19" i="281"/>
  <c r="K19" i="81"/>
  <c r="I19" i="281"/>
  <c r="I19" i="81"/>
  <c r="C20" i="281"/>
  <c r="C20" i="81"/>
  <c r="D21" i="281"/>
  <c r="D21" i="81"/>
  <c r="I21" i="281"/>
  <c r="I21" i="81"/>
  <c r="C22" i="281"/>
  <c r="C22" i="81"/>
  <c r="H22" i="81"/>
  <c r="B23" i="281"/>
  <c r="B23" i="81"/>
  <c r="G23" i="81"/>
  <c r="F24" i="81"/>
  <c r="H25" i="81"/>
  <c r="B26" i="281"/>
  <c r="B26" i="81"/>
  <c r="E26" i="81"/>
  <c r="AA27" i="281"/>
  <c r="AA27" i="81"/>
  <c r="X28" i="281"/>
  <c r="X28" i="81"/>
  <c r="P29" i="281"/>
  <c r="P29" i="81"/>
  <c r="W29" i="281"/>
  <c r="W29" i="81"/>
  <c r="O30" i="281"/>
  <c r="O30" i="81"/>
  <c r="L30" i="281"/>
  <c r="L30" i="81"/>
  <c r="M31" i="281"/>
  <c r="M31" i="81"/>
  <c r="L31" i="281"/>
  <c r="L31" i="81"/>
  <c r="N33" i="281"/>
  <c r="N33" i="81"/>
  <c r="K34" i="281"/>
  <c r="K34" i="81"/>
  <c r="J35" i="281"/>
  <c r="J35" i="81"/>
  <c r="I35" i="281"/>
  <c r="I35" i="81"/>
  <c r="C36" i="281"/>
  <c r="C36" i="81"/>
  <c r="I36" i="281"/>
  <c r="I36" i="81"/>
  <c r="C37" i="281"/>
  <c r="C37" i="81"/>
  <c r="I37" i="281"/>
  <c r="I37" i="81"/>
  <c r="C38" i="281"/>
  <c r="C38" i="81"/>
  <c r="H38" i="81"/>
  <c r="B39" i="281"/>
  <c r="B39" i="81"/>
  <c r="G39" i="81"/>
  <c r="H40" i="81"/>
  <c r="B41" i="281"/>
  <c r="B41" i="81"/>
  <c r="H41" i="81"/>
  <c r="B42" i="281"/>
  <c r="B42" i="81"/>
  <c r="H42" i="81"/>
  <c r="B43" i="281"/>
  <c r="B43" i="81"/>
  <c r="G43" i="81"/>
  <c r="I10" i="282"/>
  <c r="I44" i="81"/>
  <c r="C11" i="282"/>
  <c r="C45" i="81"/>
  <c r="H45" i="81"/>
  <c r="B12" i="282"/>
  <c r="B46" i="81"/>
  <c r="G46" i="81"/>
  <c r="G48" i="81"/>
  <c r="G49" i="81"/>
  <c r="E50" i="81"/>
  <c r="AA17" i="282"/>
  <c r="AA51" i="81"/>
  <c r="Y18" i="282"/>
  <c r="Y52" i="81"/>
  <c r="Z19" i="282"/>
  <c r="Z53" i="81"/>
  <c r="Z20" i="282"/>
  <c r="Z54" i="81"/>
  <c r="Y20" i="282"/>
  <c r="Y54" i="81"/>
  <c r="Z21" i="282"/>
  <c r="Z55" i="81"/>
  <c r="Z22" i="282"/>
  <c r="Z56" i="81"/>
  <c r="Y23" i="282"/>
  <c r="Y57" i="81"/>
  <c r="U24" i="282"/>
  <c r="U58" i="81"/>
  <c r="L26" i="282"/>
  <c r="L60" i="81"/>
  <c r="M27" i="282"/>
  <c r="M61" i="81"/>
  <c r="W29" i="282"/>
  <c r="W63" i="81"/>
  <c r="D31" i="282"/>
  <c r="D65" i="81"/>
  <c r="G65" i="81"/>
  <c r="G66" i="81"/>
  <c r="W34" i="282"/>
  <c r="W68" i="81"/>
  <c r="D37" i="282"/>
  <c r="D71" i="81"/>
  <c r="I37" i="282"/>
  <c r="I71" i="81"/>
  <c r="C38" i="282"/>
  <c r="C72" i="81"/>
  <c r="X39" i="282"/>
  <c r="X73" i="81"/>
  <c r="BL5" i="262"/>
  <c r="BM5" i="262"/>
  <c r="BN5" i="262"/>
  <c r="AY5" i="262"/>
  <c r="BL5" i="261"/>
  <c r="BM5" i="261"/>
  <c r="BN5" i="261"/>
  <c r="AY5" i="261"/>
  <c r="BL5" i="260"/>
  <c r="BM5" i="260"/>
  <c r="BN5" i="260"/>
  <c r="AY5" i="260"/>
  <c r="BL5" i="259"/>
  <c r="BM5" i="259"/>
  <c r="BN5" i="259"/>
  <c r="AY5" i="259"/>
  <c r="BL5" i="258"/>
  <c r="BM5" i="258"/>
  <c r="BK5" i="258"/>
  <c r="BN5" i="258"/>
  <c r="BL5" i="257"/>
  <c r="BK5" i="257"/>
  <c r="BM5" i="257"/>
  <c r="BN5" i="257"/>
  <c r="BK5" i="256"/>
  <c r="BL5" i="256"/>
  <c r="BM5" i="256"/>
  <c r="BN5" i="256"/>
  <c r="BL5" i="255"/>
  <c r="BM5" i="255"/>
  <c r="BN5" i="255"/>
  <c r="AY5" i="255"/>
  <c r="BL5" i="254"/>
  <c r="BM5" i="254"/>
  <c r="BN5" i="254"/>
  <c r="AY5" i="254"/>
  <c r="BK5" i="253"/>
  <c r="BL5" i="253"/>
  <c r="BM5" i="253"/>
  <c r="BN5" i="253"/>
  <c r="BL5" i="252"/>
  <c r="BK5" i="252"/>
  <c r="BM5" i="252"/>
  <c r="BN5" i="252"/>
  <c r="BK5" i="251"/>
  <c r="BL5" i="251"/>
  <c r="BM5" i="251"/>
  <c r="BN5" i="251"/>
  <c r="BL5" i="250"/>
  <c r="BM5" i="250"/>
  <c r="BN5" i="250"/>
  <c r="AY5" i="250"/>
  <c r="BK5" i="249"/>
  <c r="BL5" i="249"/>
  <c r="BM5" i="249"/>
  <c r="BN5" i="249"/>
  <c r="BL5" i="248"/>
  <c r="BM5" i="248"/>
  <c r="BN5" i="248"/>
  <c r="AY5" i="248"/>
  <c r="BL5" i="247"/>
  <c r="BM5" i="247"/>
  <c r="BK5" i="247"/>
  <c r="BN5" i="247"/>
  <c r="BL5" i="246"/>
  <c r="BK5" i="246"/>
  <c r="BM5" i="246"/>
  <c r="BN5" i="246"/>
  <c r="BL5" i="245"/>
  <c r="BM5" i="245"/>
  <c r="BN5" i="245"/>
  <c r="BK5" i="245"/>
  <c r="BL5" i="244"/>
  <c r="BM5" i="244"/>
  <c r="BK5" i="244"/>
  <c r="BN5" i="244"/>
  <c r="BK5" i="243"/>
  <c r="BL5" i="243"/>
  <c r="BM5" i="243"/>
  <c r="BN5" i="243"/>
  <c r="BL5" i="242"/>
  <c r="BM5" i="242"/>
  <c r="BN5" i="242"/>
  <c r="AY5" i="242"/>
  <c r="BL5" i="241"/>
  <c r="BK5" i="241"/>
  <c r="BM5" i="241"/>
  <c r="BN5" i="241"/>
  <c r="BK5" i="240"/>
  <c r="BL5" i="240"/>
  <c r="BM5" i="240"/>
  <c r="BN5" i="240"/>
  <c r="BL5" i="239"/>
  <c r="BM5" i="239"/>
  <c r="BK5" i="239"/>
  <c r="BN5" i="239"/>
  <c r="BL5" i="238"/>
  <c r="BK5" i="238"/>
  <c r="BM5" i="238"/>
  <c r="BN5" i="238"/>
  <c r="BK5" i="237"/>
  <c r="BL5" i="237"/>
  <c r="BM5" i="237"/>
  <c r="BN5" i="237"/>
  <c r="BK5" i="236"/>
  <c r="BL5" i="236"/>
  <c r="BM5" i="236"/>
  <c r="BN5" i="236"/>
  <c r="BL5" i="235"/>
  <c r="BM5" i="235"/>
  <c r="BN5" i="235"/>
  <c r="AY5" i="235"/>
  <c r="BK5" i="234"/>
  <c r="BL5" i="234"/>
  <c r="BM5" i="234"/>
  <c r="BN5" i="234"/>
  <c r="BL5" i="233"/>
  <c r="BM5" i="233"/>
  <c r="BN5" i="233"/>
  <c r="BK5" i="233"/>
  <c r="BK5" i="232"/>
  <c r="BL5" i="232"/>
  <c r="BM5" i="232"/>
  <c r="BN5" i="232"/>
  <c r="BL5" i="231"/>
  <c r="BM5" i="231"/>
  <c r="BK5" i="231"/>
  <c r="BN5" i="231"/>
  <c r="BK5" i="230"/>
  <c r="BL5" i="230"/>
  <c r="BM5" i="230"/>
  <c r="BN5" i="230"/>
  <c r="BL5" i="229"/>
  <c r="BM5" i="229"/>
  <c r="BN5" i="229"/>
  <c r="AY5" i="229"/>
  <c r="BL5" i="228"/>
  <c r="BM5" i="228"/>
  <c r="BK5" i="228"/>
  <c r="BN5" i="228"/>
  <c r="BK5" i="227"/>
  <c r="BL5" i="227"/>
  <c r="BM5" i="227"/>
  <c r="BN5" i="227"/>
  <c r="BK5" i="226"/>
  <c r="BL5" i="226"/>
  <c r="BM5" i="226"/>
  <c r="BN5" i="226"/>
  <c r="BL5" i="225"/>
  <c r="BM5" i="225"/>
  <c r="BN5" i="225"/>
  <c r="AY5" i="225"/>
  <c r="BK5" i="224"/>
  <c r="BL5" i="224"/>
  <c r="BM5" i="224"/>
  <c r="BN5" i="224"/>
  <c r="BL5" i="223"/>
  <c r="BM5" i="223"/>
  <c r="BN5" i="223"/>
  <c r="AY5" i="223"/>
  <c r="BL5" i="222"/>
  <c r="BM5" i="222"/>
  <c r="BK5" i="222"/>
  <c r="BN5" i="222"/>
  <c r="BL5" i="221"/>
  <c r="BM5" i="221"/>
  <c r="AY5" i="221"/>
  <c r="BK5" i="221"/>
  <c r="BL5" i="220"/>
  <c r="BM5" i="220"/>
  <c r="BN5" i="220"/>
  <c r="BK5" i="220"/>
  <c r="BM5" i="219"/>
  <c r="BL5" i="219"/>
  <c r="BN5" i="219"/>
  <c r="BK5" i="219"/>
  <c r="BK5" i="218"/>
  <c r="BL5" i="218"/>
  <c r="BM5" i="218"/>
  <c r="BN5" i="218"/>
  <c r="BK5" i="217"/>
  <c r="BL5" i="217"/>
  <c r="BM5" i="217"/>
  <c r="BN5" i="217"/>
  <c r="BK5" i="216"/>
  <c r="BL5" i="216"/>
  <c r="BM5" i="216"/>
  <c r="BN5" i="216"/>
  <c r="BK5" i="215"/>
  <c r="BL5" i="215"/>
  <c r="BM5" i="215"/>
  <c r="BN5" i="215"/>
  <c r="BK5" i="214"/>
  <c r="BL5" i="214"/>
  <c r="BM5" i="214"/>
  <c r="BN5" i="214"/>
  <c r="BK5" i="213"/>
  <c r="BL5" i="213"/>
  <c r="BM5" i="213"/>
  <c r="BN5" i="213"/>
  <c r="BK5" i="212"/>
  <c r="BL5" i="212"/>
  <c r="BM5" i="212"/>
  <c r="BN5" i="212"/>
  <c r="BK5" i="211"/>
  <c r="BL5" i="211"/>
  <c r="BM5" i="211"/>
  <c r="BN5" i="211"/>
  <c r="BK5" i="210"/>
  <c r="BL5" i="210"/>
  <c r="AY5" i="210"/>
  <c r="BN5" i="210"/>
  <c r="BL5" i="209"/>
  <c r="BM5" i="209"/>
  <c r="BK5" i="209"/>
  <c r="BN5" i="209"/>
  <c r="BM5" i="208"/>
  <c r="BK5" i="208"/>
  <c r="BN5" i="208"/>
  <c r="AY5" i="208"/>
  <c r="BK5" i="207"/>
  <c r="BL5" i="207"/>
  <c r="BM5" i="207"/>
  <c r="BN5" i="207"/>
  <c r="BL5" i="206"/>
  <c r="BM5" i="206"/>
  <c r="BK5" i="206"/>
  <c r="BN5" i="206"/>
  <c r="BL5" i="205"/>
  <c r="BM5" i="205"/>
  <c r="AY5" i="205"/>
  <c r="BN5" i="205"/>
  <c r="BL5" i="204"/>
  <c r="BM5" i="204"/>
  <c r="BN5" i="204"/>
  <c r="AY5" i="204"/>
  <c r="BK5" i="203"/>
  <c r="BM5" i="203"/>
  <c r="BN5" i="203"/>
  <c r="BL5" i="203"/>
  <c r="BL5" i="202"/>
  <c r="BM5" i="202"/>
  <c r="BK5" i="202"/>
  <c r="BN5" i="202"/>
  <c r="E36" i="81" l="1"/>
  <c r="E72" i="81"/>
  <c r="E40" i="81"/>
  <c r="E16" i="81"/>
  <c r="E32" i="81"/>
  <c r="E53" i="81"/>
  <c r="E61" i="81"/>
  <c r="E65" i="81"/>
  <c r="E73" i="81"/>
  <c r="E21" i="81"/>
  <c r="E15" i="81"/>
  <c r="E34" i="81"/>
  <c r="E46" i="81"/>
  <c r="E66" i="81"/>
  <c r="E70" i="81"/>
  <c r="E19" i="81"/>
  <c r="E71" i="81"/>
  <c r="E59" i="81"/>
  <c r="R4" i="201"/>
  <c r="L4" i="201"/>
  <c r="E4" i="201"/>
  <c r="W3" i="201"/>
  <c r="R3" i="201"/>
  <c r="L3" i="201"/>
  <c r="E3" i="201"/>
  <c r="R4" i="200"/>
  <c r="L4" i="200"/>
  <c r="E4" i="200"/>
  <c r="W3" i="200"/>
  <c r="R3" i="200"/>
  <c r="L3" i="200"/>
  <c r="E3" i="200"/>
  <c r="P4" i="199"/>
  <c r="J4" i="199"/>
  <c r="E4" i="199"/>
  <c r="U3" i="199"/>
  <c r="P3" i="199"/>
  <c r="J3" i="199"/>
  <c r="E3" i="199"/>
  <c r="T2" i="199"/>
  <c r="R4" i="198"/>
  <c r="L4" i="198"/>
  <c r="E4" i="198"/>
  <c r="W3" i="198"/>
  <c r="R3" i="198"/>
  <c r="L3" i="198"/>
  <c r="E3" i="198"/>
  <c r="P4" i="197"/>
  <c r="J4" i="197"/>
  <c r="E4" i="197"/>
  <c r="U3" i="197"/>
  <c r="P3" i="197"/>
  <c r="J3" i="197"/>
  <c r="E3" i="197"/>
  <c r="T2" i="197"/>
  <c r="P4" i="196"/>
  <c r="J4" i="196"/>
  <c r="E4" i="196"/>
  <c r="U3" i="196"/>
  <c r="P3" i="196"/>
  <c r="J3" i="196"/>
  <c r="E3" i="196"/>
  <c r="T2" i="196"/>
  <c r="P4" i="195"/>
  <c r="J4" i="195"/>
  <c r="E4" i="195"/>
  <c r="U3" i="195"/>
  <c r="P3" i="195"/>
  <c r="J3" i="195"/>
  <c r="E3" i="195"/>
  <c r="T2" i="195"/>
  <c r="P4" i="194"/>
  <c r="J4" i="194"/>
  <c r="E4" i="194"/>
  <c r="U3" i="194"/>
  <c r="P3" i="194"/>
  <c r="J3" i="194"/>
  <c r="E3" i="194"/>
  <c r="T2" i="194"/>
  <c r="P4" i="193"/>
  <c r="J4" i="193"/>
  <c r="E4" i="193"/>
  <c r="U3" i="193"/>
  <c r="P3" i="193"/>
  <c r="J3" i="193"/>
  <c r="E3" i="193"/>
  <c r="T2" i="193"/>
  <c r="P4" i="192"/>
  <c r="J4" i="192"/>
  <c r="E4" i="192"/>
  <c r="U3" i="192"/>
  <c r="P3" i="192"/>
  <c r="J3" i="192"/>
  <c r="E3" i="192"/>
  <c r="T2" i="192"/>
  <c r="P4" i="191"/>
  <c r="J4" i="191"/>
  <c r="E4" i="191"/>
  <c r="U3" i="191"/>
  <c r="P3" i="191"/>
  <c r="J3" i="191"/>
  <c r="E3" i="191"/>
  <c r="T2" i="191"/>
  <c r="P4" i="190"/>
  <c r="J4" i="190"/>
  <c r="E4" i="190"/>
  <c r="U3" i="190"/>
  <c r="P3" i="190"/>
  <c r="J3" i="190"/>
  <c r="E3" i="190"/>
  <c r="T2" i="190"/>
  <c r="P4" i="189"/>
  <c r="J4" i="189"/>
  <c r="E4" i="189"/>
  <c r="U3" i="189"/>
  <c r="P3" i="189"/>
  <c r="J3" i="189"/>
  <c r="E3" i="189"/>
  <c r="T2" i="189"/>
  <c r="P4" i="188"/>
  <c r="J4" i="188"/>
  <c r="E4" i="188"/>
  <c r="U3" i="188"/>
  <c r="P3" i="188"/>
  <c r="J3" i="188"/>
  <c r="E3" i="188"/>
  <c r="T2" i="188"/>
  <c r="P4" i="187"/>
  <c r="J4" i="187"/>
  <c r="E4" i="187"/>
  <c r="U3" i="187"/>
  <c r="P3" i="187"/>
  <c r="J3" i="187"/>
  <c r="E3" i="187"/>
  <c r="T2" i="187"/>
  <c r="R4" i="186"/>
  <c r="L4" i="186"/>
  <c r="E4" i="186"/>
  <c r="W3" i="186"/>
  <c r="R3" i="186"/>
  <c r="L3" i="186"/>
  <c r="E3" i="186"/>
  <c r="P4" i="185"/>
  <c r="J4" i="185"/>
  <c r="E4" i="185"/>
  <c r="U3" i="185"/>
  <c r="P3" i="185"/>
  <c r="J3" i="185"/>
  <c r="E3" i="185"/>
  <c r="T2" i="185"/>
  <c r="P4" i="184" l="1"/>
  <c r="J4" i="184"/>
  <c r="E4" i="184"/>
  <c r="U3" i="184"/>
  <c r="P3" i="184"/>
  <c r="J3" i="184"/>
  <c r="E3" i="184"/>
  <c r="T2" i="184"/>
  <c r="P4" i="183"/>
  <c r="J4" i="183"/>
  <c r="E4" i="183"/>
  <c r="U3" i="183"/>
  <c r="P3" i="183"/>
  <c r="J3" i="183"/>
  <c r="E3" i="183"/>
  <c r="T2" i="183"/>
  <c r="P4" i="181"/>
  <c r="J4" i="181"/>
  <c r="E4" i="181"/>
  <c r="U3" i="181"/>
  <c r="P3" i="181"/>
  <c r="J3" i="181"/>
  <c r="E3" i="181"/>
  <c r="T2" i="181"/>
  <c r="P4" i="180"/>
  <c r="J4" i="180"/>
  <c r="E4" i="180"/>
  <c r="U3" i="180"/>
  <c r="P3" i="180"/>
  <c r="J3" i="180"/>
  <c r="E3" i="180"/>
  <c r="T2" i="180"/>
  <c r="P4" i="179"/>
  <c r="J4" i="179"/>
  <c r="E4" i="179"/>
  <c r="U3" i="179"/>
  <c r="P3" i="179"/>
  <c r="J3" i="179"/>
  <c r="E3" i="179"/>
  <c r="T2" i="179"/>
  <c r="P4" i="178"/>
  <c r="J4" i="178"/>
  <c r="E4" i="178"/>
  <c r="U3" i="178"/>
  <c r="P3" i="178"/>
  <c r="J3" i="178"/>
  <c r="E3" i="178"/>
  <c r="T2" i="178"/>
  <c r="P4" i="177"/>
  <c r="J4" i="177"/>
  <c r="E4" i="177"/>
  <c r="U3" i="177"/>
  <c r="P3" i="177"/>
  <c r="J3" i="177"/>
  <c r="E3" i="177"/>
  <c r="T2" i="177"/>
  <c r="P4" i="176"/>
  <c r="J4" i="176"/>
  <c r="E4" i="176"/>
  <c r="U3" i="176"/>
  <c r="P3" i="176"/>
  <c r="J3" i="176"/>
  <c r="E3" i="176"/>
  <c r="T2" i="176"/>
  <c r="P4" i="174"/>
  <c r="J4" i="174"/>
  <c r="E4" i="174"/>
  <c r="U3" i="174"/>
  <c r="P3" i="174"/>
  <c r="J3" i="174"/>
  <c r="E3" i="174"/>
  <c r="T2" i="174"/>
  <c r="P4" i="173"/>
  <c r="J4" i="173"/>
  <c r="E4" i="173"/>
  <c r="U3" i="173"/>
  <c r="P3" i="173"/>
  <c r="J3" i="173"/>
  <c r="E3" i="173"/>
  <c r="T2" i="173"/>
  <c r="P4" i="172"/>
  <c r="J4" i="172"/>
  <c r="E4" i="172"/>
  <c r="U3" i="172"/>
  <c r="P3" i="172"/>
  <c r="J3" i="172"/>
  <c r="E3" i="172"/>
  <c r="T2" i="172"/>
  <c r="P4" i="171"/>
  <c r="J4" i="171"/>
  <c r="E4" i="171"/>
  <c r="U3" i="171"/>
  <c r="P3" i="171"/>
  <c r="J3" i="171"/>
  <c r="E3" i="171"/>
  <c r="T2" i="171"/>
  <c r="P4" i="170"/>
  <c r="J4" i="170"/>
  <c r="E4" i="170"/>
  <c r="U3" i="170"/>
  <c r="P3" i="170"/>
  <c r="J3" i="170"/>
  <c r="E3" i="170"/>
  <c r="T2" i="170"/>
  <c r="P4" i="169"/>
  <c r="J4" i="169"/>
  <c r="E4" i="169"/>
  <c r="U3" i="169"/>
  <c r="P3" i="169"/>
  <c r="J3" i="169"/>
  <c r="E3" i="169"/>
  <c r="T2" i="169"/>
  <c r="P4" i="168"/>
  <c r="J4" i="168"/>
  <c r="E4" i="168"/>
  <c r="U3" i="168"/>
  <c r="P3" i="168"/>
  <c r="J3" i="168"/>
  <c r="E3" i="168"/>
  <c r="T2" i="168"/>
  <c r="P4" i="167"/>
  <c r="J4" i="167"/>
  <c r="E4" i="167"/>
  <c r="U3" i="167"/>
  <c r="P3" i="167"/>
  <c r="J3" i="167"/>
  <c r="E3" i="167"/>
  <c r="T2" i="167"/>
  <c r="P4" i="166"/>
  <c r="J4" i="166"/>
  <c r="E4" i="166"/>
  <c r="U3" i="166"/>
  <c r="P3" i="166"/>
  <c r="J3" i="166"/>
  <c r="E3" i="166"/>
  <c r="T2" i="166"/>
  <c r="P4" i="165"/>
  <c r="J4" i="165"/>
  <c r="E4" i="165"/>
  <c r="U3" i="165"/>
  <c r="P3" i="165"/>
  <c r="J3" i="165"/>
  <c r="E3" i="165"/>
  <c r="T2" i="165"/>
  <c r="P4" i="164"/>
  <c r="J4" i="164"/>
  <c r="E4" i="164"/>
  <c r="U3" i="164"/>
  <c r="P3" i="164"/>
  <c r="J3" i="164"/>
  <c r="E3" i="164"/>
  <c r="T2" i="164"/>
  <c r="P4" i="163"/>
  <c r="J4" i="163"/>
  <c r="E4" i="163"/>
  <c r="U3" i="163"/>
  <c r="P3" i="163"/>
  <c r="J3" i="163"/>
  <c r="E3" i="163"/>
  <c r="T2" i="163"/>
  <c r="P4" i="162"/>
  <c r="J4" i="162"/>
  <c r="E4" i="162"/>
  <c r="U3" i="162"/>
  <c r="P3" i="162"/>
  <c r="J3" i="162"/>
  <c r="E3" i="162"/>
  <c r="T2" i="162"/>
  <c r="P4" i="161"/>
  <c r="J4" i="161"/>
  <c r="E4" i="161"/>
  <c r="U3" i="161"/>
  <c r="P3" i="161"/>
  <c r="J3" i="161"/>
  <c r="E3" i="161"/>
  <c r="T2" i="161"/>
  <c r="P4" i="160"/>
  <c r="J4" i="160"/>
  <c r="E4" i="160"/>
  <c r="U3" i="160"/>
  <c r="P3" i="160"/>
  <c r="J3" i="160"/>
  <c r="E3" i="160"/>
  <c r="T2" i="160"/>
  <c r="P4" i="159"/>
  <c r="J4" i="159"/>
  <c r="E4" i="159"/>
  <c r="U3" i="159"/>
  <c r="P3" i="159"/>
  <c r="J3" i="159"/>
  <c r="E3" i="159"/>
  <c r="T2" i="159"/>
  <c r="P4" i="158"/>
  <c r="J4" i="158"/>
  <c r="E4" i="158"/>
  <c r="U3" i="158"/>
  <c r="P3" i="158"/>
  <c r="J3" i="158"/>
  <c r="E3" i="158"/>
  <c r="T2" i="158"/>
  <c r="P4" i="157"/>
  <c r="J4" i="157"/>
  <c r="E4" i="157"/>
  <c r="U3" i="157"/>
  <c r="P3" i="157"/>
  <c r="J3" i="157"/>
  <c r="E3" i="157"/>
  <c r="T2" i="157"/>
  <c r="P4" i="156"/>
  <c r="J4" i="156"/>
  <c r="E4" i="156"/>
  <c r="U3" i="156"/>
  <c r="P3" i="156"/>
  <c r="J3" i="156"/>
  <c r="E3" i="156"/>
  <c r="T2" i="156"/>
  <c r="P4" i="155"/>
  <c r="J4" i="155"/>
  <c r="E4" i="155"/>
  <c r="U3" i="155"/>
  <c r="P3" i="155"/>
  <c r="J3" i="155"/>
  <c r="E3" i="155"/>
  <c r="T2" i="155"/>
  <c r="R4" i="154"/>
  <c r="L4" i="154"/>
  <c r="E4" i="154"/>
  <c r="W3" i="154"/>
  <c r="R3" i="154"/>
  <c r="L3" i="154"/>
  <c r="E3" i="154"/>
  <c r="R4" i="153"/>
  <c r="L4" i="153"/>
  <c r="E4" i="153"/>
  <c r="W3" i="153"/>
  <c r="R3" i="153"/>
  <c r="L3" i="153"/>
  <c r="E3" i="153"/>
  <c r="P4" i="152"/>
  <c r="J4" i="152"/>
  <c r="E4" i="152"/>
  <c r="U3" i="152"/>
  <c r="P3" i="152"/>
  <c r="J3" i="152"/>
  <c r="E3" i="152"/>
  <c r="T2" i="152"/>
  <c r="P4" i="151"/>
  <c r="J4" i="151"/>
  <c r="E4" i="151"/>
  <c r="U3" i="151"/>
  <c r="P3" i="151"/>
  <c r="J3" i="151"/>
  <c r="E3" i="151"/>
  <c r="T2" i="151"/>
  <c r="P4" i="150"/>
  <c r="J4" i="150"/>
  <c r="E4" i="150"/>
  <c r="U3" i="150"/>
  <c r="P3" i="150"/>
  <c r="J3" i="150"/>
  <c r="E3" i="150"/>
  <c r="T2" i="150"/>
  <c r="P4" i="149"/>
  <c r="J4" i="149"/>
  <c r="E4" i="149"/>
  <c r="U3" i="149"/>
  <c r="P3" i="149"/>
  <c r="J3" i="149"/>
  <c r="E3" i="149"/>
  <c r="T2" i="149"/>
  <c r="P4" i="148"/>
  <c r="J4" i="148"/>
  <c r="E4" i="148"/>
  <c r="U3" i="148"/>
  <c r="P3" i="148"/>
  <c r="J3" i="148"/>
  <c r="E3" i="148"/>
  <c r="T2" i="148"/>
  <c r="P4" i="147"/>
  <c r="J4" i="147"/>
  <c r="E4" i="147"/>
  <c r="U3" i="147"/>
  <c r="P3" i="147"/>
  <c r="J3" i="147"/>
  <c r="E3" i="147"/>
  <c r="T2" i="147"/>
  <c r="P4" i="146"/>
  <c r="J4" i="146"/>
  <c r="E4" i="146"/>
  <c r="U3" i="146"/>
  <c r="P3" i="146"/>
  <c r="J3" i="146"/>
  <c r="E3" i="146"/>
  <c r="T2" i="146"/>
  <c r="P4" i="145"/>
  <c r="J4" i="145"/>
  <c r="E4" i="145"/>
  <c r="U3" i="145"/>
  <c r="P3" i="145"/>
  <c r="J3" i="145"/>
  <c r="E3" i="145"/>
  <c r="T2" i="145"/>
  <c r="P4" i="144"/>
  <c r="J4" i="144"/>
  <c r="E4" i="144"/>
  <c r="U3" i="144"/>
  <c r="P3" i="144"/>
  <c r="J3" i="144"/>
  <c r="E3" i="144"/>
  <c r="T2" i="144"/>
  <c r="P4" i="143"/>
  <c r="J4" i="143"/>
  <c r="E4" i="143"/>
  <c r="U3" i="143"/>
  <c r="P3" i="143"/>
  <c r="J3" i="143"/>
  <c r="E3" i="143"/>
  <c r="T2" i="143"/>
  <c r="P4" i="142"/>
  <c r="J4" i="142"/>
  <c r="E4" i="142"/>
  <c r="U3" i="142"/>
  <c r="P3" i="142"/>
  <c r="J3" i="142"/>
  <c r="E3" i="142"/>
  <c r="T2" i="142"/>
  <c r="P4" i="141"/>
  <c r="J4" i="141"/>
  <c r="E4" i="141"/>
  <c r="U3" i="141"/>
  <c r="P3" i="141"/>
  <c r="J3" i="141"/>
  <c r="E3" i="141"/>
  <c r="T2" i="141"/>
  <c r="P4" i="140"/>
  <c r="J4" i="140"/>
  <c r="E4" i="140"/>
  <c r="U3" i="140"/>
  <c r="P3" i="140"/>
  <c r="J3" i="140"/>
  <c r="E3" i="140"/>
  <c r="T2" i="140"/>
  <c r="P4" i="139"/>
  <c r="J4" i="139"/>
  <c r="E4" i="139"/>
  <c r="U3" i="139"/>
  <c r="P3" i="139"/>
  <c r="J3" i="139"/>
  <c r="E3" i="139"/>
  <c r="T2" i="139"/>
  <c r="P4" i="138"/>
  <c r="J4" i="138"/>
  <c r="E4" i="138"/>
  <c r="U3" i="138"/>
  <c r="P3" i="138"/>
  <c r="J3" i="138"/>
  <c r="E3" i="138"/>
  <c r="T2" i="138"/>
  <c r="P4" i="137"/>
  <c r="J4" i="137"/>
  <c r="E4" i="137"/>
  <c r="U3" i="137"/>
  <c r="P3" i="137"/>
  <c r="J3" i="137"/>
  <c r="E3" i="137"/>
  <c r="T2" i="137"/>
  <c r="P4" i="136"/>
  <c r="J4" i="136"/>
  <c r="E4" i="136"/>
  <c r="U3" i="136"/>
  <c r="P3" i="136"/>
  <c r="J3" i="136"/>
  <c r="E3" i="136"/>
  <c r="T2" i="136"/>
  <c r="P4" i="135"/>
  <c r="J4" i="135"/>
  <c r="E4" i="135"/>
  <c r="U3" i="135"/>
  <c r="P3" i="135"/>
  <c r="J3" i="135"/>
  <c r="E3" i="135"/>
  <c r="T2" i="135"/>
  <c r="P4" i="134"/>
  <c r="J4" i="134"/>
  <c r="E4" i="134"/>
  <c r="U3" i="134"/>
  <c r="P3" i="134"/>
  <c r="J3" i="134"/>
  <c r="E3" i="134"/>
  <c r="T2" i="134"/>
  <c r="P4" i="133"/>
  <c r="J4" i="133"/>
  <c r="E4" i="133"/>
  <c r="U3" i="133"/>
  <c r="P3" i="133"/>
  <c r="J3" i="133"/>
  <c r="E3" i="133"/>
  <c r="T2" i="133"/>
  <c r="P4" i="132"/>
  <c r="J4" i="132"/>
  <c r="E4" i="132"/>
  <c r="U3" i="132"/>
  <c r="P3" i="132"/>
  <c r="J3" i="132"/>
  <c r="E3" i="132"/>
  <c r="T2" i="132"/>
  <c r="P4" i="131"/>
  <c r="J4" i="131"/>
  <c r="E4" i="131"/>
  <c r="U3" i="131"/>
  <c r="P3" i="131"/>
  <c r="J3" i="131"/>
  <c r="E3" i="131"/>
  <c r="T2" i="131"/>
  <c r="P4" i="130"/>
  <c r="J4" i="130"/>
  <c r="E4" i="130"/>
  <c r="U3" i="130"/>
  <c r="P3" i="130"/>
  <c r="J3" i="130"/>
  <c r="E3" i="130"/>
  <c r="T2" i="130"/>
  <c r="P4" i="129"/>
  <c r="J4" i="129"/>
  <c r="E4" i="129"/>
  <c r="U3" i="129"/>
  <c r="P3" i="129"/>
  <c r="J3" i="129"/>
  <c r="E3" i="129"/>
  <c r="T2" i="129"/>
  <c r="P4" i="128"/>
  <c r="J4" i="128"/>
  <c r="E4" i="128"/>
  <c r="U3" i="128"/>
  <c r="P3" i="128"/>
  <c r="J3" i="128"/>
  <c r="E3" i="128"/>
  <c r="T2" i="128"/>
  <c r="P4" i="127"/>
  <c r="J4" i="127"/>
  <c r="E4" i="127"/>
  <c r="U3" i="127"/>
  <c r="P3" i="127"/>
  <c r="J3" i="127"/>
  <c r="E3" i="127"/>
  <c r="T2" i="127"/>
  <c r="P4" i="126"/>
  <c r="J4" i="126"/>
  <c r="E4" i="126"/>
  <c r="U3" i="126"/>
  <c r="P3" i="126"/>
  <c r="J3" i="126"/>
  <c r="E3" i="126"/>
  <c r="T2" i="126"/>
  <c r="P4" i="125"/>
  <c r="J4" i="125"/>
  <c r="E4" i="125"/>
  <c r="U3" i="125"/>
  <c r="P3" i="125"/>
  <c r="J3" i="125"/>
  <c r="E3" i="125"/>
  <c r="T2" i="125"/>
  <c r="P4" i="124"/>
  <c r="J4" i="124"/>
  <c r="E4" i="124"/>
  <c r="U3" i="124"/>
  <c r="P3" i="124"/>
  <c r="J3" i="124"/>
  <c r="E3" i="124"/>
  <c r="T2" i="124"/>
  <c r="P4" i="123"/>
  <c r="J4" i="123"/>
  <c r="E4" i="123"/>
  <c r="U3" i="123"/>
  <c r="P3" i="123"/>
  <c r="J3" i="123"/>
  <c r="E3" i="123"/>
  <c r="T2" i="123"/>
  <c r="P4" i="122"/>
  <c r="J4" i="122"/>
  <c r="E4" i="122"/>
  <c r="U3" i="122"/>
  <c r="P3" i="122"/>
  <c r="J3" i="122"/>
  <c r="E3" i="122"/>
  <c r="T2" i="122"/>
  <c r="P4" i="121"/>
  <c r="J4" i="121"/>
  <c r="E4" i="121"/>
  <c r="U3" i="121"/>
  <c r="P3" i="121"/>
  <c r="J3" i="121"/>
  <c r="E3" i="121"/>
  <c r="T2" i="121"/>
  <c r="P4" i="120"/>
  <c r="J4" i="120"/>
  <c r="E4" i="120"/>
  <c r="U3" i="120"/>
  <c r="P3" i="120"/>
  <c r="J3" i="120"/>
  <c r="E3" i="120"/>
  <c r="T2" i="120"/>
  <c r="P4" i="119"/>
  <c r="J4" i="119"/>
  <c r="E4" i="119"/>
  <c r="U3" i="119"/>
  <c r="P3" i="119"/>
  <c r="J3" i="119"/>
  <c r="E3" i="119"/>
  <c r="T2" i="119"/>
  <c r="P4" i="118" l="1"/>
  <c r="J4" i="118"/>
  <c r="E4" i="118"/>
  <c r="U3" i="118"/>
  <c r="P3" i="118"/>
  <c r="J3" i="118"/>
  <c r="E3" i="118"/>
  <c r="T2" i="118"/>
  <c r="P4" i="117"/>
  <c r="J4" i="117"/>
  <c r="E4" i="117"/>
  <c r="U3" i="117"/>
  <c r="P3" i="117"/>
  <c r="J3" i="117"/>
  <c r="E3" i="117"/>
  <c r="T2" i="117"/>
  <c r="P4" i="116"/>
  <c r="J4" i="116"/>
  <c r="E4" i="116"/>
  <c r="U3" i="116"/>
  <c r="P3" i="116"/>
  <c r="J3" i="116"/>
  <c r="E3" i="116"/>
  <c r="T2" i="116"/>
  <c r="P4" i="115"/>
  <c r="J4" i="115"/>
  <c r="E4" i="115"/>
  <c r="U3" i="115"/>
  <c r="P3" i="115"/>
  <c r="J3" i="115"/>
  <c r="E3" i="115"/>
  <c r="T2" i="115"/>
  <c r="P4" i="114"/>
  <c r="J4" i="114"/>
  <c r="E4" i="114"/>
  <c r="U3" i="114"/>
  <c r="P3" i="114"/>
  <c r="J3" i="114"/>
  <c r="E3" i="114"/>
  <c r="T2" i="114"/>
  <c r="P4" i="113"/>
  <c r="J4" i="113"/>
  <c r="E4" i="113"/>
  <c r="U3" i="113"/>
  <c r="P3" i="113"/>
  <c r="J3" i="113"/>
  <c r="E3" i="113"/>
  <c r="T2" i="113"/>
  <c r="P4" i="112"/>
  <c r="J4" i="112"/>
  <c r="E4" i="112"/>
  <c r="U3" i="112"/>
  <c r="P3" i="112"/>
  <c r="J3" i="112"/>
  <c r="E3" i="112"/>
  <c r="T2" i="112"/>
  <c r="P4" i="111"/>
  <c r="J4" i="111"/>
  <c r="E4" i="111"/>
  <c r="U3" i="111"/>
  <c r="P3" i="111"/>
  <c r="J3" i="111"/>
  <c r="E3" i="111"/>
  <c r="T2" i="111"/>
  <c r="R4" i="110"/>
  <c r="L4" i="110"/>
  <c r="E4" i="110"/>
  <c r="W3" i="110"/>
  <c r="R3" i="110"/>
  <c r="L3" i="110"/>
  <c r="E3" i="110"/>
  <c r="O6" i="109"/>
  <c r="I6" i="109"/>
  <c r="D6" i="109"/>
  <c r="O5" i="109"/>
  <c r="D5" i="109"/>
  <c r="C4" i="109"/>
  <c r="L3" i="109"/>
  <c r="H3" i="109"/>
  <c r="C3" i="109"/>
  <c r="O6" i="108"/>
  <c r="I6" i="108"/>
  <c r="D6" i="108"/>
  <c r="O5" i="108"/>
  <c r="D5" i="108"/>
  <c r="C4" i="108"/>
  <c r="L3" i="108"/>
  <c r="H3" i="108"/>
  <c r="C3" i="108"/>
  <c r="O6" i="107" l="1"/>
  <c r="I6" i="107"/>
  <c r="D6" i="107"/>
  <c r="O5" i="107"/>
  <c r="D5" i="107"/>
  <c r="C4" i="107"/>
  <c r="L3" i="107"/>
  <c r="H3" i="107"/>
  <c r="C3" i="107"/>
  <c r="P2" i="107"/>
  <c r="P2" i="100"/>
  <c r="P2" i="99"/>
  <c r="X3" i="95"/>
  <c r="R4" i="95"/>
  <c r="R3" i="95"/>
  <c r="L4" i="95"/>
  <c r="L3" i="95"/>
  <c r="E4" i="95"/>
  <c r="E3" i="95"/>
  <c r="Z2" i="81"/>
  <c r="V2" i="81"/>
  <c r="O3" i="81"/>
  <c r="O2" i="81"/>
  <c r="F3" i="81"/>
  <c r="F2" i="81"/>
  <c r="BC3" i="64"/>
  <c r="AO4" i="64"/>
  <c r="AO3" i="64"/>
  <c r="Z4" i="64"/>
  <c r="Z3" i="64"/>
  <c r="F4" i="64"/>
  <c r="F3" i="64"/>
  <c r="Y5" i="106"/>
  <c r="N5" i="106"/>
  <c r="E5" i="106"/>
  <c r="AK4" i="106"/>
  <c r="Y4" i="106"/>
  <c r="N4" i="106"/>
  <c r="E4" i="106"/>
  <c r="Y5" i="105"/>
  <c r="N5" i="105"/>
  <c r="E5" i="105"/>
  <c r="AK4" i="105"/>
  <c r="Y4" i="105"/>
  <c r="N4" i="105"/>
  <c r="E4" i="105"/>
  <c r="AK4" i="83"/>
  <c r="Y5" i="83"/>
  <c r="Y4" i="83"/>
  <c r="N5" i="83"/>
  <c r="N4" i="83"/>
  <c r="E5" i="83"/>
  <c r="E4" i="83"/>
  <c r="W5" i="104"/>
  <c r="M5" i="104"/>
  <c r="E5" i="104"/>
  <c r="AF4" i="104"/>
  <c r="W4" i="104"/>
  <c r="M4" i="104"/>
  <c r="E4" i="104"/>
  <c r="W5" i="103"/>
  <c r="M5" i="103"/>
  <c r="E5" i="103"/>
  <c r="AF4" i="103"/>
  <c r="W4" i="103"/>
  <c r="M4" i="103"/>
  <c r="E4" i="103"/>
  <c r="W5" i="55"/>
  <c r="M5" i="55"/>
  <c r="E5" i="55"/>
  <c r="AF4" i="55"/>
  <c r="W4" i="55"/>
  <c r="M4" i="55"/>
  <c r="E4" i="55"/>
  <c r="W5" i="102"/>
  <c r="M5" i="102"/>
  <c r="E5" i="102"/>
  <c r="AF4" i="102"/>
  <c r="W4" i="102"/>
  <c r="M4" i="102"/>
  <c r="E4" i="102"/>
  <c r="AF4" i="101"/>
  <c r="W5" i="101"/>
  <c r="W4" i="101"/>
  <c r="M5" i="101"/>
  <c r="M4" i="101"/>
  <c r="E5" i="101"/>
  <c r="E4" i="101"/>
  <c r="AF4" i="42"/>
  <c r="W5" i="42"/>
  <c r="W4" i="42"/>
  <c r="M5" i="42"/>
  <c r="M4" i="42"/>
  <c r="E5" i="42"/>
  <c r="E4" i="42"/>
  <c r="W3" i="65"/>
  <c r="R4" i="65"/>
  <c r="R3" i="65"/>
  <c r="L4" i="65"/>
  <c r="L3" i="65"/>
  <c r="E4" i="65"/>
  <c r="E3" i="65"/>
  <c r="P4" i="98"/>
  <c r="J4" i="98"/>
  <c r="E4" i="98"/>
  <c r="U3" i="98"/>
  <c r="P3" i="98"/>
  <c r="J3" i="98"/>
  <c r="E3" i="98"/>
  <c r="T2" i="98"/>
  <c r="P4" i="97"/>
  <c r="J4" i="97"/>
  <c r="E4" i="97"/>
  <c r="U3" i="97"/>
  <c r="P3" i="97"/>
  <c r="J3" i="97"/>
  <c r="E3" i="97"/>
  <c r="T2" i="97"/>
  <c r="T2" i="94"/>
  <c r="U3" i="94"/>
  <c r="P4" i="94"/>
  <c r="P3" i="94"/>
  <c r="J4" i="94"/>
  <c r="J3" i="94"/>
  <c r="E4" i="94"/>
  <c r="E3" i="94"/>
  <c r="X3" i="63"/>
  <c r="Q4" i="63"/>
  <c r="Q3" i="63"/>
  <c r="J4" i="63"/>
  <c r="J3" i="63"/>
  <c r="E4" i="63"/>
  <c r="E3" i="63"/>
  <c r="W3" i="61"/>
  <c r="O4" i="61"/>
  <c r="O3" i="61"/>
  <c r="K4" i="61"/>
  <c r="K3" i="61"/>
  <c r="F4" i="61"/>
  <c r="F3" i="61"/>
  <c r="X3" i="60"/>
  <c r="P4" i="60"/>
  <c r="P3" i="60"/>
  <c r="K4" i="60"/>
  <c r="K3" i="60"/>
  <c r="F4" i="60"/>
  <c r="F3" i="60"/>
  <c r="O6" i="100"/>
  <c r="I6" i="100"/>
  <c r="D6" i="100"/>
  <c r="O5" i="100"/>
  <c r="D5" i="100"/>
  <c r="C4" i="100"/>
  <c r="L3" i="100"/>
  <c r="H3" i="100"/>
  <c r="C3" i="100"/>
  <c r="O6" i="99"/>
  <c r="I6" i="99"/>
  <c r="D6" i="99"/>
  <c r="O5" i="99"/>
  <c r="D5" i="99"/>
  <c r="C4" i="99"/>
  <c r="L3" i="99"/>
  <c r="H3" i="99"/>
  <c r="C3" i="99"/>
  <c r="O6" i="93"/>
  <c r="O5" i="93"/>
  <c r="I6" i="93"/>
  <c r="D6" i="93"/>
  <c r="D5" i="93"/>
  <c r="L3" i="93"/>
  <c r="H3" i="93"/>
  <c r="C4" i="93"/>
  <c r="C3" i="93"/>
  <c r="AJ37" i="106"/>
  <c r="BJ5" i="106" s="1"/>
  <c r="AI37" i="106"/>
  <c r="BI5" i="106" s="1"/>
  <c r="AH37" i="106"/>
  <c r="BH5" i="106" s="1"/>
  <c r="AG37" i="106"/>
  <c r="BG5" i="106" s="1"/>
  <c r="AF37" i="106"/>
  <c r="BF5" i="106" s="1"/>
  <c r="AE37" i="106"/>
  <c r="BE5" i="106" s="1"/>
  <c r="AD37" i="106"/>
  <c r="BD5" i="106" s="1"/>
  <c r="AC37" i="106"/>
  <c r="BC5" i="106" s="1"/>
  <c r="BB5" i="106"/>
  <c r="BA5" i="106"/>
  <c r="AZ5" i="106"/>
  <c r="AY5" i="106"/>
  <c r="AJ35" i="106"/>
  <c r="BV5" i="106" s="1"/>
  <c r="AI35" i="106"/>
  <c r="AH35" i="106"/>
  <c r="BT5" i="106" s="1"/>
  <c r="AG35" i="106"/>
  <c r="BS5" i="106" s="1"/>
  <c r="AF35" i="106"/>
  <c r="BR5" i="106" s="1"/>
  <c r="AE35" i="106"/>
  <c r="BQ5" i="106" s="1"/>
  <c r="AD35" i="106"/>
  <c r="BP5" i="106" s="1"/>
  <c r="AC35" i="106"/>
  <c r="BO5" i="106" s="1"/>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S11" i="106"/>
  <c r="AQ11" i="106"/>
  <c r="BU5" i="106"/>
  <c r="AX5" i="106"/>
  <c r="AW5" i="106"/>
  <c r="AV5" i="106"/>
  <c r="AJ37" i="105"/>
  <c r="BJ5" i="105" s="1"/>
  <c r="AI37" i="105"/>
  <c r="BI5" i="105" s="1"/>
  <c r="AH37" i="105"/>
  <c r="BH5" i="105" s="1"/>
  <c r="AG37" i="105"/>
  <c r="BG5" i="105" s="1"/>
  <c r="AF37" i="105"/>
  <c r="BF5" i="105" s="1"/>
  <c r="AE37" i="105"/>
  <c r="BE5" i="105" s="1"/>
  <c r="AD37" i="105"/>
  <c r="BD5" i="105" s="1"/>
  <c r="AC37" i="105"/>
  <c r="BC5" i="105" s="1"/>
  <c r="BB5" i="105"/>
  <c r="BA5" i="105"/>
  <c r="AZ5" i="105"/>
  <c r="BK5" i="105"/>
  <c r="AJ35" i="105"/>
  <c r="BV5" i="105" s="1"/>
  <c r="AI35" i="105"/>
  <c r="AH35" i="105"/>
  <c r="BT5" i="105" s="1"/>
  <c r="AG35" i="105"/>
  <c r="BS5" i="105" s="1"/>
  <c r="AF35" i="105"/>
  <c r="BR5" i="105" s="1"/>
  <c r="AE35" i="105"/>
  <c r="BQ5" i="105" s="1"/>
  <c r="AD35" i="105"/>
  <c r="BP5" i="105" s="1"/>
  <c r="AC35" i="105"/>
  <c r="BO5" i="105" s="1"/>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S11" i="105"/>
  <c r="AQ11" i="105"/>
  <c r="BU5" i="105"/>
  <c r="AX5" i="105"/>
  <c r="AW5" i="105"/>
  <c r="AV5" i="105"/>
  <c r="I11" i="281" l="1"/>
  <c r="I11" i="81"/>
  <c r="K12" i="281"/>
  <c r="K12" i="81"/>
  <c r="J12" i="281"/>
  <c r="J12" i="81"/>
  <c r="O12" i="281"/>
  <c r="O12" i="81"/>
  <c r="U12" i="281"/>
  <c r="U12" i="81"/>
  <c r="M12" i="281"/>
  <c r="M12" i="81"/>
  <c r="N12" i="281"/>
  <c r="N12" i="81"/>
  <c r="W12" i="281"/>
  <c r="W12" i="81"/>
  <c r="O11" i="281"/>
  <c r="O11" i="81"/>
  <c r="H12" i="81"/>
  <c r="C12" i="281"/>
  <c r="C12" i="81"/>
  <c r="L12" i="281"/>
  <c r="L12" i="81"/>
  <c r="Y11" i="281"/>
  <c r="Y11" i="81"/>
  <c r="G12" i="81"/>
  <c r="I12" i="281"/>
  <c r="I12" i="81"/>
  <c r="Z11" i="281"/>
  <c r="Z11" i="81"/>
  <c r="D12" i="281"/>
  <c r="D12" i="81"/>
  <c r="V12" i="281"/>
  <c r="V12" i="81"/>
  <c r="W11" i="281"/>
  <c r="W11" i="81"/>
  <c r="P11" i="281"/>
  <c r="P11" i="81"/>
  <c r="V11" i="281"/>
  <c r="V11" i="81"/>
  <c r="B12" i="281"/>
  <c r="B12" i="81"/>
  <c r="X11" i="281"/>
  <c r="X11" i="81"/>
  <c r="H11" i="81"/>
  <c r="X12" i="281"/>
  <c r="X12" i="81"/>
  <c r="P12" i="281"/>
  <c r="P12" i="81"/>
  <c r="J11" i="281"/>
  <c r="J11" i="81"/>
  <c r="AB11" i="281"/>
  <c r="AB11" i="81"/>
  <c r="F11" i="81"/>
  <c r="Z12" i="281"/>
  <c r="Z12" i="81"/>
  <c r="G11" i="81"/>
  <c r="Y12" i="281"/>
  <c r="Y12" i="81"/>
  <c r="B11" i="281"/>
  <c r="B11" i="81"/>
  <c r="K11" i="281"/>
  <c r="K11" i="81"/>
  <c r="AA12" i="281"/>
  <c r="AA12" i="81"/>
  <c r="M11" i="281"/>
  <c r="M11" i="81"/>
  <c r="AA11" i="281"/>
  <c r="AA11" i="81"/>
  <c r="C11" i="281"/>
  <c r="C11" i="81"/>
  <c r="L11" i="281"/>
  <c r="L11" i="81"/>
  <c r="AB12" i="281"/>
  <c r="AB12" i="81"/>
  <c r="D11" i="281"/>
  <c r="D11" i="81"/>
  <c r="U11" i="281"/>
  <c r="U11" i="81"/>
  <c r="E12" i="81"/>
  <c r="N11" i="281"/>
  <c r="N11" i="81"/>
  <c r="F12" i="81"/>
  <c r="BK5" i="106"/>
  <c r="BL5" i="106"/>
  <c r="BM5" i="106"/>
  <c r="BN5" i="106"/>
  <c r="AY5" i="105"/>
  <c r="BL5" i="105"/>
  <c r="BM5" i="105"/>
  <c r="BN5" i="105"/>
  <c r="AS11" i="83"/>
  <c r="E11" i="81" l="1"/>
  <c r="AI4" i="58"/>
  <c r="AF4" i="59"/>
  <c r="AQ30" i="83" l="1"/>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AJ37" i="83"/>
  <c r="BJ5" i="83" s="1"/>
  <c r="AE35" i="83"/>
  <c r="BQ5" i="83" s="1"/>
  <c r="C10" i="281" l="1"/>
  <c r="C10" i="81"/>
  <c r="P10" i="281"/>
  <c r="P44" i="281" s="1"/>
  <c r="P10" i="81"/>
  <c r="P79" i="81" s="1"/>
  <c r="B10" i="281"/>
  <c r="B10" i="81"/>
  <c r="D10" i="281"/>
  <c r="D10" i="81"/>
  <c r="W10" i="281"/>
  <c r="W44" i="281" s="1"/>
  <c r="W44" i="282" s="1"/>
  <c r="W10" i="81"/>
  <c r="W79" i="81" s="1"/>
  <c r="AY5" i="83"/>
  <c r="BK5" i="83"/>
  <c r="Q79" i="81" s="1"/>
  <c r="E4" i="58"/>
  <c r="E5" i="58"/>
  <c r="E10" i="81" l="1"/>
  <c r="E79" i="81" s="1"/>
  <c r="E44" i="282"/>
  <c r="E44" i="281"/>
  <c r="AD37" i="83"/>
  <c r="BD5" i="83" s="1"/>
  <c r="AE37" i="83"/>
  <c r="BE5" i="83" s="1"/>
  <c r="AF37" i="83"/>
  <c r="BF5" i="83" s="1"/>
  <c r="AG37" i="83"/>
  <c r="BG5" i="83" s="1"/>
  <c r="AH37" i="83"/>
  <c r="BH5" i="83" s="1"/>
  <c r="AI37" i="83"/>
  <c r="BI5" i="83" s="1"/>
  <c r="AC37" i="83"/>
  <c r="BC5" i="83" s="1"/>
  <c r="L10" i="281" l="1"/>
  <c r="L44" i="281" s="1"/>
  <c r="L44" i="282" s="1"/>
  <c r="L10" i="81"/>
  <c r="L79" i="81" s="1"/>
  <c r="N44" i="282"/>
  <c r="N10" i="281"/>
  <c r="N44" i="281" s="1"/>
  <c r="N10" i="81"/>
  <c r="I44" i="282"/>
  <c r="I10" i="281"/>
  <c r="I44" i="281" s="1"/>
  <c r="I10" i="81"/>
  <c r="O45" i="282"/>
  <c r="O10" i="281"/>
  <c r="O44" i="281" s="1"/>
  <c r="O45" i="281" s="1"/>
  <c r="O10" i="81"/>
  <c r="O79" i="81" s="1"/>
  <c r="O80" i="81" s="1"/>
  <c r="M44" i="282"/>
  <c r="M10" i="281"/>
  <c r="M44" i="281" s="1"/>
  <c r="M10" i="81"/>
  <c r="M79" i="81" s="1"/>
  <c r="K10" i="281"/>
  <c r="K44" i="281" s="1"/>
  <c r="K10" i="81"/>
  <c r="K79" i="81" s="1"/>
  <c r="K80" i="81" s="1"/>
  <c r="J44" i="282"/>
  <c r="J10" i="281"/>
  <c r="J44" i="281" s="1"/>
  <c r="J10" i="81"/>
  <c r="J79" i="81" s="1"/>
  <c r="BA5" i="83"/>
  <c r="AJ35" i="83"/>
  <c r="BV5" i="83" s="1"/>
  <c r="AI35" i="83"/>
  <c r="BU5" i="83" s="1"/>
  <c r="AH35" i="83"/>
  <c r="BT5" i="83" s="1"/>
  <c r="AG35" i="83"/>
  <c r="BS5" i="83" s="1"/>
  <c r="AF35" i="83"/>
  <c r="BR5" i="83" s="1"/>
  <c r="AD35" i="83"/>
  <c r="BP5" i="83" s="1"/>
  <c r="AC35" i="83"/>
  <c r="BO5" i="83" s="1"/>
  <c r="K45" i="281" l="1"/>
  <c r="K44" i="282"/>
  <c r="K45" i="282" s="1"/>
  <c r="Y10" i="281"/>
  <c r="Y44" i="281" s="1"/>
  <c r="Y10" i="81"/>
  <c r="Y79" i="81" s="1"/>
  <c r="AA10" i="281"/>
  <c r="AA44" i="281" s="1"/>
  <c r="AA10" i="81"/>
  <c r="AA79" i="81" s="1"/>
  <c r="G44" i="281"/>
  <c r="G44" i="282" s="1"/>
  <c r="G10" i="81"/>
  <c r="G79" i="81" s="1"/>
  <c r="AB10" i="281"/>
  <c r="AB44" i="281" s="1"/>
  <c r="AB10" i="81"/>
  <c r="AB79" i="81" s="1"/>
  <c r="Z10" i="281"/>
  <c r="Z44" i="281" s="1"/>
  <c r="Z10" i="81"/>
  <c r="Z79" i="81" s="1"/>
  <c r="U10" i="281"/>
  <c r="U44" i="281" s="1"/>
  <c r="U10" i="81"/>
  <c r="U79" i="81" s="1"/>
  <c r="V10" i="281"/>
  <c r="V44" i="281" s="1"/>
  <c r="V10" i="81"/>
  <c r="X10" i="281"/>
  <c r="X44" i="281" s="1"/>
  <c r="X44" i="282" s="1"/>
  <c r="X10" i="81"/>
  <c r="X79" i="81" s="1"/>
  <c r="AZ5" i="83"/>
  <c r="BL5" i="83"/>
  <c r="R79" i="81" s="1"/>
  <c r="BM5" i="83"/>
  <c r="S79" i="81" s="1"/>
  <c r="BN5" i="83"/>
  <c r="T79" i="81" s="1"/>
  <c r="BB5" i="83"/>
  <c r="V79" i="81"/>
  <c r="N79" i="81"/>
  <c r="I79" i="81"/>
  <c r="E5" i="59"/>
  <c r="F44" i="282" l="1"/>
  <c r="F44" i="281"/>
  <c r="F10" i="81"/>
  <c r="F79" i="81" s="1"/>
  <c r="H44" i="281"/>
  <c r="H10" i="81"/>
  <c r="H79" i="81" s="1"/>
  <c r="G80" i="81" s="1"/>
  <c r="G45" i="281" l="1"/>
  <c r="H44" i="282"/>
  <c r="G45" i="282" s="1"/>
  <c r="M5" i="59"/>
  <c r="W4" i="59"/>
  <c r="M4" i="59"/>
  <c r="E4" i="59"/>
  <c r="M5" i="58"/>
  <c r="Y4" i="58"/>
  <c r="M4" i="58"/>
</calcChain>
</file>

<file path=xl/sharedStrings.xml><?xml version="1.0" encoding="utf-8"?>
<sst xmlns="http://schemas.openxmlformats.org/spreadsheetml/2006/main" count="27127" uniqueCount="1297">
  <si>
    <t>点検様式作成フロ-</t>
    <rPh sb="0" eb="2">
      <t>テンケン</t>
    </rPh>
    <rPh sb="2" eb="4">
      <t>ヨウシキ</t>
    </rPh>
    <rPh sb="4" eb="6">
      <t>サクセイ</t>
    </rPh>
    <phoneticPr fontId="13"/>
  </si>
  <si>
    <t>作成フロー図</t>
    <rPh sb="0" eb="2">
      <t>サクセイ</t>
    </rPh>
    <rPh sb="5" eb="6">
      <t>ズ</t>
    </rPh>
    <phoneticPr fontId="13"/>
  </si>
  <si>
    <t>点検調書作成手順</t>
    <rPh sb="0" eb="2">
      <t>テンケン</t>
    </rPh>
    <rPh sb="2" eb="4">
      <t>チョウショ</t>
    </rPh>
    <rPh sb="4" eb="6">
      <t>サクセイ</t>
    </rPh>
    <rPh sb="6" eb="8">
      <t>テジュン</t>
    </rPh>
    <phoneticPr fontId="13"/>
  </si>
  <si>
    <t>①様式A-1～A-3（トンネル台帳）</t>
    <rPh sb="1" eb="3">
      <t>ヨウシキ</t>
    </rPh>
    <rPh sb="15" eb="17">
      <t>ダイチョウ</t>
    </rPh>
    <phoneticPr fontId="13"/>
  </si>
  <si>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</si>
  <si>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3"/>
  </si>
  <si>
    <t>現場点検作業を実施し，近接目視点検で確認した変状状況や補修履歴を忠実に変状展開図に転記する。</t>
    <phoneticPr fontId="13"/>
  </si>
  <si>
    <t>③様式D-1-1、様式D-1-2</t>
    <rPh sb="1" eb="3">
      <t>ヨウシキ</t>
    </rPh>
    <rPh sb="9" eb="11">
      <t>ヨウシキ</t>
    </rPh>
    <phoneticPr fontId="13"/>
  </si>
  <si>
    <t>変状展開図や撮影した写真等をもとに，対象トンネルの対策区分を決定し，対策区分がⅡ～Ⅳの変状および異常判定区分「×」を抽出し，写真台帳を作成する。</t>
    <rPh sb="30" eb="32">
      <t>ケッテイ</t>
    </rPh>
    <phoneticPr fontId="13"/>
  </si>
  <si>
    <t>④様式B</t>
    <rPh sb="1" eb="3">
      <t>ヨウシキ</t>
    </rPh>
    <phoneticPr fontId="13"/>
  </si>
  <si>
    <t>写真台帳の作成と同時に，トンネルの構造を展開した位置図に変状写真位置を記録する。</t>
    <phoneticPr fontId="13"/>
  </si>
  <si>
    <t>⑤様式D-3</t>
    <rPh sb="1" eb="3">
      <t>ヨウシキ</t>
    </rPh>
    <phoneticPr fontId="13"/>
  </si>
  <si>
    <t>変状展開図ならびに写真台帳をもとに覆工スパンごとの変状展開図を作成し，変状発生状況をとりまとめる。</t>
    <phoneticPr fontId="13"/>
  </si>
  <si>
    <t>⑥様式E</t>
    <rPh sb="1" eb="3">
      <t>ヨウシキ</t>
    </rPh>
    <phoneticPr fontId="13"/>
  </si>
  <si>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3"/>
  </si>
  <si>
    <r>
      <t>⑦様式F、</t>
    </r>
    <r>
      <rPr>
        <sz val="11"/>
        <color theme="1"/>
        <rFont val="ＭＳ Ｐゴシック"/>
        <family val="3"/>
        <charset val="128"/>
        <scheme val="minor"/>
      </rPr>
      <t>様式G</t>
    </r>
    <rPh sb="1" eb="3">
      <t>ヨウシキ</t>
    </rPh>
    <rPh sb="5" eb="7">
      <t>ヨウシキ</t>
    </rPh>
    <phoneticPr fontId="13"/>
  </si>
  <si>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3"/>
  </si>
  <si>
    <t>⑧様式C-1-1、様式C-1-2</t>
    <rPh sb="1" eb="3">
      <t>ヨウシキ</t>
    </rPh>
    <rPh sb="9" eb="11">
      <t>ヨウシキ</t>
    </rPh>
    <phoneticPr fontId="13"/>
  </si>
  <si>
    <t>写真台帳をもとに，対策区分がⅡ～Ⅳの変状（対策実施後のⅠを含む），異常判定区分「×」（対策実施後の「○」を含む）の概要を記録する。</t>
    <phoneticPr fontId="13"/>
  </si>
  <si>
    <t>⑨様式C-2</t>
    <rPh sb="1" eb="3">
      <t>ヨウシキ</t>
    </rPh>
    <phoneticPr fontId="13"/>
  </si>
  <si>
    <t>調査，措置を実施した場合，その履歴を記録する。</t>
    <phoneticPr fontId="13"/>
  </si>
  <si>
    <t>ファイル作成にあたって</t>
    <rPh sb="4" eb="6">
      <t>サクセイ</t>
    </rPh>
    <phoneticPr fontId="13"/>
  </si>
  <si>
    <t>変状面積算出方法</t>
    <rPh sb="0" eb="2">
      <t>ヘンジョウ</t>
    </rPh>
    <rPh sb="2" eb="4">
      <t>メンセキ</t>
    </rPh>
    <rPh sb="4" eb="6">
      <t>サンシュツ</t>
    </rPh>
    <rPh sb="6" eb="8">
      <t>ホウホウ</t>
    </rPh>
    <phoneticPr fontId="13"/>
  </si>
  <si>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3"/>
  </si>
  <si>
    <t>　　　例）ひび割れ：長さ（L）×最大ひび割れ幅（t）を記録する。　　
　　　　　変形，移動，沈下：数値的な記載が可能な場合のみ記載する。</t>
    <rPh sb="3" eb="4">
      <t>レイ</t>
    </rPh>
    <phoneticPr fontId="13"/>
  </si>
  <si>
    <t>注2）材料劣化による：打音異常</t>
    <rPh sb="0" eb="1">
      <t>チュウ</t>
    </rPh>
    <rPh sb="3" eb="7">
      <t>ザイリョウレッカ</t>
    </rPh>
    <rPh sb="11" eb="13">
      <t>ダオン</t>
    </rPh>
    <rPh sb="13" eb="15">
      <t>イジョウ</t>
    </rPh>
    <phoneticPr fontId="13"/>
  </si>
  <si>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</si>
  <si>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3"/>
  </si>
  <si>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3"/>
  </si>
  <si>
    <t>記録様式へ記入の留意点を下記に示します。</t>
    <rPh sb="0" eb="4">
      <t>キロクヨウシキ</t>
    </rPh>
    <rPh sb="5" eb="7">
      <t>キニュウ</t>
    </rPh>
    <rPh sb="8" eb="11">
      <t>リュウイテン</t>
    </rPh>
    <rPh sb="12" eb="14">
      <t>カキ</t>
    </rPh>
    <rPh sb="15" eb="16">
      <t>シメ</t>
    </rPh>
    <phoneticPr fontId="23"/>
  </si>
  <si>
    <t>１．記録様式への記入</t>
    <rPh sb="2" eb="4">
      <t>キロク</t>
    </rPh>
    <rPh sb="4" eb="6">
      <t>ヨウシキ</t>
    </rPh>
    <rPh sb="8" eb="10">
      <t>キニュウ</t>
    </rPh>
    <phoneticPr fontId="23"/>
  </si>
  <si>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3"/>
  </si>
  <si>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3"/>
  </si>
  <si>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3"/>
  </si>
  <si>
    <t>２．画像ファイルの配置の注意点</t>
    <rPh sb="2" eb="4">
      <t>ガゾウ</t>
    </rPh>
    <rPh sb="9" eb="11">
      <t>ハイチ</t>
    </rPh>
    <rPh sb="12" eb="15">
      <t>チュウイテン</t>
    </rPh>
    <phoneticPr fontId="23"/>
  </si>
  <si>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3"/>
  </si>
  <si>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3"/>
  </si>
  <si>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3"/>
  </si>
  <si>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3"/>
  </si>
  <si>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3"/>
  </si>
  <si>
    <t>　※３　「挿入」→「画像」→「セルの上に配置」してください。</t>
    <rPh sb="5" eb="7">
      <t>ソウニュウ</t>
    </rPh>
    <rPh sb="10" eb="12">
      <t>ガゾウ</t>
    </rPh>
    <rPh sb="18" eb="19">
      <t>ウエ</t>
    </rPh>
    <rPh sb="20" eb="22">
      <t>ハイチ</t>
    </rPh>
    <phoneticPr fontId="23"/>
  </si>
  <si>
    <t>３．シート名の連番について</t>
    <rPh sb="5" eb="6">
      <t>メイ</t>
    </rPh>
    <rPh sb="7" eb="9">
      <t>レンバン</t>
    </rPh>
    <phoneticPr fontId="23"/>
  </si>
  <si>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3"/>
  </si>
  <si>
    <t>対象様式</t>
    <rPh sb="0" eb="4">
      <t>タイショウヨウシキ</t>
    </rPh>
    <phoneticPr fontId="13"/>
  </si>
  <si>
    <t>　様式B</t>
    <phoneticPr fontId="13"/>
  </si>
  <si>
    <t>　様式D-1-1</t>
    <phoneticPr fontId="13"/>
  </si>
  <si>
    <t>　様式D-1-2</t>
    <phoneticPr fontId="13"/>
  </si>
  <si>
    <t>　様式D-2-1</t>
    <phoneticPr fontId="13"/>
  </si>
  <si>
    <t>　様式D-2-1´</t>
    <phoneticPr fontId="13"/>
  </si>
  <si>
    <t>　様式D-3_S00  　※スパン名を記載</t>
    <rPh sb="17" eb="18">
      <t>メイ</t>
    </rPh>
    <rPh sb="19" eb="21">
      <t>キサイ</t>
    </rPh>
    <phoneticPr fontId="13"/>
  </si>
  <si>
    <t>　様式G</t>
    <phoneticPr fontId="13"/>
  </si>
  <si>
    <t>末尾の連番の形式例</t>
    <rPh sb="0" eb="2">
      <t>マツビ</t>
    </rPh>
    <rPh sb="3" eb="5">
      <t>レンバン</t>
    </rPh>
    <rPh sb="6" eb="8">
      <t>ケイシキ</t>
    </rPh>
    <rPh sb="8" eb="9">
      <t>レイ</t>
    </rPh>
    <phoneticPr fontId="13"/>
  </si>
  <si>
    <t>　様式B(1)　様式B(2)　様式B(3)</t>
    <phoneticPr fontId="13"/>
  </si>
  <si>
    <t>　様式B_001　様式B_002　様式B_003</t>
    <phoneticPr fontId="13"/>
  </si>
  <si>
    <t>　様式B_P001　様式B_P002　様式B_P003</t>
    <phoneticPr fontId="13"/>
  </si>
  <si>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3"/>
  </si>
  <si>
    <t>　 https://www.mlit.go.jp/road/sisaku/yobohozen/yobohozen.html</t>
    <phoneticPr fontId="23"/>
  </si>
  <si>
    <t>　 で示される要領を制限するものではありません。</t>
    <rPh sb="7" eb="9">
      <t>ヨウリョウ</t>
    </rPh>
    <phoneticPr fontId="23"/>
  </si>
  <si>
    <t>■トンネル台帳  トンネル諸元、非常用施設諸元　【様式A-1】</t>
    <rPh sb="5" eb="7">
      <t>ダイチョウ</t>
    </rPh>
    <rPh sb="25" eb="27">
      <t>ヨウシキ</t>
    </rPh>
    <phoneticPr fontId="8"/>
  </si>
  <si>
    <t>施設ID</t>
    <rPh sb="0" eb="2">
      <t>シセツ</t>
    </rPh>
    <phoneticPr fontId="13"/>
  </si>
  <si>
    <t>フリガナ</t>
    <phoneticPr fontId="8"/>
  </si>
  <si>
    <t>路線名</t>
    <phoneticPr fontId="12"/>
  </si>
  <si>
    <t>管理者名</t>
    <rPh sb="0" eb="4">
      <t>カンリシャメイ</t>
    </rPh>
    <phoneticPr fontId="12"/>
  </si>
  <si>
    <t>緊急輸送道路</t>
  </si>
  <si>
    <t>名　称</t>
    <rPh sb="0" eb="1">
      <t>メイ</t>
    </rPh>
    <rPh sb="2" eb="3">
      <t>ショウ</t>
    </rPh>
    <phoneticPr fontId="12"/>
  </si>
  <si>
    <t>代替路の有無</t>
  </si>
  <si>
    <t>所在地</t>
    <rPh sb="0" eb="3">
      <t>ショザイチ</t>
    </rPh>
    <phoneticPr fontId="12"/>
  </si>
  <si>
    <t>自</t>
    <rPh sb="0" eb="1">
      <t>ジ</t>
    </rPh>
    <phoneticPr fontId="12"/>
  </si>
  <si>
    <t>作成者</t>
    <rPh sb="0" eb="3">
      <t>サクセイシャ</t>
    </rPh>
    <phoneticPr fontId="12"/>
  </si>
  <si>
    <t>作成年月日</t>
    <rPh sb="0" eb="2">
      <t>サクセイ</t>
    </rPh>
    <rPh sb="2" eb="5">
      <t>ネンガッピ</t>
    </rPh>
    <phoneticPr fontId="12"/>
  </si>
  <si>
    <t>トンネル延長</t>
    <phoneticPr fontId="12"/>
  </si>
  <si>
    <t>L=</t>
    <phoneticPr fontId="12"/>
  </si>
  <si>
    <t>ｍ</t>
    <phoneticPr fontId="12"/>
  </si>
  <si>
    <t>至</t>
    <rPh sb="0" eb="1">
      <t>イタ</t>
    </rPh>
    <phoneticPr fontId="12"/>
  </si>
  <si>
    <t>ﾄﾝﾈﾙの分類</t>
    <rPh sb="5" eb="7">
      <t>ブンルイ</t>
    </rPh>
    <phoneticPr fontId="12"/>
  </si>
  <si>
    <t>起点</t>
    <rPh sb="0" eb="2">
      <t>キテン</t>
    </rPh>
    <phoneticPr fontId="8"/>
  </si>
  <si>
    <t>緯度</t>
    <rPh sb="0" eb="2">
      <t>いど</t>
    </rPh>
    <phoneticPr fontId="8" type="Hiragana"/>
  </si>
  <si>
    <t>完成年月日</t>
    <rPh sb="0" eb="2">
      <t>カンセイ</t>
    </rPh>
    <rPh sb="2" eb="5">
      <t>ネンガッピ</t>
    </rPh>
    <phoneticPr fontId="12"/>
  </si>
  <si>
    <t>舗装</t>
    <rPh sb="0" eb="2">
      <t>ホソウ</t>
    </rPh>
    <phoneticPr fontId="8"/>
  </si>
  <si>
    <t>種　別</t>
    <rPh sb="0" eb="1">
      <t>タネ</t>
    </rPh>
    <rPh sb="2" eb="3">
      <t>ベツ</t>
    </rPh>
    <phoneticPr fontId="8"/>
  </si>
  <si>
    <t>トンネル非常用施設</t>
    <rPh sb="4" eb="7">
      <t>ヒジョウヨウ</t>
    </rPh>
    <rPh sb="7" eb="9">
      <t>シセツ</t>
    </rPh>
    <phoneticPr fontId="8"/>
  </si>
  <si>
    <t>施設の内訳</t>
    <rPh sb="0" eb="2">
      <t>シセツ</t>
    </rPh>
    <rPh sb="3" eb="5">
      <t>ウチワケ</t>
    </rPh>
    <phoneticPr fontId="8"/>
  </si>
  <si>
    <t>種別・方式</t>
    <rPh sb="0" eb="2">
      <t>シュベツ</t>
    </rPh>
    <rPh sb="3" eb="5">
      <t>ホウシキ</t>
    </rPh>
    <phoneticPr fontId="8"/>
  </si>
  <si>
    <t>型式</t>
    <rPh sb="0" eb="2">
      <t>ケイシキ</t>
    </rPh>
    <phoneticPr fontId="8"/>
  </si>
  <si>
    <t>個数</t>
    <rPh sb="0" eb="2">
      <t>コスウ</t>
    </rPh>
    <phoneticPr fontId="8"/>
  </si>
  <si>
    <t>更新年度</t>
    <rPh sb="0" eb="2">
      <t>こうしん</t>
    </rPh>
    <rPh sb="2" eb="4">
      <t>ねんど</t>
    </rPh>
    <phoneticPr fontId="8" type="Hiragana"/>
  </si>
  <si>
    <t>経度</t>
    <rPh sb="0" eb="2">
      <t>けいど</t>
    </rPh>
    <phoneticPr fontId="8" type="Hiragana"/>
  </si>
  <si>
    <t>供用年月日</t>
    <rPh sb="0" eb="2">
      <t>キョウヨウ</t>
    </rPh>
    <rPh sb="2" eb="5">
      <t>ネンガッピ</t>
    </rPh>
    <phoneticPr fontId="12"/>
  </si>
  <si>
    <t>厚　さ</t>
    <rPh sb="0" eb="1">
      <t>アツ</t>
    </rPh>
    <phoneticPr fontId="8"/>
  </si>
  <si>
    <t>通報設備</t>
    <rPh sb="0" eb="2">
      <t>ツウホウ</t>
    </rPh>
    <rPh sb="2" eb="4">
      <t>セツビ</t>
    </rPh>
    <phoneticPr fontId="8"/>
  </si>
  <si>
    <t>通話型通報設備</t>
    <rPh sb="0" eb="2">
      <t>ツウワ</t>
    </rPh>
    <rPh sb="2" eb="3">
      <t>ガタ</t>
    </rPh>
    <rPh sb="3" eb="5">
      <t>ツウホウ</t>
    </rPh>
    <rPh sb="5" eb="7">
      <t>セツビ</t>
    </rPh>
    <phoneticPr fontId="8"/>
  </si>
  <si>
    <t>終点</t>
    <rPh sb="0" eb="2">
      <t>シュウテン</t>
    </rPh>
    <phoneticPr fontId="8"/>
  </si>
  <si>
    <t>トンネル区分</t>
    <rPh sb="4" eb="6">
      <t>クブン</t>
    </rPh>
    <phoneticPr fontId="8"/>
  </si>
  <si>
    <t>面　積</t>
    <rPh sb="0" eb="1">
      <t>メン</t>
    </rPh>
    <rPh sb="2" eb="3">
      <t>セキ</t>
    </rPh>
    <phoneticPr fontId="8"/>
  </si>
  <si>
    <t>操作型通報設備</t>
    <rPh sb="0" eb="2">
      <t>ソウサ</t>
    </rPh>
    <rPh sb="2" eb="3">
      <t>ガタ</t>
    </rPh>
    <rPh sb="3" eb="5">
      <t>ツウホウ</t>
    </rPh>
    <rPh sb="5" eb="7">
      <t>セツビ</t>
    </rPh>
    <phoneticPr fontId="8"/>
  </si>
  <si>
    <t>内装種類</t>
    <rPh sb="0" eb="2">
      <t>ナイソウ</t>
    </rPh>
    <rPh sb="2" eb="4">
      <t>シュルイ</t>
    </rPh>
    <phoneticPr fontId="8"/>
  </si>
  <si>
    <t>更新年次</t>
    <rPh sb="0" eb="2">
      <t>コウシン</t>
    </rPh>
    <rPh sb="2" eb="4">
      <t>ネンジ</t>
    </rPh>
    <phoneticPr fontId="8"/>
  </si>
  <si>
    <t>自動通報設備</t>
    <rPh sb="0" eb="2">
      <t>ジドウ</t>
    </rPh>
    <rPh sb="2" eb="4">
      <t>ツウホウ</t>
    </rPh>
    <rPh sb="4" eb="6">
      <t>セツビ</t>
    </rPh>
    <phoneticPr fontId="8"/>
  </si>
  <si>
    <t>一般有料区分</t>
    <rPh sb="0" eb="2">
      <t>イッパン</t>
    </rPh>
    <rPh sb="2" eb="4">
      <t>ユウリョウ</t>
    </rPh>
    <rPh sb="4" eb="6">
      <t>クブン</t>
    </rPh>
    <phoneticPr fontId="8"/>
  </si>
  <si>
    <t>天井板種類</t>
    <rPh sb="0" eb="2">
      <t>テンジョウ</t>
    </rPh>
    <rPh sb="2" eb="3">
      <t>バン</t>
    </rPh>
    <rPh sb="3" eb="5">
      <t>シュルイ</t>
    </rPh>
    <phoneticPr fontId="8"/>
  </si>
  <si>
    <t>排水</t>
    <rPh sb="0" eb="2">
      <t>ハイスイ</t>
    </rPh>
    <phoneticPr fontId="8"/>
  </si>
  <si>
    <t>警報設備</t>
    <rPh sb="0" eb="2">
      <t>ケイホウ</t>
    </rPh>
    <rPh sb="2" eb="4">
      <t>セツビ</t>
    </rPh>
    <phoneticPr fontId="8"/>
  </si>
  <si>
    <t>非常警報設備</t>
    <rPh sb="0" eb="2">
      <t>ヒジョウ</t>
    </rPh>
    <rPh sb="2" eb="4">
      <t>ケイホウ</t>
    </rPh>
    <rPh sb="4" eb="6">
      <t>セツビ</t>
    </rPh>
    <phoneticPr fontId="8"/>
  </si>
  <si>
    <t>土かぶり</t>
    <rPh sb="0" eb="1">
      <t>ツチ</t>
    </rPh>
    <phoneticPr fontId="8"/>
  </si>
  <si>
    <t>m</t>
  </si>
  <si>
    <t>坑門</t>
    <rPh sb="0" eb="2">
      <t>コウモン</t>
    </rPh>
    <phoneticPr fontId="8"/>
  </si>
  <si>
    <t>形式</t>
    <rPh sb="0" eb="2">
      <t>ケイシキ</t>
    </rPh>
    <phoneticPr fontId="8"/>
  </si>
  <si>
    <t>消火設備</t>
    <rPh sb="0" eb="2">
      <t>ショウカ</t>
    </rPh>
    <rPh sb="2" eb="4">
      <t>セツビ</t>
    </rPh>
    <phoneticPr fontId="8"/>
  </si>
  <si>
    <t>消 火 器</t>
    <rPh sb="0" eb="1">
      <t>ケ</t>
    </rPh>
    <rPh sb="2" eb="3">
      <t>ヒ</t>
    </rPh>
    <rPh sb="4" eb="5">
      <t>ウツワ</t>
    </rPh>
    <phoneticPr fontId="8"/>
  </si>
  <si>
    <t>内空断面積</t>
    <rPh sb="0" eb="1">
      <t>ナイ</t>
    </rPh>
    <rPh sb="1" eb="2">
      <t>クウ</t>
    </rPh>
    <rPh sb="2" eb="5">
      <t>ダンメンセキ</t>
    </rPh>
    <phoneticPr fontId="8"/>
  </si>
  <si>
    <t>m2</t>
  </si>
  <si>
    <t>延長</t>
    <rPh sb="0" eb="2">
      <t>エンチョウ</t>
    </rPh>
    <phoneticPr fontId="8"/>
  </si>
  <si>
    <t>m</t>
    <phoneticPr fontId="8" type="Hiragana"/>
  </si>
  <si>
    <t>施設</t>
    <rPh sb="0" eb="2">
      <t>シセツ</t>
    </rPh>
    <phoneticPr fontId="8"/>
  </si>
  <si>
    <t>消火栓設備</t>
    <rPh sb="0" eb="1">
      <t>ケ</t>
    </rPh>
    <rPh sb="1" eb="2">
      <t>ヒ</t>
    </rPh>
    <rPh sb="2" eb="3">
      <t>セン</t>
    </rPh>
    <rPh sb="3" eb="5">
      <t>セツビ</t>
    </rPh>
    <phoneticPr fontId="8"/>
  </si>
  <si>
    <t>交 通 量</t>
    <rPh sb="0" eb="1">
      <t>コウ</t>
    </rPh>
    <rPh sb="2" eb="3">
      <t>ツウ</t>
    </rPh>
    <rPh sb="4" eb="5">
      <t>リョウ</t>
    </rPh>
    <phoneticPr fontId="8"/>
  </si>
  <si>
    <t>台/日</t>
  </si>
  <si>
    <t>道路附属物等</t>
    <rPh sb="0" eb="2">
      <t>ドウロ</t>
    </rPh>
    <rPh sb="2" eb="4">
      <t>フゾク</t>
    </rPh>
    <rPh sb="4" eb="5">
      <t>ブツ</t>
    </rPh>
    <rPh sb="5" eb="6">
      <t>トウ</t>
    </rPh>
    <phoneticPr fontId="8"/>
  </si>
  <si>
    <t>照明</t>
    <rPh sb="0" eb="2">
      <t>ショウメイ</t>
    </rPh>
    <phoneticPr fontId="8"/>
  </si>
  <si>
    <t>避難誘導設備</t>
    <rPh sb="0" eb="2">
      <t>ヒナン</t>
    </rPh>
    <rPh sb="2" eb="4">
      <t>ユウドウ</t>
    </rPh>
    <rPh sb="4" eb="5">
      <t>セツ</t>
    </rPh>
    <rPh sb="5" eb="6">
      <t>ビ</t>
    </rPh>
    <phoneticPr fontId="8"/>
  </si>
  <si>
    <t>誘導表示設備</t>
    <rPh sb="0" eb="2">
      <t>ユウドウ</t>
    </rPh>
    <rPh sb="2" eb="4">
      <t>ヒョウジ</t>
    </rPh>
    <rPh sb="4" eb="6">
      <t>セツビ</t>
    </rPh>
    <phoneticPr fontId="8"/>
  </si>
  <si>
    <t>道 路 幅</t>
    <rPh sb="0" eb="1">
      <t>ミチ</t>
    </rPh>
    <rPh sb="2" eb="3">
      <t>ミチ</t>
    </rPh>
    <rPh sb="4" eb="5">
      <t>ハバ</t>
    </rPh>
    <phoneticPr fontId="8"/>
  </si>
  <si>
    <t>換気</t>
    <rPh sb="0" eb="2">
      <t>カンキ</t>
    </rPh>
    <phoneticPr fontId="8"/>
  </si>
  <si>
    <t>避難情報提供設備</t>
    <rPh sb="0" eb="4">
      <t>ヒナンジョウホウ</t>
    </rPh>
    <rPh sb="4" eb="6">
      <t>テイキョウ</t>
    </rPh>
    <rPh sb="6" eb="8">
      <t>セツビ</t>
    </rPh>
    <phoneticPr fontId="8"/>
  </si>
  <si>
    <t>幅　員</t>
    <rPh sb="0" eb="1">
      <t>ハバ</t>
    </rPh>
    <rPh sb="2" eb="3">
      <t>イン</t>
    </rPh>
    <phoneticPr fontId="8"/>
  </si>
  <si>
    <t>車 道 幅</t>
    <rPh sb="0" eb="1">
      <t>クルマ</t>
    </rPh>
    <rPh sb="2" eb="3">
      <t>ミチ</t>
    </rPh>
    <rPh sb="4" eb="5">
      <t>ハバ</t>
    </rPh>
    <phoneticPr fontId="8"/>
  </si>
  <si>
    <t>竣工巻厚</t>
    <rPh sb="0" eb="2">
      <t>シュンコウ</t>
    </rPh>
    <rPh sb="2" eb="3">
      <t>マ</t>
    </rPh>
    <rPh sb="3" eb="4">
      <t>アツ</t>
    </rPh>
    <phoneticPr fontId="8"/>
  </si>
  <si>
    <t>アーチ</t>
    <phoneticPr fontId="8"/>
  </si>
  <si>
    <t>cm</t>
    <phoneticPr fontId="8" type="Hiragana"/>
  </si>
  <si>
    <t>標識</t>
    <rPh sb="0" eb="2">
      <t>ヒョウシキ</t>
    </rPh>
    <phoneticPr fontId="8"/>
  </si>
  <si>
    <t>側　壁</t>
    <rPh sb="0" eb="1">
      <t>ガワ</t>
    </rPh>
    <rPh sb="2" eb="3">
      <t>カベ</t>
    </rPh>
    <phoneticPr fontId="8"/>
  </si>
  <si>
    <t>警報表示板</t>
    <rPh sb="0" eb="2">
      <t>ケイホウ</t>
    </rPh>
    <rPh sb="2" eb="5">
      <t>ヒョウジバン</t>
    </rPh>
    <phoneticPr fontId="8"/>
  </si>
  <si>
    <t>避難通路</t>
    <rPh sb="0" eb="2">
      <t>ヒナン</t>
    </rPh>
    <rPh sb="2" eb="4">
      <t>ツウロ</t>
    </rPh>
    <phoneticPr fontId="8"/>
  </si>
  <si>
    <t>歩道等幅</t>
    <rPh sb="0" eb="1">
      <t>ホ</t>
    </rPh>
    <rPh sb="1" eb="2">
      <t>ミチ</t>
    </rPh>
    <rPh sb="2" eb="3">
      <t>トウ</t>
    </rPh>
    <rPh sb="3" eb="4">
      <t>ハバ</t>
    </rPh>
    <phoneticPr fontId="8"/>
  </si>
  <si>
    <t>吸音板</t>
    <rPh sb="0" eb="3">
      <t>キュウオンバン</t>
    </rPh>
    <phoneticPr fontId="8"/>
  </si>
  <si>
    <t>排煙設備</t>
    <rPh sb="0" eb="2">
      <t>ハイエン</t>
    </rPh>
    <rPh sb="2" eb="4">
      <t>セツビ</t>
    </rPh>
    <phoneticPr fontId="13"/>
  </si>
  <si>
    <t>高さ</t>
    <rPh sb="0" eb="1">
      <t>タカ</t>
    </rPh>
    <phoneticPr fontId="8"/>
  </si>
  <si>
    <t>建築限界高</t>
    <rPh sb="0" eb="2">
      <t>ケンチク</t>
    </rPh>
    <rPh sb="2" eb="4">
      <t>ゲンカイ</t>
    </rPh>
    <rPh sb="4" eb="5">
      <t>タカ</t>
    </rPh>
    <phoneticPr fontId="8"/>
  </si>
  <si>
    <t>インバート</t>
    <phoneticPr fontId="8"/>
  </si>
  <si>
    <t>その他の設備</t>
    <rPh sb="2" eb="3">
      <t>タ</t>
    </rPh>
    <rPh sb="4" eb="5">
      <t>セツ</t>
    </rPh>
    <rPh sb="5" eb="6">
      <t>ビ</t>
    </rPh>
    <phoneticPr fontId="8"/>
  </si>
  <si>
    <t>給水栓設備</t>
    <rPh sb="0" eb="1">
      <t>キュウ</t>
    </rPh>
    <rPh sb="1" eb="2">
      <t>ミズ</t>
    </rPh>
    <rPh sb="2" eb="3">
      <t>セン</t>
    </rPh>
    <rPh sb="3" eb="5">
      <t>セツビ</t>
    </rPh>
    <phoneticPr fontId="8"/>
  </si>
  <si>
    <t>中央高</t>
    <rPh sb="0" eb="1">
      <t>ナカ</t>
    </rPh>
    <rPh sb="1" eb="2">
      <t>ヒサシ</t>
    </rPh>
    <rPh sb="2" eb="3">
      <t>ダカ</t>
    </rPh>
    <phoneticPr fontId="8"/>
  </si>
  <si>
    <t>半径</t>
    <rPh sb="0" eb="2">
      <t>ハンケイ</t>
    </rPh>
    <phoneticPr fontId="8"/>
  </si>
  <si>
    <t>無線通信補助設備</t>
    <rPh sb="0" eb="2">
      <t>ムセン</t>
    </rPh>
    <rPh sb="2" eb="4">
      <t>ツウシン</t>
    </rPh>
    <rPh sb="4" eb="6">
      <t>ホジョ</t>
    </rPh>
    <rPh sb="6" eb="8">
      <t>セツビ</t>
    </rPh>
    <phoneticPr fontId="8"/>
  </si>
  <si>
    <t>有効高</t>
    <rPh sb="0" eb="1">
      <t>ユウ</t>
    </rPh>
    <rPh sb="1" eb="2">
      <t>コウ</t>
    </rPh>
    <rPh sb="2" eb="3">
      <t>タカ</t>
    </rPh>
    <phoneticPr fontId="8"/>
  </si>
  <si>
    <t>水噴霧設備</t>
    <rPh sb="0" eb="1">
      <t>ミズ</t>
    </rPh>
    <rPh sb="1" eb="3">
      <t>フンム</t>
    </rPh>
    <rPh sb="3" eb="5">
      <t>セツビ</t>
    </rPh>
    <phoneticPr fontId="8"/>
  </si>
  <si>
    <t>縦断勾配</t>
    <rPh sb="0" eb="2">
      <t>ジュウダン</t>
    </rPh>
    <rPh sb="2" eb="4">
      <t>コウバイ</t>
    </rPh>
    <phoneticPr fontId="8"/>
  </si>
  <si>
    <t>監視設備</t>
    <rPh sb="0" eb="2">
      <t>カンシ</t>
    </rPh>
    <rPh sb="2" eb="4">
      <t>セツビ</t>
    </rPh>
    <phoneticPr fontId="8"/>
  </si>
  <si>
    <t>線　形</t>
    <rPh sb="0" eb="1">
      <t>セン</t>
    </rPh>
    <rPh sb="2" eb="3">
      <t>カタチ</t>
    </rPh>
    <phoneticPr fontId="8"/>
  </si>
  <si>
    <t>直線区間長</t>
    <rPh sb="0" eb="2">
      <t>チョクセン</t>
    </rPh>
    <rPh sb="2" eb="4">
      <t>クカン</t>
    </rPh>
    <rPh sb="4" eb="5">
      <t>チョウ</t>
    </rPh>
    <phoneticPr fontId="8"/>
  </si>
  <si>
    <t>占用物件</t>
    <rPh sb="0" eb="2">
      <t>センヨウ</t>
    </rPh>
    <rPh sb="2" eb="4">
      <t>ブッケン</t>
    </rPh>
    <phoneticPr fontId="8"/>
  </si>
  <si>
    <t>種　類</t>
    <rPh sb="0" eb="1">
      <t>タネ</t>
    </rPh>
    <rPh sb="2" eb="3">
      <t>タグイ</t>
    </rPh>
    <phoneticPr fontId="8"/>
  </si>
  <si>
    <t>寸　法</t>
    <rPh sb="0" eb="1">
      <t>スン</t>
    </rPh>
    <rPh sb="2" eb="3">
      <t>ホウ</t>
    </rPh>
    <phoneticPr fontId="8"/>
  </si>
  <si>
    <t>管理者名</t>
    <rPh sb="0" eb="2">
      <t>カンリ</t>
    </rPh>
    <rPh sb="2" eb="3">
      <t>シャ</t>
    </rPh>
    <rPh sb="3" eb="4">
      <t>メイ</t>
    </rPh>
    <phoneticPr fontId="8"/>
  </si>
  <si>
    <t>非常用施設
関連設備</t>
    <rPh sb="0" eb="3">
      <t>ヒジョウヨウ</t>
    </rPh>
    <rPh sb="3" eb="5">
      <t>シセツ</t>
    </rPh>
    <rPh sb="6" eb="8">
      <t>カンレン</t>
    </rPh>
    <rPh sb="8" eb="10">
      <t>セツビ</t>
    </rPh>
    <phoneticPr fontId="12"/>
  </si>
  <si>
    <t>予備発電設備</t>
    <rPh sb="0" eb="2">
      <t>ヨビ</t>
    </rPh>
    <rPh sb="2" eb="4">
      <t>ハツデン</t>
    </rPh>
    <rPh sb="4" eb="6">
      <t>セツビ</t>
    </rPh>
    <phoneticPr fontId="13"/>
  </si>
  <si>
    <t>曲線区間</t>
    <rPh sb="0" eb="2">
      <t>キョクセン</t>
    </rPh>
    <rPh sb="2" eb="4">
      <t>クカン</t>
    </rPh>
    <phoneticPr fontId="8"/>
  </si>
  <si>
    <t>区間長</t>
    <rPh sb="0" eb="3">
      <t>クカンチョウ</t>
    </rPh>
    <phoneticPr fontId="8"/>
  </si>
  <si>
    <t>起点側ｸﾛｿｲﾄﾞ</t>
    <rPh sb="0" eb="2">
      <t>キテン</t>
    </rPh>
    <rPh sb="2" eb="3">
      <t>ガワ</t>
    </rPh>
    <phoneticPr fontId="8"/>
  </si>
  <si>
    <t>曲線半径</t>
    <rPh sb="0" eb="2">
      <t>キョクセン</t>
    </rPh>
    <rPh sb="2" eb="4">
      <t>ハンケイ</t>
    </rPh>
    <phoneticPr fontId="8"/>
  </si>
  <si>
    <t>終点側ｸﾛｿｲﾄﾞ</t>
    <rPh sb="0" eb="2">
      <t>シュウテン</t>
    </rPh>
    <rPh sb="2" eb="3">
      <t>ガワ</t>
    </rPh>
    <phoneticPr fontId="8"/>
  </si>
  <si>
    <t>その他</t>
    <rPh sb="2" eb="3">
      <t>タ</t>
    </rPh>
    <phoneticPr fontId="12"/>
  </si>
  <si>
    <t>非常駐車帯</t>
    <rPh sb="0" eb="2">
      <t>ヒジョウ</t>
    </rPh>
    <rPh sb="2" eb="4">
      <t>チュウシャ</t>
    </rPh>
    <rPh sb="4" eb="5">
      <t>タイ</t>
    </rPh>
    <phoneticPr fontId="8"/>
  </si>
  <si>
    <t>トンネル工法</t>
    <rPh sb="4" eb="6">
      <t>コウホウ</t>
    </rPh>
    <phoneticPr fontId="8"/>
  </si>
  <si>
    <t>方向転換所</t>
    <rPh sb="0" eb="2">
      <t>ホウコウ</t>
    </rPh>
    <rPh sb="2" eb="4">
      <t>テンカン</t>
    </rPh>
    <rPh sb="4" eb="5">
      <t>ショ</t>
    </rPh>
    <phoneticPr fontId="8"/>
  </si>
  <si>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8"/>
  </si>
  <si>
    <t>■トンネル台帳 　トンネル情報一覧表　【様式A-2】</t>
    <rPh sb="5" eb="7">
      <t>ダイチョウ</t>
    </rPh>
    <rPh sb="13" eb="15">
      <t>ジョウホウ</t>
    </rPh>
    <rPh sb="15" eb="17">
      <t>イチラン</t>
    </rPh>
    <rPh sb="17" eb="18">
      <t>ヒョウ</t>
    </rPh>
    <rPh sb="20" eb="22">
      <t>ヨウシキ</t>
    </rPh>
    <phoneticPr fontId="8"/>
  </si>
  <si>
    <t>名  称</t>
    <rPh sb="0" eb="4">
      <t>メイショウ</t>
    </rPh>
    <phoneticPr fontId="8"/>
  </si>
  <si>
    <t>管理者名</t>
    <rPh sb="0" eb="4">
      <t>カンリシャメイ</t>
    </rPh>
    <phoneticPr fontId="8"/>
  </si>
  <si>
    <t>覆工
ｽﾊﾟﾝ
番号</t>
    <rPh sb="0" eb="2">
      <t>フッコウ</t>
    </rPh>
    <rPh sb="8" eb="10">
      <t>バンゴウ</t>
    </rPh>
    <phoneticPr fontId="8"/>
  </si>
  <si>
    <t>ｽﾊﾟﾝ長</t>
    <rPh sb="4" eb="5">
      <t>チョウ</t>
    </rPh>
    <phoneticPr fontId="8"/>
  </si>
  <si>
    <t>追加距離</t>
    <rPh sb="0" eb="1">
      <t>ツイカ</t>
    </rPh>
    <rPh sb="1" eb="3">
      <t>キョリ</t>
    </rPh>
    <phoneticPr fontId="8"/>
  </si>
  <si>
    <t>トンネル本体工</t>
    <rPh sb="4" eb="7">
      <t>ホンタイコウ</t>
    </rPh>
    <phoneticPr fontId="8"/>
  </si>
  <si>
    <t>照明施設</t>
    <rPh sb="0" eb="2">
      <t>ショウメイ</t>
    </rPh>
    <rPh sb="2" eb="4">
      <t>シセツ</t>
    </rPh>
    <phoneticPr fontId="8"/>
  </si>
  <si>
    <t>非常用施設</t>
    <rPh sb="0" eb="3">
      <t>ヒジョウヨウ</t>
    </rPh>
    <rPh sb="3" eb="5">
      <t>シセツ</t>
    </rPh>
    <phoneticPr fontId="8"/>
  </si>
  <si>
    <t>換気施設</t>
    <rPh sb="0" eb="2">
      <t>カンキ</t>
    </rPh>
    <rPh sb="2" eb="4">
      <t>シセツ</t>
    </rPh>
    <phoneticPr fontId="8"/>
  </si>
  <si>
    <t>その他附属物等</t>
    <rPh sb="2" eb="3">
      <t>タ</t>
    </rPh>
    <rPh sb="3" eb="6">
      <t>フゾクブツ</t>
    </rPh>
    <rPh sb="6" eb="7">
      <t>トウ</t>
    </rPh>
    <phoneticPr fontId="12"/>
  </si>
  <si>
    <t>通報設備</t>
  </si>
  <si>
    <t>警報設備</t>
  </si>
  <si>
    <t>消火設備</t>
  </si>
  <si>
    <t>避難誘導設備</t>
  </si>
  <si>
    <t>その他の設備</t>
  </si>
  <si>
    <t>特記事項</t>
    <rPh sb="0" eb="2">
      <t>トッキ</t>
    </rPh>
    <rPh sb="2" eb="4">
      <t>ジコウ</t>
    </rPh>
    <phoneticPr fontId="12"/>
  </si>
  <si>
    <t>起点側</t>
    <rPh sb="0" eb="2">
      <t>キテン</t>
    </rPh>
    <rPh sb="2" eb="3">
      <t>ガワ</t>
    </rPh>
    <phoneticPr fontId="8"/>
  </si>
  <si>
    <t>終点側</t>
    <rPh sb="0" eb="2">
      <t>シュウテン</t>
    </rPh>
    <rPh sb="2" eb="3">
      <t>ガワ</t>
    </rPh>
    <phoneticPr fontId="8"/>
  </si>
  <si>
    <t>特記事項</t>
    <rPh sb="0" eb="2">
      <t>トッキ</t>
    </rPh>
    <rPh sb="2" eb="4">
      <t>ジコウ</t>
    </rPh>
    <phoneticPr fontId="8"/>
  </si>
  <si>
    <t>内装板</t>
    <rPh sb="0" eb="3">
      <t>ナイソウバン</t>
    </rPh>
    <phoneticPr fontId="12"/>
  </si>
  <si>
    <t>天井板</t>
    <rPh sb="0" eb="2">
      <t>テンジョウ</t>
    </rPh>
    <rPh sb="2" eb="3">
      <t>イタ</t>
    </rPh>
    <phoneticPr fontId="12"/>
  </si>
  <si>
    <t>基本照明</t>
    <rPh sb="0" eb="2">
      <t>キホン</t>
    </rPh>
    <rPh sb="2" eb="4">
      <t>ショウメイ</t>
    </rPh>
    <phoneticPr fontId="12"/>
  </si>
  <si>
    <t>入口出口照明</t>
    <rPh sb="0" eb="1">
      <t>イ</t>
    </rPh>
    <rPh sb="1" eb="2">
      <t>グチ</t>
    </rPh>
    <rPh sb="2" eb="3">
      <t>デ</t>
    </rPh>
    <rPh sb="3" eb="4">
      <t>グチ</t>
    </rPh>
    <rPh sb="4" eb="6">
      <t>ショウメイ</t>
    </rPh>
    <phoneticPr fontId="12"/>
  </si>
  <si>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</si>
  <si>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</si>
  <si>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</si>
  <si>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</si>
  <si>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</si>
  <si>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</si>
  <si>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</si>
  <si>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</si>
  <si>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</si>
  <si>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</si>
  <si>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</si>
  <si>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</si>
  <si>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</si>
  <si>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</si>
  <si>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2"/>
  </si>
  <si>
    <t>VI計</t>
    <rPh sb="2" eb="3">
      <t>ケイ</t>
    </rPh>
    <phoneticPr fontId="12"/>
  </si>
  <si>
    <t>CO計</t>
    <rPh sb="2" eb="3">
      <t>ケイ</t>
    </rPh>
    <phoneticPr fontId="12"/>
  </si>
  <si>
    <t>風向
風速計</t>
    <rPh sb="0" eb="2">
      <t>フウコウ</t>
    </rPh>
    <rPh sb="3" eb="5">
      <t>フウソク</t>
    </rPh>
    <rPh sb="5" eb="6">
      <t>ケイ</t>
    </rPh>
    <phoneticPr fontId="12"/>
  </si>
  <si>
    <t>(m)</t>
    <phoneticPr fontId="8"/>
  </si>
  <si>
    <t>※　行が不足する場合は、適時、表の行を増やすこと。</t>
    <rPh sb="2" eb="3">
      <t>ギョウ</t>
    </rPh>
    <rPh sb="4" eb="6">
      <t>フソク</t>
    </rPh>
    <rPh sb="8" eb="10">
      <t>バアイ</t>
    </rPh>
    <phoneticPr fontId="1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</si>
  <si>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8"/>
  </si>
  <si>
    <t>作成年月日</t>
    <rPh sb="0" eb="2">
      <t>サクセイ</t>
    </rPh>
    <rPh sb="2" eb="5">
      <t>ネンガッピ</t>
    </rPh>
    <phoneticPr fontId="8"/>
  </si>
  <si>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2"/>
  </si>
  <si>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8"/>
  </si>
  <si>
    <t>定期点検年月日</t>
    <phoneticPr fontId="23"/>
  </si>
  <si>
    <t>施設ID</t>
    <rPh sb="0" eb="2">
      <t>シセツ</t>
    </rPh>
    <phoneticPr fontId="8"/>
  </si>
  <si>
    <t>路線名</t>
    <phoneticPr fontId="23"/>
  </si>
  <si>
    <t>管理者名</t>
    <phoneticPr fontId="23"/>
  </si>
  <si>
    <t>定期点検実施者</t>
    <phoneticPr fontId="23"/>
  </si>
  <si>
    <t>起点</t>
    <rPh sb="0" eb="2">
      <t>キテン</t>
    </rPh>
    <phoneticPr fontId="23"/>
  </si>
  <si>
    <t>緯度</t>
    <rPh sb="0" eb="2">
      <t>イド</t>
    </rPh>
    <phoneticPr fontId="23"/>
  </si>
  <si>
    <t>経度</t>
    <rPh sb="0" eb="2">
      <t>ケイド</t>
    </rPh>
    <phoneticPr fontId="23"/>
  </si>
  <si>
    <t>トンネル工法</t>
    <rPh sb="4" eb="6">
      <t>コウホウ</t>
    </rPh>
    <phoneticPr fontId="23"/>
  </si>
  <si>
    <t>自専道
or
一般道</t>
    <rPh sb="0" eb="1">
      <t>ジ</t>
    </rPh>
    <rPh sb="1" eb="2">
      <t>セン</t>
    </rPh>
    <rPh sb="2" eb="3">
      <t>ドウ</t>
    </rPh>
    <rPh sb="7" eb="10">
      <t>イッパンドウ</t>
    </rPh>
    <phoneticPr fontId="8"/>
  </si>
  <si>
    <t>代替路の有無</t>
    <rPh sb="0" eb="2">
      <t>ダイガエ</t>
    </rPh>
    <rPh sb="2" eb="3">
      <t>ロ</t>
    </rPh>
    <rPh sb="4" eb="6">
      <t>ウム</t>
    </rPh>
    <phoneticPr fontId="8"/>
  </si>
  <si>
    <t>終点</t>
    <rPh sb="0" eb="2">
      <t>シュウテン</t>
    </rPh>
    <phoneticPr fontId="23"/>
  </si>
  <si>
    <t>建設年度</t>
    <rPh sb="0" eb="2">
      <t>ケンセツ</t>
    </rPh>
    <rPh sb="2" eb="4">
      <t>ネンド</t>
    </rPh>
    <phoneticPr fontId="12"/>
  </si>
  <si>
    <t>幅員</t>
    <rPh sb="0" eb="2">
      <t>フクイン</t>
    </rPh>
    <phoneticPr fontId="12"/>
  </si>
  <si>
    <t>緊急輸送道路</t>
    <rPh sb="0" eb="2">
      <t>キンキュウ</t>
    </rPh>
    <rPh sb="2" eb="4">
      <t>ユソウ</t>
    </rPh>
    <rPh sb="4" eb="6">
      <t>ドウロ</t>
    </rPh>
    <phoneticPr fontId="8"/>
  </si>
  <si>
    <t>トンネル毎
の健全性の
診断の区分</t>
    <rPh sb="12" eb="14">
      <t>シンダン</t>
    </rPh>
    <rPh sb="15" eb="17">
      <t>クブン</t>
    </rPh>
    <phoneticPr fontId="23"/>
  </si>
  <si>
    <t>変状・異常
箇所数合計</t>
    <phoneticPr fontId="23"/>
  </si>
  <si>
    <t>トンネル本体工</t>
    <phoneticPr fontId="23"/>
  </si>
  <si>
    <t>材質劣化</t>
    <rPh sb="0" eb="2">
      <t>ザイシツ</t>
    </rPh>
    <rPh sb="2" eb="4">
      <t>レッカ</t>
    </rPh>
    <phoneticPr fontId="12"/>
  </si>
  <si>
    <t>Ⅱ</t>
    <phoneticPr fontId="12"/>
  </si>
  <si>
    <t>Ⅲ</t>
    <phoneticPr fontId="12"/>
  </si>
  <si>
    <t>Ⅳ</t>
    <phoneticPr fontId="12"/>
  </si>
  <si>
    <t>附属物等
の取付状態</t>
    <phoneticPr fontId="23"/>
  </si>
  <si>
    <t>◯
（応急措置後)</t>
    <phoneticPr fontId="23"/>
  </si>
  <si>
    <t>漏水</t>
    <rPh sb="0" eb="2">
      <t>ロウスイ</t>
    </rPh>
    <phoneticPr fontId="12"/>
  </si>
  <si>
    <t>✕</t>
    <phoneticPr fontId="23"/>
  </si>
  <si>
    <t>外力</t>
    <rPh sb="0" eb="2">
      <t>ガイリョク</t>
    </rPh>
    <phoneticPr fontId="12"/>
  </si>
  <si>
    <t>トンネル変状・異常箇所写真位置図</t>
    <rPh sb="4" eb="6">
      <t>ヘンジョウ</t>
    </rPh>
    <rPh sb="7" eb="9">
      <t>イジョウ</t>
    </rPh>
    <rPh sb="9" eb="11">
      <t>カショ</t>
    </rPh>
    <rPh sb="11" eb="13">
      <t>シャシン</t>
    </rPh>
    <rPh sb="13" eb="16">
      <t>イチズ</t>
    </rPh>
    <phoneticPr fontId="12"/>
  </si>
  <si>
    <t>注１：本位置図は、見下げた状態で記載すること。
注２：覆工スパン番号は横断目地毎(矢板工法の場合は上半アーチの
　　　横断目地毎)に設定すること。</t>
    <phoneticPr fontId="23"/>
  </si>
  <si>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3"/>
  </si>
  <si>
    <t>※1　トンネル本体工の変状数は、材質劣化、漏水に起因するものは変状単位で、外力に起因するものはスパン単位で計上すること。</t>
    <rPh sb="7" eb="10">
      <t>ホンタイコウ</t>
    </rPh>
    <phoneticPr fontId="12"/>
  </si>
  <si>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2"/>
  </si>
  <si>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2"/>
  </si>
  <si>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2"/>
  </si>
  <si>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8"/>
  </si>
  <si>
    <t>定期点検実施者</t>
    <rPh sb="0" eb="2">
      <t>テイキ</t>
    </rPh>
    <rPh sb="2" eb="4">
      <t>テンケン</t>
    </rPh>
    <rPh sb="4" eb="7">
      <t>ジッシシャ</t>
    </rPh>
    <phoneticPr fontId="8"/>
  </si>
  <si>
    <t>定期点検年月日</t>
    <rPh sb="4" eb="7">
      <t>ネンガッピ</t>
    </rPh>
    <phoneticPr fontId="8"/>
  </si>
  <si>
    <t>定期点検結果</t>
    <rPh sb="4" eb="6">
      <t>ケッカ</t>
    </rPh>
    <phoneticPr fontId="8"/>
  </si>
  <si>
    <t>覆工
スパン
番号</t>
    <rPh sb="0" eb="2">
      <t>フッコウ</t>
    </rPh>
    <rPh sb="7" eb="9">
      <t>バンゴウ</t>
    </rPh>
    <phoneticPr fontId="8"/>
  </si>
  <si>
    <t>変状
番号</t>
    <rPh sb="0" eb="2">
      <t>ヘンジョウ</t>
    </rPh>
    <rPh sb="3" eb="5">
      <t>バンゴウ</t>
    </rPh>
    <phoneticPr fontId="8"/>
  </si>
  <si>
    <t>距離
（m）</t>
    <rPh sb="0" eb="2">
      <t>キョリ</t>
    </rPh>
    <phoneticPr fontId="8"/>
  </si>
  <si>
    <t>変状部位</t>
    <rPh sb="0" eb="2">
      <t>ヘンジョウ</t>
    </rPh>
    <rPh sb="2" eb="4">
      <t>ブイ</t>
    </rPh>
    <phoneticPr fontId="8"/>
  </si>
  <si>
    <t>変  状  の  内  容</t>
    <rPh sb="0" eb="1">
      <t>ヘン</t>
    </rPh>
    <rPh sb="3" eb="4">
      <t>ジョウ</t>
    </rPh>
    <rPh sb="9" eb="10">
      <t>ウチ</t>
    </rPh>
    <rPh sb="12" eb="13">
      <t>カタチ</t>
    </rPh>
    <phoneticPr fontId="8"/>
  </si>
  <si>
    <t>前回定期点検時の状態</t>
    <rPh sb="0" eb="2">
      <t>ゼンカイ</t>
    </rPh>
    <rPh sb="6" eb="7">
      <t>ジ</t>
    </rPh>
    <rPh sb="8" eb="10">
      <t>ジョウタイ</t>
    </rPh>
    <phoneticPr fontId="8"/>
  </si>
  <si>
    <t>今回定期点検結果</t>
    <rPh sb="0" eb="2">
      <t>コンカイ</t>
    </rPh>
    <rPh sb="6" eb="8">
      <t>ケッカ</t>
    </rPh>
    <phoneticPr fontId="8"/>
  </si>
  <si>
    <t>措置履歴</t>
    <rPh sb="0" eb="2">
      <t>ソチ</t>
    </rPh>
    <rPh sb="2" eb="4">
      <t>リレキ</t>
    </rPh>
    <phoneticPr fontId="8"/>
  </si>
  <si>
    <t>対応方針
・
特記事項</t>
    <rPh sb="0" eb="2">
      <t>タイオウ</t>
    </rPh>
    <rPh sb="2" eb="4">
      <t>ホウシン</t>
    </rPh>
    <rPh sb="7" eb="9">
      <t>トッキ</t>
    </rPh>
    <rPh sb="9" eb="11">
      <t>ジコウ</t>
    </rPh>
    <phoneticPr fontId="8"/>
  </si>
  <si>
    <t>対象箇所</t>
    <rPh sb="0" eb="2">
      <t>タイショウ</t>
    </rPh>
    <rPh sb="2" eb="4">
      <t>カショ</t>
    </rPh>
    <phoneticPr fontId="12"/>
  </si>
  <si>
    <t>部位区分</t>
    <rPh sb="0" eb="2">
      <t>ブイ</t>
    </rPh>
    <rPh sb="2" eb="4">
      <t>クブン</t>
    </rPh>
    <phoneticPr fontId="12"/>
  </si>
  <si>
    <t>変状区分</t>
    <rPh sb="0" eb="2">
      <t>ヘンジョウ</t>
    </rPh>
    <rPh sb="2" eb="4">
      <t>クブン</t>
    </rPh>
    <phoneticPr fontId="8"/>
  </si>
  <si>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</si>
  <si>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8"/>
  </si>
  <si>
    <t>前回定期点検時の変状の発生範囲及び規模</t>
    <rPh sb="2" eb="4">
      <t>テイキ</t>
    </rPh>
    <rPh sb="4" eb="6">
      <t>テンケン</t>
    </rPh>
    <rPh sb="6" eb="7">
      <t>ジ</t>
    </rPh>
    <phoneticPr fontId="13"/>
  </si>
  <si>
    <t>対策区分</t>
    <rPh sb="0" eb="2">
      <t>タイサク</t>
    </rPh>
    <rPh sb="2" eb="4">
      <t>クブン</t>
    </rPh>
    <phoneticPr fontId="8"/>
  </si>
  <si>
    <t>対策区分</t>
    <phoneticPr fontId="13"/>
  </si>
  <si>
    <t>調査の
要否</t>
    <rPh sb="0" eb="2">
      <t>チョウサ</t>
    </rPh>
    <rPh sb="4" eb="6">
      <t>ヨウヒ</t>
    </rPh>
    <phoneticPr fontId="8"/>
  </si>
  <si>
    <t>措置の
要否</t>
    <rPh sb="0" eb="2">
      <t>ソチ</t>
    </rPh>
    <rPh sb="4" eb="6">
      <t>ヨウヒ</t>
    </rPh>
    <phoneticPr fontId="8"/>
  </si>
  <si>
    <t>実施</t>
    <rPh sb="0" eb="2">
      <t>ジッシ</t>
    </rPh>
    <phoneticPr fontId="8"/>
  </si>
  <si>
    <t>措置の実施状況</t>
    <rPh sb="0" eb="2">
      <t>ソチ</t>
    </rPh>
    <rPh sb="3" eb="5">
      <t>ジッシ</t>
    </rPh>
    <rPh sb="5" eb="7">
      <t>ジョウキョウ</t>
    </rPh>
    <phoneticPr fontId="8"/>
  </si>
  <si>
    <t>応急措置前</t>
    <rPh sb="0" eb="2">
      <t>オウキュウ</t>
    </rPh>
    <rPh sb="2" eb="4">
      <t>ソチ</t>
    </rPh>
    <rPh sb="4" eb="5">
      <t>マエ</t>
    </rPh>
    <phoneticPr fontId="8"/>
  </si>
  <si>
    <t>応急措置後</t>
    <rPh sb="0" eb="2">
      <t>オウキュウ</t>
    </rPh>
    <rPh sb="2" eb="4">
      <t>ソチ</t>
    </rPh>
    <rPh sb="4" eb="5">
      <t>ゴ</t>
    </rPh>
    <phoneticPr fontId="8"/>
  </si>
  <si>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2"/>
  </si>
  <si>
    <t>※　応急措置を実施しないで判定した変状の対策区分は、対策区分の応急措置後の欄に記入すること。</t>
    <rPh sb="37" eb="38">
      <t>ラン</t>
    </rPh>
    <rPh sb="39" eb="41">
      <t>キニュウ</t>
    </rPh>
    <phoneticPr fontId="13"/>
  </si>
  <si>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8"/>
  </si>
  <si>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</si>
  <si>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8"/>
  </si>
  <si>
    <t>■定期点検記録様式　定期点検結果総括表（トンネル内附属物等の取付状態）　【様式C-1-2】</t>
    <rPh sb="14" eb="15">
      <t>ムスビ</t>
    </rPh>
    <rPh sb="15" eb="16">
      <t>ハタシ</t>
    </rPh>
    <rPh sb="28" eb="29">
      <t>トウ</t>
    </rPh>
    <rPh sb="37" eb="39">
      <t>ヨウシキ</t>
    </rPh>
    <phoneticPr fontId="8"/>
  </si>
  <si>
    <t>定期点検実施者</t>
    <rPh sb="4" eb="6">
      <t>ジッシ</t>
    </rPh>
    <rPh sb="6" eb="7">
      <t>シャ</t>
    </rPh>
    <phoneticPr fontId="8"/>
  </si>
  <si>
    <t>異常
番号</t>
    <rPh sb="0" eb="2">
      <t>イジョウ</t>
    </rPh>
    <rPh sb="3" eb="5">
      <t>バンゴウ</t>
    </rPh>
    <phoneticPr fontId="8"/>
  </si>
  <si>
    <t>異常部位</t>
    <rPh sb="0" eb="2">
      <t>イジョウ</t>
    </rPh>
    <rPh sb="2" eb="4">
      <t>ブイ</t>
    </rPh>
    <phoneticPr fontId="8"/>
  </si>
  <si>
    <t>異　常  の  内　容</t>
    <rPh sb="0" eb="1">
      <t>イ</t>
    </rPh>
    <rPh sb="2" eb="3">
      <t>ツネ</t>
    </rPh>
    <rPh sb="8" eb="9">
      <t>ナイ</t>
    </rPh>
    <rPh sb="10" eb="11">
      <t>カタチ</t>
    </rPh>
    <phoneticPr fontId="8"/>
  </si>
  <si>
    <t>応急措置の
実施状況</t>
    <rPh sb="0" eb="2">
      <t>オウキュウ</t>
    </rPh>
    <rPh sb="2" eb="4">
      <t>ソチ</t>
    </rPh>
    <rPh sb="6" eb="8">
      <t>ジッシ</t>
    </rPh>
    <rPh sb="8" eb="10">
      <t>ジョウキョウ</t>
    </rPh>
    <phoneticPr fontId="8"/>
  </si>
  <si>
    <t>対象箇所</t>
    <rPh sb="0" eb="2">
      <t>タイショウ</t>
    </rPh>
    <rPh sb="2" eb="4">
      <t>カショ</t>
    </rPh>
    <phoneticPr fontId="8"/>
  </si>
  <si>
    <t>異常種類</t>
    <rPh sb="0" eb="2">
      <t>イジョウ</t>
    </rPh>
    <rPh sb="2" eb="4">
      <t>シュルイ</t>
    </rPh>
    <phoneticPr fontId="8"/>
  </si>
  <si>
    <t>異常の発生範囲の規模</t>
    <rPh sb="0" eb="2">
      <t>イジョウ</t>
    </rPh>
    <rPh sb="3" eb="5">
      <t>ハッセイ</t>
    </rPh>
    <rPh sb="5" eb="7">
      <t>ハンイ</t>
    </rPh>
    <rPh sb="8" eb="10">
      <t>キボ</t>
    </rPh>
    <phoneticPr fontId="8"/>
  </si>
  <si>
    <t>異常判定区分</t>
    <rPh sb="0" eb="2">
      <t>イジョウ</t>
    </rPh>
    <rPh sb="2" eb="4">
      <t>ハンテイ</t>
    </rPh>
    <rPh sb="4" eb="6">
      <t>クブン</t>
    </rPh>
    <phoneticPr fontId="8"/>
  </si>
  <si>
    <t>応急措置の内容</t>
    <rPh sb="0" eb="2">
      <t>オウキュウ</t>
    </rPh>
    <rPh sb="2" eb="4">
      <t>ソチ</t>
    </rPh>
    <rPh sb="5" eb="7">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</si>
  <si>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2"/>
  </si>
  <si>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</si>
  <si>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8"/>
  </si>
  <si>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8"/>
  </si>
  <si>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8"/>
  </si>
  <si>
    <t>定期点検実施者</t>
    <rPh sb="4" eb="7">
      <t>ジッシシャ</t>
    </rPh>
    <phoneticPr fontId="8"/>
  </si>
  <si>
    <t>状態の把握の内容</t>
    <rPh sb="0" eb="2">
      <t>ジョウタイ</t>
    </rPh>
    <rPh sb="3" eb="5">
      <t>ハアク</t>
    </rPh>
    <rPh sb="6" eb="8">
      <t>ナイヨウ</t>
    </rPh>
    <phoneticPr fontId="12"/>
  </si>
  <si>
    <t>覆工スパン
番号</t>
    <rPh sb="0" eb="2">
      <t>フッコウ</t>
    </rPh>
    <rPh sb="6" eb="8">
      <t>バンゴウ</t>
    </rPh>
    <phoneticPr fontId="12"/>
  </si>
  <si>
    <t>年月日</t>
    <rPh sb="0" eb="2">
      <t>ネンゲツ</t>
    </rPh>
    <rPh sb="2" eb="3">
      <t>ニチ</t>
    </rPh>
    <phoneticPr fontId="12"/>
  </si>
  <si>
    <t>内容</t>
    <rPh sb="0" eb="2">
      <t>ナイヨウ</t>
    </rPh>
    <phoneticPr fontId="12"/>
  </si>
  <si>
    <t>結果</t>
    <rPh sb="0" eb="2">
      <t>ケッカ</t>
    </rPh>
    <phoneticPr fontId="12"/>
  </si>
  <si>
    <t>対策区分の
判定</t>
    <rPh sb="0" eb="2">
      <t>タイサク</t>
    </rPh>
    <rPh sb="2" eb="4">
      <t>クブン</t>
    </rPh>
    <rPh sb="6" eb="8">
      <t>ハンテイ</t>
    </rPh>
    <phoneticPr fontId="12"/>
  </si>
  <si>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3"/>
  </si>
  <si>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2"/>
  </si>
  <si>
    <t>フリガナ</t>
    <phoneticPr fontId="22"/>
  </si>
  <si>
    <t>路 線 名</t>
    <rPh sb="0" eb="1">
      <t>ミチ</t>
    </rPh>
    <rPh sb="2" eb="3">
      <t>セン</t>
    </rPh>
    <rPh sb="4" eb="5">
      <t>メイ</t>
    </rPh>
    <phoneticPr fontId="22"/>
  </si>
  <si>
    <t>定期点検実施者</t>
    <rPh sb="4" eb="6">
      <t>ジッシ</t>
    </rPh>
    <phoneticPr fontId="13"/>
  </si>
  <si>
    <t>名　称</t>
    <rPh sb="0" eb="1">
      <t>ナ</t>
    </rPh>
    <rPh sb="2" eb="3">
      <t>ショウ</t>
    </rPh>
    <phoneticPr fontId="12"/>
  </si>
  <si>
    <t>管理者名</t>
    <phoneticPr fontId="22"/>
  </si>
  <si>
    <t>写真
番号</t>
    <phoneticPr fontId="8"/>
  </si>
  <si>
    <t>覆工スパン
番号</t>
    <rPh sb="0" eb="2">
      <t>フッコウ</t>
    </rPh>
    <rPh sb="6" eb="8">
      <t>バンゴウ</t>
    </rPh>
    <phoneticPr fontId="8"/>
  </si>
  <si>
    <t>変状番号</t>
    <rPh sb="0" eb="2">
      <t>ヘンジョウ</t>
    </rPh>
    <rPh sb="2" eb="4">
      <t>バンゴウ</t>
    </rPh>
    <phoneticPr fontId="12"/>
  </si>
  <si>
    <t>変状
部位</t>
    <rPh sb="0" eb="2">
      <t>ヘンジョウ</t>
    </rPh>
    <rPh sb="3" eb="5">
      <t>ブイ</t>
    </rPh>
    <phoneticPr fontId="8"/>
  </si>
  <si>
    <t>対策
区分</t>
    <rPh sb="0" eb="2">
      <t>タイサク</t>
    </rPh>
    <rPh sb="3" eb="5">
      <t>クブン</t>
    </rPh>
    <phoneticPr fontId="8"/>
  </si>
  <si>
    <t>変状区分</t>
    <rPh sb="0" eb="2">
      <t>ヘンジョウ</t>
    </rPh>
    <rPh sb="2" eb="4">
      <t>クブン</t>
    </rPh>
    <phoneticPr fontId="13"/>
  </si>
  <si>
    <t>変状の発生範囲及び規模</t>
    <rPh sb="0" eb="2">
      <t>ヘンジョウ</t>
    </rPh>
    <rPh sb="3" eb="5">
      <t>ハッセイ</t>
    </rPh>
    <rPh sb="5" eb="7">
      <t>ハンイ</t>
    </rPh>
    <rPh sb="7" eb="8">
      <t>オヨ</t>
    </rPh>
    <rPh sb="9" eb="11">
      <t>キボ</t>
    </rPh>
    <phoneticPr fontId="13"/>
  </si>
  <si>
    <t>前回変状の発生範囲及び規模</t>
    <rPh sb="0" eb="2">
      <t>ゼンカイ</t>
    </rPh>
    <rPh sb="2" eb="4">
      <t>ヘンジョウ</t>
    </rPh>
    <rPh sb="5" eb="9">
      <t>ハッセイハンイ</t>
    </rPh>
    <rPh sb="9" eb="10">
      <t>オヨ</t>
    </rPh>
    <rPh sb="11" eb="13">
      <t>キボ</t>
    </rPh>
    <phoneticPr fontId="13"/>
  </si>
  <si>
    <t>対策履歴</t>
    <rPh sb="0" eb="2">
      <t>タイサク</t>
    </rPh>
    <rPh sb="2" eb="4">
      <t>リレキ</t>
    </rPh>
    <phoneticPr fontId="8"/>
  </si>
  <si>
    <t>実施状況（実施日）</t>
    <rPh sb="0" eb="2">
      <t>ジッシ</t>
    </rPh>
    <rPh sb="2" eb="4">
      <t>ジョウキョウ</t>
    </rPh>
    <rPh sb="5" eb="8">
      <t>ジッシビ</t>
    </rPh>
    <phoneticPr fontId="8"/>
  </si>
  <si>
    <t>メモ</t>
    <phoneticPr fontId="13"/>
  </si>
  <si>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2"/>
  </si>
  <si>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</si>
  <si>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8"/>
  </si>
  <si>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</si>
  <si>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3"/>
  </si>
  <si>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</si>
  <si>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</si>
  <si>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2"/>
  </si>
  <si>
    <t>定期点検年月日</t>
    <rPh sb="4" eb="7">
      <t>ネンガッピ</t>
    </rPh>
    <phoneticPr fontId="22"/>
  </si>
  <si>
    <t>覆工スパン番号</t>
    <rPh sb="0" eb="2">
      <t>フッコウ</t>
    </rPh>
    <rPh sb="5" eb="7">
      <t>バンゴウ</t>
    </rPh>
    <phoneticPr fontId="23"/>
  </si>
  <si>
    <t>異常番号</t>
    <rPh sb="0" eb="2">
      <t>イジョウ</t>
    </rPh>
    <rPh sb="2" eb="4">
      <t>バンゴウ</t>
    </rPh>
    <phoneticPr fontId="23"/>
  </si>
  <si>
    <t>対象箇所</t>
    <rPh sb="0" eb="2">
      <t>タイショウ</t>
    </rPh>
    <rPh sb="2" eb="4">
      <t>カショ</t>
    </rPh>
    <phoneticPr fontId="23"/>
  </si>
  <si>
    <t>部位区分</t>
    <rPh sb="0" eb="2">
      <t>ブイ</t>
    </rPh>
    <rPh sb="2" eb="4">
      <t>クブン</t>
    </rPh>
    <phoneticPr fontId="23"/>
  </si>
  <si>
    <t>異常の種類</t>
    <rPh sb="0" eb="2">
      <t>イジョウ</t>
    </rPh>
    <rPh sb="3" eb="5">
      <t>シュルイ</t>
    </rPh>
    <phoneticPr fontId="23"/>
  </si>
  <si>
    <t>異常判定区分</t>
    <rPh sb="0" eb="2">
      <t>イジョウ</t>
    </rPh>
    <rPh sb="2" eb="4">
      <t>ハンテイ</t>
    </rPh>
    <rPh sb="4" eb="6">
      <t>クブン</t>
    </rPh>
    <phoneticPr fontId="23"/>
  </si>
  <si>
    <t>メモ</t>
    <phoneticPr fontId="2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</si>
  <si>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2"/>
  </si>
  <si>
    <t>※　応急措置を実施した場合は、その実施状況が分かる写真を添付すること。</t>
    <rPh sb="4" eb="6">
      <t>ソチ</t>
    </rPh>
    <phoneticPr fontId="13"/>
  </si>
  <si>
    <t>※　変状数に準じてシートを追加すること。</t>
    <rPh sb="2" eb="4">
      <t>ヘンジョウ</t>
    </rPh>
    <rPh sb="4" eb="5">
      <t>スウ</t>
    </rPh>
    <rPh sb="6" eb="7">
      <t>ジュン</t>
    </rPh>
    <rPh sb="13" eb="15">
      <t>ツイカ</t>
    </rPh>
    <phoneticPr fontId="12"/>
  </si>
  <si>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8"/>
  </si>
  <si>
    <t>トンネル変状展開図</t>
    <rPh sb="4" eb="5">
      <t>ヘン</t>
    </rPh>
    <rPh sb="5" eb="6">
      <t>ジョウ</t>
    </rPh>
    <rPh sb="6" eb="9">
      <t>テンカイズ</t>
    </rPh>
    <phoneticPr fontId="12"/>
  </si>
  <si>
    <t>トンネル全体変状展開図</t>
    <rPh sb="4" eb="6">
      <t>ゼンタイ</t>
    </rPh>
    <rPh sb="6" eb="7">
      <t>ヘン</t>
    </rPh>
    <rPh sb="7" eb="8">
      <t>ジョウ</t>
    </rPh>
    <rPh sb="8" eb="11">
      <t>テンカイズ</t>
    </rPh>
    <phoneticPr fontId="12"/>
  </si>
  <si>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2"/>
  </si>
  <si>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8"/>
  </si>
  <si>
    <t>様式F用→</t>
    <rPh sb="0" eb="2">
      <t>ヨウシキ</t>
    </rPh>
    <rPh sb="3" eb="4">
      <t>ヨウ</t>
    </rPh>
    <phoneticPr fontId="12"/>
  </si>
  <si>
    <t>覆工スパン</t>
    <rPh sb="0" eb="2">
      <t>フッコウ</t>
    </rPh>
    <phoneticPr fontId="23"/>
  </si>
  <si>
    <t>変    状    数</t>
    <rPh sb="0" eb="1">
      <t>ヘン</t>
    </rPh>
    <rPh sb="5" eb="6">
      <t>ジョウ</t>
    </rPh>
    <rPh sb="10" eb="11">
      <t>スウ</t>
    </rPh>
    <phoneticPr fontId="23"/>
  </si>
  <si>
    <t>変    状    規    模</t>
    <rPh sb="0" eb="1">
      <t>ヘン</t>
    </rPh>
    <rPh sb="5" eb="6">
      <t>ジョウ</t>
    </rPh>
    <rPh sb="10" eb="11">
      <t>キ</t>
    </rPh>
    <rPh sb="15" eb="16">
      <t>ボ</t>
    </rPh>
    <phoneticPr fontId="23"/>
  </si>
  <si>
    <t>番号</t>
    <rPh sb="0" eb="2">
      <t>バンゴウ</t>
    </rPh>
    <phoneticPr fontId="13"/>
  </si>
  <si>
    <t>延長
（ｍ）</t>
    <rPh sb="0" eb="2">
      <t>エンチョウ</t>
    </rPh>
    <phoneticPr fontId="13"/>
  </si>
  <si>
    <t>健全性の診断の
区分</t>
    <rPh sb="4" eb="6">
      <t>シンダン</t>
    </rPh>
    <rPh sb="8" eb="10">
      <t>クブン</t>
    </rPh>
    <phoneticPr fontId="13"/>
  </si>
  <si>
    <t>対策区分の判定</t>
    <rPh sb="0" eb="2">
      <t>タイサク</t>
    </rPh>
    <rPh sb="2" eb="4">
      <t>クブン</t>
    </rPh>
    <rPh sb="5" eb="7">
      <t>ハンテイ</t>
    </rPh>
    <phoneticPr fontId="23"/>
  </si>
  <si>
    <t>覆工スパン長（ｍ）</t>
    <rPh sb="0" eb="2">
      <t>フッコウ</t>
    </rPh>
    <rPh sb="5" eb="6">
      <t>ナガ</t>
    </rPh>
    <phoneticPr fontId="23"/>
  </si>
  <si>
    <t>変状の発生範囲の規模（㎡）</t>
    <rPh sb="0" eb="2">
      <t>ヘンジョウ</t>
    </rPh>
    <rPh sb="3" eb="5">
      <t>ハッセイ</t>
    </rPh>
    <rPh sb="5" eb="7">
      <t>ハンイ</t>
    </rPh>
    <rPh sb="8" eb="10">
      <t>キボ</t>
    </rPh>
    <phoneticPr fontId="23"/>
  </si>
  <si>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8"/>
  </si>
  <si>
    <t xml:space="preserve">外力 </t>
    <rPh sb="0" eb="2">
      <t>ガイリョク</t>
    </rPh>
    <phoneticPr fontId="23"/>
  </si>
  <si>
    <t>材質劣化</t>
    <rPh sb="0" eb="2">
      <t>ザイシツ</t>
    </rPh>
    <rPh sb="2" eb="4">
      <t>レッカ</t>
    </rPh>
    <phoneticPr fontId="23"/>
  </si>
  <si>
    <t>漏水</t>
    <rPh sb="0" eb="2">
      <t>ロウスイ</t>
    </rPh>
    <phoneticPr fontId="23"/>
  </si>
  <si>
    <r>
      <t xml:space="preserve">外力 </t>
    </r>
    <r>
      <rPr>
        <vertAlign val="superscript"/>
        <sz val="9"/>
        <rFont val="HGSｺﾞｼｯｸM"/>
        <family val="3"/>
        <charset val="128"/>
      </rPr>
      <t>注2</t>
    </r>
    <rPh sb="0" eb="2">
      <t>ガイリョク</t>
    </rPh>
    <rPh sb="3" eb="4">
      <t>チュウ</t>
    </rPh>
    <phoneticPr fontId="23"/>
  </si>
  <si>
    <t>Ⅳ</t>
    <phoneticPr fontId="23"/>
  </si>
  <si>
    <t>Ⅲ</t>
    <phoneticPr fontId="23"/>
  </si>
  <si>
    <t>Ⅱa</t>
    <phoneticPr fontId="23"/>
  </si>
  <si>
    <t>Ⅱb</t>
    <phoneticPr fontId="23"/>
  </si>
  <si>
    <t>スパン別変状展開図</t>
    <rPh sb="3" eb="4">
      <t>ベツ</t>
    </rPh>
    <rPh sb="4" eb="5">
      <t>ヘン</t>
    </rPh>
    <rPh sb="5" eb="6">
      <t>ジョウ</t>
    </rPh>
    <rPh sb="6" eb="9">
      <t>テンカイズ</t>
    </rPh>
    <phoneticPr fontId="12"/>
  </si>
  <si>
    <t>【健全性判定集計表】</t>
    <phoneticPr fontId="12"/>
  </si>
  <si>
    <t>スパン番号</t>
    <rPh sb="3" eb="5">
      <t>バンゴウ</t>
    </rPh>
    <phoneticPr fontId="12"/>
  </si>
  <si>
    <t>スパン長</t>
    <rPh sb="3" eb="4">
      <t>ナガ</t>
    </rPh>
    <phoneticPr fontId="12"/>
  </si>
  <si>
    <t>前回定期点検時の判定</t>
    <rPh sb="0" eb="2">
      <t>ゼンカイ</t>
    </rPh>
    <rPh sb="6" eb="7">
      <t>ジ</t>
    </rPh>
    <rPh sb="8" eb="10">
      <t>ハンテイ</t>
    </rPh>
    <phoneticPr fontId="12"/>
  </si>
  <si>
    <t>応急措置前の判定</t>
    <rPh sb="0" eb="2">
      <t>オウキュウ</t>
    </rPh>
    <rPh sb="2" eb="4">
      <t>ソチ</t>
    </rPh>
    <rPh sb="4" eb="5">
      <t>マエ</t>
    </rPh>
    <rPh sb="6" eb="8">
      <t>ハンテイ</t>
    </rPh>
    <phoneticPr fontId="12"/>
  </si>
  <si>
    <t>対策区分毎の
変状の有無</t>
    <rPh sb="0" eb="2">
      <t>タイサク</t>
    </rPh>
    <rPh sb="2" eb="4">
      <t>クブン</t>
    </rPh>
    <rPh sb="4" eb="5">
      <t>ゴト</t>
    </rPh>
    <rPh sb="7" eb="9">
      <t>ヘンジョウ</t>
    </rPh>
    <rPh sb="10" eb="12">
      <t>ウム</t>
    </rPh>
    <phoneticPr fontId="12"/>
  </si>
  <si>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2"/>
  </si>
  <si>
    <r>
      <t>備考</t>
    </r>
    <r>
      <rPr>
        <vertAlign val="superscript"/>
        <sz val="9"/>
        <rFont val="HGSｺﾞｼｯｸM"/>
        <family val="3"/>
        <charset val="128"/>
      </rPr>
      <t>注2</t>
    </r>
    <rPh sb="0" eb="2">
      <t>ビコウ</t>
    </rPh>
    <rPh sb="2" eb="3">
      <t>チュウ</t>
    </rPh>
    <phoneticPr fontId="12"/>
  </si>
  <si>
    <t>変状区分</t>
    <rPh sb="0" eb="2">
      <t>ヘンジョウ</t>
    </rPh>
    <rPh sb="2" eb="4">
      <t>クブン</t>
    </rPh>
    <phoneticPr fontId="12"/>
  </si>
  <si>
    <t>変状種類</t>
    <rPh sb="0" eb="2">
      <t>ヘンジョウ</t>
    </rPh>
    <rPh sb="2" eb="4">
      <t>シュルイ</t>
    </rPh>
    <phoneticPr fontId="12"/>
  </si>
  <si>
    <r>
      <t>外力</t>
    </r>
    <r>
      <rPr>
        <vertAlign val="superscript"/>
        <sz val="9"/>
        <rFont val="HGSｺﾞｼｯｸM"/>
        <family val="3"/>
        <charset val="128"/>
      </rPr>
      <t>注1</t>
    </r>
    <rPh sb="0" eb="2">
      <t>ガイリョク</t>
    </rPh>
    <rPh sb="2" eb="3">
      <t>チュウ</t>
    </rPh>
    <phoneticPr fontId="12"/>
  </si>
  <si>
    <r>
      <t>材質劣化</t>
    </r>
    <r>
      <rPr>
        <vertAlign val="superscript"/>
        <sz val="9"/>
        <rFont val="HGSｺﾞｼｯｸM"/>
        <family val="3"/>
        <charset val="128"/>
      </rPr>
      <t>注1</t>
    </r>
    <rPh sb="0" eb="2">
      <t>ザイシツ</t>
    </rPh>
    <rPh sb="2" eb="4">
      <t>レッカ</t>
    </rPh>
    <rPh sb="4" eb="5">
      <t>チュウ</t>
    </rPh>
    <phoneticPr fontId="12"/>
  </si>
  <si>
    <r>
      <t>漏水</t>
    </r>
    <r>
      <rPr>
        <vertAlign val="superscript"/>
        <sz val="9"/>
        <rFont val="HGSｺﾞｼｯｸM"/>
        <family val="3"/>
        <charset val="128"/>
      </rPr>
      <t>注1</t>
    </r>
    <rPh sb="0" eb="2">
      <t>ロウスイ</t>
    </rPh>
    <rPh sb="2" eb="3">
      <t>チュウ</t>
    </rPh>
    <phoneticPr fontId="12"/>
  </si>
  <si>
    <t>Ⅱa</t>
    <phoneticPr fontId="12"/>
  </si>
  <si>
    <t>Ⅱb</t>
    <phoneticPr fontId="12"/>
  </si>
  <si>
    <t>集計
判定
診断</t>
    <rPh sb="0" eb="2">
      <t>シュウケイ</t>
    </rPh>
    <rPh sb="3" eb="5">
      <t>ハンテイ</t>
    </rPh>
    <rPh sb="6" eb="8">
      <t>シンダン</t>
    </rPh>
    <phoneticPr fontId="12"/>
  </si>
  <si>
    <t>変状の発生規模合計(㎡)</t>
    <rPh sb="0" eb="2">
      <t>ヘンジョウ</t>
    </rPh>
    <rPh sb="3" eb="5">
      <t>ハッセイ</t>
    </rPh>
    <rPh sb="5" eb="7">
      <t>キボ</t>
    </rPh>
    <rPh sb="7" eb="9">
      <t>ゴウケイ</t>
    </rPh>
    <phoneticPr fontId="12"/>
  </si>
  <si>
    <t>－</t>
    <phoneticPr fontId="12"/>
  </si>
  <si>
    <t>覆工スパン単位の
健全性の
診断の区分</t>
    <rPh sb="9" eb="12">
      <t>ケンゼンセイ</t>
    </rPh>
    <rPh sb="14" eb="16">
      <t>シンダン</t>
    </rPh>
    <phoneticPr fontId="13"/>
  </si>
  <si>
    <t>対策区分の
判定結果</t>
    <rPh sb="0" eb="2">
      <t>タイサク</t>
    </rPh>
    <rPh sb="2" eb="4">
      <t>クブン</t>
    </rPh>
    <rPh sb="6" eb="8">
      <t>ハンテイ</t>
    </rPh>
    <rPh sb="8" eb="10">
      <t>ケッカ</t>
    </rPh>
    <phoneticPr fontId="12"/>
  </si>
  <si>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2"/>
  </si>
  <si>
    <t>所見</t>
    <rPh sb="0" eb="2">
      <t>ショケン</t>
    </rPh>
    <phoneticPr fontId="12"/>
  </si>
  <si>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2"/>
  </si>
  <si>
    <t>注2：応急措置を実施した場合は、その詳細を備考に記載すること。</t>
    <phoneticPr fontId="13"/>
  </si>
  <si>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3"/>
  </si>
  <si>
    <t>（以下、印刷不要）</t>
    <rPh sb="1" eb="3">
      <t>イカ</t>
    </rPh>
    <rPh sb="4" eb="6">
      <t>インサツ</t>
    </rPh>
    <rPh sb="6" eb="8">
      <t>フヨウ</t>
    </rPh>
    <phoneticPr fontId="12"/>
  </si>
  <si>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2"/>
  </si>
  <si>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2"/>
  </si>
  <si>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2"/>
  </si>
  <si>
    <t>※4：本様式は覆工スパン毎に作成すること。</t>
    <rPh sb="3" eb="4">
      <t>ホン</t>
    </rPh>
    <rPh sb="4" eb="6">
      <t>ヨウシキ</t>
    </rPh>
    <rPh sb="7" eb="9">
      <t>フッコウ</t>
    </rPh>
    <rPh sb="12" eb="13">
      <t>ゴト</t>
    </rPh>
    <rPh sb="14" eb="16">
      <t>サクセイ</t>
    </rPh>
    <phoneticPr fontId="12"/>
  </si>
  <si>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2"/>
  </si>
  <si>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2"/>
  </si>
  <si>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2"/>
  </si>
  <si>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8"/>
  </si>
  <si>
    <t>路 線 名</t>
    <rPh sb="0" eb="1">
      <t>ミチ</t>
    </rPh>
    <rPh sb="2" eb="3">
      <t>セン</t>
    </rPh>
    <rPh sb="4" eb="5">
      <t>メイ</t>
    </rPh>
    <phoneticPr fontId="8"/>
  </si>
  <si>
    <t>名　称</t>
    <rPh sb="0" eb="1">
      <t>ナ</t>
    </rPh>
    <rPh sb="2" eb="3">
      <t>ショウ</t>
    </rPh>
    <phoneticPr fontId="8"/>
  </si>
  <si>
    <t>管理者名</t>
    <rPh sb="0" eb="3">
      <t>カンリシャ</t>
    </rPh>
    <rPh sb="3" eb="4">
      <t>メイ</t>
    </rPh>
    <phoneticPr fontId="8"/>
  </si>
  <si>
    <t>不可能な理由</t>
    <rPh sb="0" eb="3">
      <t>フカノウ</t>
    </rPh>
    <rPh sb="4" eb="6">
      <t>リユウ</t>
    </rPh>
    <phoneticPr fontId="8"/>
  </si>
  <si>
    <t>対応策</t>
    <rPh sb="0" eb="3">
      <t>タイオウサク</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</si>
  <si>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8"/>
  </si>
  <si>
    <t>※　数が多い場合は、適時、表の行を増やすこと。</t>
    <phoneticPr fontId="13"/>
  </si>
  <si>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3"/>
  </si>
  <si>
    <t>フリガナ</t>
    <phoneticPr fontId="23"/>
  </si>
  <si>
    <t>路線名</t>
    <rPh sb="0" eb="2">
      <t>ロセン</t>
    </rPh>
    <rPh sb="2" eb="3">
      <t>メイ</t>
    </rPh>
    <phoneticPr fontId="23"/>
  </si>
  <si>
    <t>定期点検
年月日</t>
    <phoneticPr fontId="13"/>
  </si>
  <si>
    <t xml:space="preserve"> </t>
    <phoneticPr fontId="23"/>
  </si>
  <si>
    <t>名  称</t>
    <rPh sb="0" eb="1">
      <t>ナ</t>
    </rPh>
    <rPh sb="3" eb="4">
      <t>ショウ</t>
    </rPh>
    <phoneticPr fontId="23"/>
  </si>
  <si>
    <t>管理者名</t>
    <rPh sb="0" eb="3">
      <t>カンリシャ</t>
    </rPh>
    <rPh sb="3" eb="4">
      <t>メイ</t>
    </rPh>
    <phoneticPr fontId="23"/>
  </si>
  <si>
    <t>【覆工スパン毎の変状数,  変状規模】</t>
    <phoneticPr fontId="23"/>
  </si>
  <si>
    <r>
      <t>対策区分の判定</t>
    </r>
    <r>
      <rPr>
        <vertAlign val="superscript"/>
        <sz val="9"/>
        <rFont val="HGSｺﾞｼｯｸM"/>
        <family val="3"/>
        <charset val="128"/>
      </rPr>
      <t>注1</t>
    </r>
    <rPh sb="0" eb="2">
      <t>タイサク</t>
    </rPh>
    <rPh sb="2" eb="4">
      <t>クブン</t>
    </rPh>
    <rPh sb="5" eb="7">
      <t>ハンテイ</t>
    </rPh>
    <rPh sb="7" eb="8">
      <t>チュウ</t>
    </rPh>
    <phoneticPr fontId="23"/>
  </si>
  <si>
    <t>計</t>
    <rPh sb="0" eb="1">
      <t>ケイ</t>
    </rPh>
    <phoneticPr fontId="23"/>
  </si>
  <si>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3"/>
  </si>
  <si>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3"/>
  </si>
  <si>
    <t>※１：本様式は様式D‐3の集計結果を掲載すること。</t>
    <rPh sb="3" eb="4">
      <t>ホン</t>
    </rPh>
    <rPh sb="4" eb="6">
      <t>ヨウシキ</t>
    </rPh>
    <rPh sb="7" eb="9">
      <t>ヨウシキ</t>
    </rPh>
    <rPh sb="13" eb="15">
      <t>シュウケイ</t>
    </rPh>
    <rPh sb="15" eb="17">
      <t>ケッカ</t>
    </rPh>
    <rPh sb="18" eb="20">
      <t>ケイサイ</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</si>
  <si>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</si>
  <si>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3"/>
  </si>
  <si>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8"/>
  </si>
  <si>
    <t>道路トンネルの健全性の診断の区分の所見</t>
    <rPh sb="0" eb="2">
      <t>ドウロ</t>
    </rPh>
    <rPh sb="7" eb="10">
      <t>ケンゼンセイ</t>
    </rPh>
    <rPh sb="11" eb="13">
      <t>シンダン</t>
    </rPh>
    <rPh sb="14" eb="16">
      <t>クブン</t>
    </rPh>
    <rPh sb="17" eb="19">
      <t>ショケン</t>
    </rPh>
    <phoneticPr fontId="13"/>
  </si>
  <si>
    <t>様式A～B</t>
    <rPh sb="0" eb="2">
      <t>ヨウシキ</t>
    </rPh>
    <phoneticPr fontId="13"/>
  </si>
  <si>
    <t>トンネルの分類</t>
    <rPh sb="5" eb="7">
      <t>ブンルイ</t>
    </rPh>
    <phoneticPr fontId="13"/>
  </si>
  <si>
    <t>トンネル工法</t>
  </si>
  <si>
    <t>自専道or一般道</t>
  </si>
  <si>
    <t>緊急輸送路</t>
  </si>
  <si>
    <t>代替路</t>
  </si>
  <si>
    <t>陸上トンネル（掘進工法）</t>
    <rPh sb="0" eb="2">
      <t>リクジョウ</t>
    </rPh>
    <rPh sb="7" eb="9">
      <t>クッシン</t>
    </rPh>
    <rPh sb="9" eb="11">
      <t>コウホウ</t>
    </rPh>
    <phoneticPr fontId="13"/>
  </si>
  <si>
    <t>山岳トンネル工法（NATM）</t>
    <rPh sb="0" eb="2">
      <t>サンガク</t>
    </rPh>
    <rPh sb="6" eb="8">
      <t>コウホウ</t>
    </rPh>
    <phoneticPr fontId="13"/>
  </si>
  <si>
    <t>自専道</t>
    <phoneticPr fontId="13"/>
  </si>
  <si>
    <t>一次</t>
    <rPh sb="0" eb="2">
      <t>イチジ</t>
    </rPh>
    <phoneticPr fontId="13"/>
  </si>
  <si>
    <t>有</t>
    <rPh sb="0" eb="1">
      <t>アリ</t>
    </rPh>
    <phoneticPr fontId="13"/>
  </si>
  <si>
    <t>陸上トンネル（開削工法）</t>
    <rPh sb="0" eb="2">
      <t>リクジョウ</t>
    </rPh>
    <rPh sb="7" eb="9">
      <t>カイサク</t>
    </rPh>
    <rPh sb="9" eb="11">
      <t>コウホウ</t>
    </rPh>
    <phoneticPr fontId="13"/>
  </si>
  <si>
    <t>矢板工法</t>
    <rPh sb="0" eb="2">
      <t>ヤイタ</t>
    </rPh>
    <rPh sb="2" eb="4">
      <t>コウホウ</t>
    </rPh>
    <phoneticPr fontId="13"/>
  </si>
  <si>
    <t>一般道</t>
    <phoneticPr fontId="13"/>
  </si>
  <si>
    <t>二次</t>
    <rPh sb="0" eb="2">
      <t>ニジ</t>
    </rPh>
    <phoneticPr fontId="13"/>
  </si>
  <si>
    <t>無</t>
    <rPh sb="0" eb="1">
      <t>ナシ</t>
    </rPh>
    <phoneticPr fontId="13"/>
  </si>
  <si>
    <t>陸上トンネル（その他）</t>
    <rPh sb="0" eb="2">
      <t>リクジョウ</t>
    </rPh>
    <rPh sb="9" eb="10">
      <t>タ</t>
    </rPh>
    <phoneticPr fontId="13"/>
  </si>
  <si>
    <t>開削工法</t>
    <rPh sb="0" eb="2">
      <t>カイサク</t>
    </rPh>
    <rPh sb="2" eb="4">
      <t>コウホウ</t>
    </rPh>
    <phoneticPr fontId="13"/>
  </si>
  <si>
    <t>三次</t>
    <rPh sb="0" eb="2">
      <t>サンジ</t>
    </rPh>
    <phoneticPr fontId="13"/>
  </si>
  <si>
    <t>水底トンネル（掘進工法）</t>
    <rPh sb="0" eb="2">
      <t>スイテイ</t>
    </rPh>
    <rPh sb="7" eb="9">
      <t>クッシン</t>
    </rPh>
    <rPh sb="9" eb="11">
      <t>コウホウ</t>
    </rPh>
    <phoneticPr fontId="13"/>
  </si>
  <si>
    <t>シールド工法</t>
    <rPh sb="4" eb="6">
      <t>コウホウ</t>
    </rPh>
    <phoneticPr fontId="13"/>
  </si>
  <si>
    <t>市町村指定</t>
    <rPh sb="0" eb="5">
      <t>シチョウソンシテイ</t>
    </rPh>
    <phoneticPr fontId="13"/>
  </si>
  <si>
    <t>水底トンネル（沈埋工法）</t>
    <rPh sb="0" eb="2">
      <t>スイテイ</t>
    </rPh>
    <rPh sb="7" eb="9">
      <t>チンマイ</t>
    </rPh>
    <rPh sb="9" eb="11">
      <t>コウホウ</t>
    </rPh>
    <phoneticPr fontId="13"/>
  </si>
  <si>
    <t>その他</t>
    <rPh sb="2" eb="3">
      <t>タ</t>
    </rPh>
    <phoneticPr fontId="13"/>
  </si>
  <si>
    <t>指定なし</t>
    <rPh sb="0" eb="2">
      <t>シテイ</t>
    </rPh>
    <phoneticPr fontId="13"/>
  </si>
  <si>
    <t>水底トンネル（開削工法）</t>
    <rPh sb="0" eb="2">
      <t>スイテイ</t>
    </rPh>
    <rPh sb="7" eb="9">
      <t>カイサク</t>
    </rPh>
    <rPh sb="9" eb="11">
      <t>コウホウ</t>
    </rPh>
    <phoneticPr fontId="13"/>
  </si>
  <si>
    <t>不明</t>
    <rPh sb="0" eb="2">
      <t>フメイ</t>
    </rPh>
    <phoneticPr fontId="13"/>
  </si>
  <si>
    <t>水底トンネル（その他）</t>
    <rPh sb="0" eb="2">
      <t>スイテイ</t>
    </rPh>
    <rPh sb="9" eb="10">
      <t>タ</t>
    </rPh>
    <phoneticPr fontId="13"/>
  </si>
  <si>
    <t>様式C-1-1(本体工)、C-2、D-1-1、D-3</t>
    <rPh sb="0" eb="2">
      <t>ヨウシキ</t>
    </rPh>
    <rPh sb="8" eb="11">
      <t>ホンタイコウ</t>
    </rPh>
    <phoneticPr fontId="13"/>
  </si>
  <si>
    <t>対象箇所</t>
    <rPh sb="0" eb="2">
      <t>タイショウ</t>
    </rPh>
    <rPh sb="2" eb="4">
      <t>カショ</t>
    </rPh>
    <phoneticPr fontId="13"/>
  </si>
  <si>
    <t>部位区分</t>
  </si>
  <si>
    <t>変状区分</t>
  </si>
  <si>
    <t>変状種類</t>
  </si>
  <si>
    <t>対策区分</t>
  </si>
  <si>
    <t>健全性</t>
  </si>
  <si>
    <t>調査の要否</t>
  </si>
  <si>
    <t>措置の要否</t>
  </si>
  <si>
    <t>実施有無</t>
  </si>
  <si>
    <t>覆工</t>
    <rPh sb="0" eb="2">
      <t>フッコウ</t>
    </rPh>
    <phoneticPr fontId="13"/>
  </si>
  <si>
    <t>アーチ（右側）</t>
    <rPh sb="4" eb="6">
      <t>ミギガワ</t>
    </rPh>
    <phoneticPr fontId="13"/>
  </si>
  <si>
    <t>外力</t>
    <rPh sb="0" eb="2">
      <t>ガイリョク</t>
    </rPh>
    <phoneticPr fontId="13"/>
  </si>
  <si>
    <t>圧ざ、ひび割れ</t>
  </si>
  <si>
    <t>Ⅰ</t>
    <phoneticPr fontId="13"/>
  </si>
  <si>
    <t>要</t>
    <rPh sb="0" eb="1">
      <t>ヨウ</t>
    </rPh>
    <phoneticPr fontId="13"/>
  </si>
  <si>
    <t>要監視</t>
    <rPh sb="0" eb="1">
      <t>ヨウ</t>
    </rPh>
    <rPh sb="1" eb="3">
      <t>カンシ</t>
    </rPh>
    <phoneticPr fontId="13"/>
  </si>
  <si>
    <t>未</t>
    <rPh sb="0" eb="1">
      <t>ミ</t>
    </rPh>
    <phoneticPr fontId="13"/>
  </si>
  <si>
    <t>坑門</t>
    <rPh sb="0" eb="2">
      <t>コウモン</t>
    </rPh>
    <phoneticPr fontId="13"/>
  </si>
  <si>
    <t>アーチ（左側）</t>
    <rPh sb="4" eb="5">
      <t>ヒダリ</t>
    </rPh>
    <rPh sb="5" eb="6">
      <t>ガワ</t>
    </rPh>
    <phoneticPr fontId="13"/>
  </si>
  <si>
    <t>材質劣化</t>
    <rPh sb="0" eb="4">
      <t>ザイシツレッカ</t>
    </rPh>
    <phoneticPr fontId="13"/>
  </si>
  <si>
    <t>うき・はく離</t>
  </si>
  <si>
    <t>Ⅱa</t>
    <phoneticPr fontId="13"/>
  </si>
  <si>
    <t>Ⅱ</t>
    <phoneticPr fontId="13"/>
  </si>
  <si>
    <t>否</t>
    <rPh sb="0" eb="1">
      <t>ヒ</t>
    </rPh>
    <phoneticPr fontId="13"/>
  </si>
  <si>
    <t>要対策</t>
    <rPh sb="0" eb="1">
      <t>ヨウ</t>
    </rPh>
    <rPh sb="1" eb="3">
      <t>タイサク</t>
    </rPh>
    <phoneticPr fontId="13"/>
  </si>
  <si>
    <t>済</t>
    <rPh sb="0" eb="1">
      <t>スミ</t>
    </rPh>
    <phoneticPr fontId="13"/>
  </si>
  <si>
    <t>内装板</t>
    <rPh sb="0" eb="2">
      <t>ナイソウ</t>
    </rPh>
    <rPh sb="2" eb="3">
      <t>イタ</t>
    </rPh>
    <phoneticPr fontId="13"/>
  </si>
  <si>
    <t>アーチ（天端）</t>
    <rPh sb="4" eb="5">
      <t>テン</t>
    </rPh>
    <rPh sb="5" eb="6">
      <t>タン</t>
    </rPh>
    <phoneticPr fontId="13"/>
  </si>
  <si>
    <t>漏水</t>
    <rPh sb="0" eb="2">
      <t>ロウスイ</t>
    </rPh>
    <phoneticPr fontId="13"/>
  </si>
  <si>
    <t>鋼材腐食</t>
  </si>
  <si>
    <t>Ⅱb</t>
    <phoneticPr fontId="13"/>
  </si>
  <si>
    <t>Ⅲ</t>
    <phoneticPr fontId="13"/>
  </si>
  <si>
    <t>継続</t>
    <rPh sb="0" eb="2">
      <t>ケイゾク</t>
    </rPh>
    <phoneticPr fontId="13"/>
  </si>
  <si>
    <t>天井板</t>
    <rPh sb="0" eb="2">
      <t>テンジョウ</t>
    </rPh>
    <rPh sb="2" eb="3">
      <t>バン</t>
    </rPh>
    <phoneticPr fontId="13"/>
  </si>
  <si>
    <t>アーチ（全周）</t>
    <rPh sb="4" eb="6">
      <t>ゼンシュウ</t>
    </rPh>
    <phoneticPr fontId="13"/>
  </si>
  <si>
    <t>変形・移動</t>
  </si>
  <si>
    <t>Ⅳ</t>
    <phoneticPr fontId="13"/>
  </si>
  <si>
    <t>路面</t>
    <rPh sb="0" eb="2">
      <t>ロメン</t>
    </rPh>
    <phoneticPr fontId="13"/>
  </si>
  <si>
    <t>側壁（右側）</t>
    <rPh sb="0" eb="2">
      <t>ソクヘキ</t>
    </rPh>
    <rPh sb="3" eb="5">
      <t>ミギガワ</t>
    </rPh>
    <phoneticPr fontId="13"/>
  </si>
  <si>
    <t>沈下</t>
  </si>
  <si>
    <t>－</t>
    <phoneticPr fontId="13"/>
  </si>
  <si>
    <t>側壁（左側）</t>
    <rPh sb="0" eb="2">
      <t>ソクヘキ</t>
    </rPh>
    <rPh sb="3" eb="5">
      <t>ヒダリガワ</t>
    </rPh>
    <phoneticPr fontId="13"/>
  </si>
  <si>
    <t>隆起</t>
  </si>
  <si>
    <t>横断目地（右側）</t>
    <rPh sb="0" eb="2">
      <t>オウダン</t>
    </rPh>
    <rPh sb="2" eb="4">
      <t>メジ</t>
    </rPh>
    <rPh sb="5" eb="7">
      <t>ミギガワ</t>
    </rPh>
    <phoneticPr fontId="13"/>
  </si>
  <si>
    <t>巻厚の不足または減少、背面空洞</t>
  </si>
  <si>
    <t>横断目地（左側）</t>
    <rPh sb="0" eb="2">
      <t>オウダン</t>
    </rPh>
    <rPh sb="2" eb="4">
      <t>メジ</t>
    </rPh>
    <rPh sb="5" eb="7">
      <t>ヒダリガワ</t>
    </rPh>
    <phoneticPr fontId="13"/>
  </si>
  <si>
    <t>補修・補強材の破損</t>
  </si>
  <si>
    <t>横断目地（天端）</t>
    <rPh sb="0" eb="2">
      <t>オウダン</t>
    </rPh>
    <rPh sb="2" eb="4">
      <t>メジ</t>
    </rPh>
    <rPh sb="5" eb="6">
      <t>テン</t>
    </rPh>
    <rPh sb="6" eb="7">
      <t>タン</t>
    </rPh>
    <phoneticPr fontId="13"/>
  </si>
  <si>
    <t>漏水</t>
  </si>
  <si>
    <t>横断目地（全周）</t>
    <rPh sb="0" eb="2">
      <t>オウダン</t>
    </rPh>
    <rPh sb="2" eb="4">
      <t>メジ</t>
    </rPh>
    <rPh sb="5" eb="7">
      <t>ゼンシュウ</t>
    </rPh>
    <phoneticPr fontId="13"/>
  </si>
  <si>
    <t>滞水</t>
  </si>
  <si>
    <t>水平打ち継ぎ目（右側）</t>
    <rPh sb="0" eb="2">
      <t>スイヘイ</t>
    </rPh>
    <rPh sb="2" eb="3">
      <t>ウ</t>
    </rPh>
    <rPh sb="4" eb="5">
      <t>ツ</t>
    </rPh>
    <rPh sb="6" eb="7">
      <t>メ</t>
    </rPh>
    <rPh sb="8" eb="10">
      <t>ミギガワ</t>
    </rPh>
    <phoneticPr fontId="13"/>
  </si>
  <si>
    <t>土砂流出</t>
  </si>
  <si>
    <t>水平打ち継ぎ目（左側）</t>
    <rPh sb="0" eb="2">
      <t>スイヘイ</t>
    </rPh>
    <rPh sb="2" eb="3">
      <t>ウ</t>
    </rPh>
    <rPh sb="4" eb="5">
      <t>ツ</t>
    </rPh>
    <rPh sb="6" eb="7">
      <t>メ</t>
    </rPh>
    <rPh sb="8" eb="10">
      <t>ヒダリガワ</t>
    </rPh>
    <phoneticPr fontId="13"/>
  </si>
  <si>
    <t>その他</t>
  </si>
  <si>
    <t>面壁・妻壁等</t>
    <rPh sb="0" eb="2">
      <t>メンペキ</t>
    </rPh>
    <rPh sb="3" eb="4">
      <t>ツマ</t>
    </rPh>
    <rPh sb="4" eb="5">
      <t>カベ</t>
    </rPh>
    <rPh sb="5" eb="6">
      <t>トウ</t>
    </rPh>
    <phoneticPr fontId="13"/>
  </si>
  <si>
    <t>側壁</t>
    <rPh sb="0" eb="2">
      <t>ソクヘキ</t>
    </rPh>
    <phoneticPr fontId="13"/>
  </si>
  <si>
    <t>車道側</t>
    <rPh sb="0" eb="2">
      <t>シャドウ</t>
    </rPh>
    <rPh sb="2" eb="3">
      <t>ガワ</t>
    </rPh>
    <phoneticPr fontId="13"/>
  </si>
  <si>
    <t>ダクト側</t>
    <rPh sb="3" eb="4">
      <t>ガワ</t>
    </rPh>
    <phoneticPr fontId="13"/>
  </si>
  <si>
    <t>車道</t>
    <rPh sb="0" eb="2">
      <t>シャドウ</t>
    </rPh>
    <phoneticPr fontId="13"/>
  </si>
  <si>
    <t>歩道</t>
    <rPh sb="0" eb="2">
      <t>ホドウ</t>
    </rPh>
    <phoneticPr fontId="13"/>
  </si>
  <si>
    <t>監査歩路</t>
    <rPh sb="0" eb="2">
      <t>カンサ</t>
    </rPh>
    <rPh sb="2" eb="3">
      <t>ホ</t>
    </rPh>
    <rPh sb="3" eb="4">
      <t>ロ</t>
    </rPh>
    <phoneticPr fontId="13"/>
  </si>
  <si>
    <t>側溝</t>
    <rPh sb="0" eb="2">
      <t>ソッコウ</t>
    </rPh>
    <phoneticPr fontId="13"/>
  </si>
  <si>
    <t>様式C-1-2（附属物）、D-1-2</t>
    <rPh sb="0" eb="2">
      <t>ヨウシキ</t>
    </rPh>
    <rPh sb="8" eb="10">
      <t>フゾク</t>
    </rPh>
    <rPh sb="10" eb="11">
      <t>ブツ</t>
    </rPh>
    <phoneticPr fontId="13"/>
  </si>
  <si>
    <t>施設の内訳</t>
    <rPh sb="0" eb="2">
      <t>シセツ</t>
    </rPh>
    <rPh sb="3" eb="5">
      <t>ウチワケ</t>
    </rPh>
    <phoneticPr fontId="13"/>
  </si>
  <si>
    <t>部位区分</t>
    <rPh sb="0" eb="2">
      <t>ブイ</t>
    </rPh>
    <rPh sb="2" eb="4">
      <t>クブン</t>
    </rPh>
    <phoneticPr fontId="13"/>
  </si>
  <si>
    <t>異常の種類</t>
    <rPh sb="0" eb="2">
      <t>イジョウ</t>
    </rPh>
    <rPh sb="3" eb="5">
      <t>シュルイ</t>
    </rPh>
    <phoneticPr fontId="13"/>
  </si>
  <si>
    <t xml:space="preserve">異常判定区分 </t>
    <rPh sb="0" eb="2">
      <t>イジョウ</t>
    </rPh>
    <rPh sb="2" eb="4">
      <t>ハンテイ</t>
    </rPh>
    <rPh sb="4" eb="6">
      <t>クブン</t>
    </rPh>
    <phoneticPr fontId="13"/>
  </si>
  <si>
    <t>実施有無</t>
    <rPh sb="0" eb="2">
      <t>ジッシ</t>
    </rPh>
    <rPh sb="2" eb="4">
      <t>ウム</t>
    </rPh>
    <phoneticPr fontId="13"/>
  </si>
  <si>
    <t>照明施設</t>
    <rPh sb="0" eb="2">
      <t>ショウメイ</t>
    </rPh>
    <rPh sb="2" eb="4">
      <t>シセツ</t>
    </rPh>
    <phoneticPr fontId="13"/>
  </si>
  <si>
    <t>灯具</t>
    <rPh sb="0" eb="2">
      <t>トウグ</t>
    </rPh>
    <phoneticPr fontId="13"/>
  </si>
  <si>
    <t>附属物本体</t>
    <rPh sb="0" eb="2">
      <t>フゾク</t>
    </rPh>
    <rPh sb="2" eb="3">
      <t>ブツ</t>
    </rPh>
    <rPh sb="3" eb="5">
      <t>ホンタイ</t>
    </rPh>
    <phoneticPr fontId="13"/>
  </si>
  <si>
    <t>破断</t>
  </si>
  <si>
    <t>○</t>
    <phoneticPr fontId="13"/>
  </si>
  <si>
    <t>換気施設</t>
    <rPh sb="0" eb="2">
      <t>カンキ</t>
    </rPh>
    <rPh sb="2" eb="4">
      <t>シセツ</t>
    </rPh>
    <phoneticPr fontId="13"/>
  </si>
  <si>
    <t>ケーブル本体</t>
    <rPh sb="4" eb="6">
      <t>ホンタイ</t>
    </rPh>
    <phoneticPr fontId="13"/>
  </si>
  <si>
    <t>取付部材</t>
    <rPh sb="0" eb="1">
      <t>ト</t>
    </rPh>
    <rPh sb="1" eb="2">
      <t>ツ</t>
    </rPh>
    <rPh sb="2" eb="4">
      <t>ブザイ</t>
    </rPh>
    <phoneticPr fontId="13"/>
  </si>
  <si>
    <t>緩み、脱落</t>
  </si>
  <si>
    <t>×</t>
    <phoneticPr fontId="13"/>
  </si>
  <si>
    <t>非常用施設</t>
    <rPh sb="0" eb="3">
      <t>ヒジョウヨウ</t>
    </rPh>
    <rPh sb="3" eb="5">
      <t>シセツ</t>
    </rPh>
    <phoneticPr fontId="13"/>
  </si>
  <si>
    <t>ケーブル本体以外</t>
    <rPh sb="4" eb="6">
      <t>ホンタイ</t>
    </rPh>
    <rPh sb="6" eb="8">
      <t>イガイ</t>
    </rPh>
    <phoneticPr fontId="13"/>
  </si>
  <si>
    <t>ボルト・ナット，アンカー類</t>
    <phoneticPr fontId="13"/>
  </si>
  <si>
    <t>亀裂</t>
  </si>
  <si>
    <t>その他施設</t>
    <rPh sb="2" eb="3">
      <t>タ</t>
    </rPh>
    <rPh sb="3" eb="5">
      <t>シセツ</t>
    </rPh>
    <phoneticPr fontId="13"/>
  </si>
  <si>
    <t>腐食</t>
  </si>
  <si>
    <t>ジェットファン</t>
    <phoneticPr fontId="13"/>
  </si>
  <si>
    <t>変形，欠損</t>
  </si>
  <si>
    <t>VI計</t>
    <rPh sb="2" eb="3">
      <t>ケイ</t>
    </rPh>
    <phoneticPr fontId="13"/>
  </si>
  <si>
    <t>がたつき</t>
  </si>
  <si>
    <t>CO計</t>
    <rPh sb="2" eb="3">
      <t>ケイ</t>
    </rPh>
    <phoneticPr fontId="13"/>
  </si>
  <si>
    <t>風向風速計</t>
    <rPh sb="0" eb="2">
      <t>フウコウ</t>
    </rPh>
    <rPh sb="2" eb="5">
      <t>フウソクケイ</t>
    </rPh>
    <phoneticPr fontId="13"/>
  </si>
  <si>
    <t>点 滅 灯</t>
    <phoneticPr fontId="13"/>
  </si>
  <si>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</si>
  <si>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</si>
  <si>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</si>
  <si>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</si>
  <si>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</si>
  <si>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</si>
  <si>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3"/>
  </si>
  <si>
    <t xml:space="preserve">すること。
※各ファイルとも　（参考）リスト　のシートを付けて保存すること。
</t>
    <rPh sb="7" eb="8">
      <t>カク</t>
    </rPh>
    <rPh sb="16" eb="18">
      <t>サンコウ</t>
    </rPh>
    <rPh sb="28" eb="29">
      <t>ツ</t>
    </rPh>
    <rPh sb="31" eb="33">
      <t>ホゾン</t>
    </rPh>
    <phoneticPr fontId="13"/>
  </si>
  <si>
    <t>山口県
下関土木建築事務所</t>
    <rPh sb="0" eb="2">
      <t>ヤマグチ</t>
    </rPh>
    <rPh sb="2" eb="3">
      <t>ケン</t>
    </rPh>
    <phoneticPr fontId="8"/>
  </si>
  <si>
    <t>山口県下関市椋野町</t>
  </si>
  <si>
    <t>アジア航測株式会社</t>
    <rPh sb="3" eb="9">
      <t>コウソクカブシキガイシャ</t>
    </rPh>
    <phoneticPr fontId="13"/>
  </si>
  <si>
    <t>内装あり</t>
    <rPh sb="0" eb="2">
      <t>ナイソウ</t>
    </rPh>
    <phoneticPr fontId="8"/>
  </si>
  <si>
    <t>内装なし覆工</t>
  </si>
  <si>
    <t>面壁型</t>
  </si>
  <si>
    <t>セメント系</t>
  </si>
  <si>
    <t>飯田　琢巳</t>
    <rPh sb="0" eb="2">
      <t>イイダ</t>
    </rPh>
    <rPh sb="3" eb="5">
      <t>タクミ</t>
    </rPh>
    <phoneticPr fontId="13"/>
  </si>
  <si>
    <t>一般道</t>
  </si>
  <si>
    <t>椋野トンネル（上り）</t>
    <rPh sb="7" eb="8">
      <t>ウエ</t>
    </rPh>
    <phoneticPr fontId="8"/>
  </si>
  <si>
    <t>山口県道57号下関港線（上り）</t>
    <phoneticPr fontId="13"/>
  </si>
  <si>
    <t>上線（本線）</t>
    <phoneticPr fontId="8"/>
  </si>
  <si>
    <t>自然換気</t>
    <phoneticPr fontId="8"/>
  </si>
  <si>
    <t>ムクノトンネル　ノボリ</t>
    <phoneticPr fontId="8"/>
  </si>
  <si>
    <t>ナト・蛍光</t>
    <rPh sb="3" eb="5">
      <t>ケイコウ</t>
    </rPh>
    <phoneticPr fontId="13"/>
  </si>
  <si>
    <t>一般（無料）</t>
    <phoneticPr fontId="13"/>
  </si>
  <si>
    <t>1962年</t>
    <rPh sb="4" eb="5">
      <t>ネン</t>
    </rPh>
    <phoneticPr fontId="8"/>
  </si>
  <si>
    <t>PS</t>
  </si>
  <si>
    <t>○</t>
  </si>
  <si>
    <t>S1</t>
  </si>
  <si>
    <t>S2</t>
  </si>
  <si>
    <t>S3</t>
  </si>
  <si>
    <t>S4</t>
  </si>
  <si>
    <t>S5</t>
  </si>
  <si>
    <t>S6</t>
  </si>
  <si>
    <t>S7</t>
  </si>
  <si>
    <t>〇</t>
    <phoneticPr fontId="8"/>
  </si>
  <si>
    <t>S8</t>
  </si>
  <si>
    <t>S9</t>
  </si>
  <si>
    <t>S10</t>
  </si>
  <si>
    <t>S11</t>
  </si>
  <si>
    <t>S12</t>
  </si>
  <si>
    <t>S13</t>
  </si>
  <si>
    <t>S14</t>
  </si>
  <si>
    <t>S15</t>
  </si>
  <si>
    <t>S16</t>
  </si>
  <si>
    <t>S17</t>
  </si>
  <si>
    <t>S18</t>
  </si>
  <si>
    <t>S19</t>
  </si>
  <si>
    <t>S20</t>
  </si>
  <si>
    <t>S21</t>
  </si>
  <si>
    <t>S22</t>
  </si>
  <si>
    <t>S23</t>
  </si>
  <si>
    <t>○</t>
    <phoneticPr fontId="8"/>
  </si>
  <si>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</si>
  <si>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</si>
  <si>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</si>
  <si>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</si>
  <si>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</si>
  <si>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</si>
  <si>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</si>
  <si>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</si>
  <si>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</si>
  <si>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</si>
  <si>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</si>
  <si>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</si>
  <si>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</si>
  <si>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</si>
  <si>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</si>
  <si>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</si>
  <si>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</si>
  <si>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</si>
  <si>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</si>
  <si>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</si>
  <si>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</si>
  <si>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</si>
  <si>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</si>
  <si>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</si>
  <si>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</si>
  <si>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</si>
  <si>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</si>
  <si>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S51</t>
  </si>
  <si>
    <t>S52</t>
  </si>
  <si>
    <t>S53</t>
  </si>
  <si>
    <t>S54</t>
  </si>
  <si>
    <t>S55</t>
  </si>
  <si>
    <t>S56</t>
  </si>
  <si>
    <t>S57</t>
  </si>
  <si>
    <t>S58</t>
  </si>
  <si>
    <t>S59</t>
  </si>
  <si>
    <t>S60</t>
  </si>
  <si>
    <t>S61</t>
  </si>
  <si>
    <t>S62</t>
  </si>
  <si>
    <t>PE</t>
  </si>
  <si>
    <t>坑門（面壁型）</t>
    <phoneticPr fontId="13"/>
  </si>
  <si>
    <t>〇2</t>
    <phoneticPr fontId="8"/>
  </si>
  <si>
    <t>PS</t>
    <phoneticPr fontId="13"/>
  </si>
  <si>
    <t>×</t>
  </si>
  <si>
    <t>ケーブル本体に1箇所の破断</t>
    <rPh sb="4" eb="6">
      <t>ホンタイ</t>
    </rPh>
    <rPh sb="8" eb="10">
      <t>カショ</t>
    </rPh>
    <rPh sb="11" eb="13">
      <t>ハダン</t>
    </rPh>
    <phoneticPr fontId="13"/>
  </si>
  <si>
    <t>ケーブル取付部材に1箇所の腐食</t>
    <rPh sb="4" eb="6">
      <t>トリツケ</t>
    </rPh>
    <rPh sb="6" eb="8">
      <t>ブザイ</t>
    </rPh>
    <rPh sb="10" eb="12">
      <t>カショ</t>
    </rPh>
    <rPh sb="13" eb="15">
      <t>フショク</t>
    </rPh>
    <phoneticPr fontId="13"/>
  </si>
  <si>
    <t>－</t>
  </si>
  <si>
    <t>Ⅱa</t>
  </si>
  <si>
    <t>0.7m×0.05m</t>
    <phoneticPr fontId="13"/>
  </si>
  <si>
    <t>0.7m×0.1m</t>
    <phoneticPr fontId="13"/>
  </si>
  <si>
    <t>Ⅱb</t>
  </si>
  <si>
    <t>0.3m×0.3m</t>
    <phoneticPr fontId="13"/>
  </si>
  <si>
    <t>4.6m×0.5m</t>
    <phoneticPr fontId="13"/>
  </si>
  <si>
    <t>今回新規変状</t>
    <rPh sb="0" eb="2">
      <t>コンカイ</t>
    </rPh>
    <rPh sb="2" eb="4">
      <t>シンキ</t>
    </rPh>
    <rPh sb="4" eb="6">
      <t>ヘンジョウ</t>
    </rPh>
    <phoneticPr fontId="13"/>
  </si>
  <si>
    <t>ボルト・ナット，アンカー類</t>
  </si>
  <si>
    <t>S1</t>
    <phoneticPr fontId="13"/>
  </si>
  <si>
    <t>0.15m×0.15m</t>
    <phoneticPr fontId="13"/>
  </si>
  <si>
    <t>3.4m×0.3m</t>
    <phoneticPr fontId="13"/>
  </si>
  <si>
    <t>3.2m×0.2m</t>
    <phoneticPr fontId="13"/>
  </si>
  <si>
    <t>5.4m×0.5m</t>
    <phoneticPr fontId="13"/>
  </si>
  <si>
    <t>0.8m×0.1m</t>
    <phoneticPr fontId="13"/>
  </si>
  <si>
    <t>S2</t>
    <phoneticPr fontId="13"/>
  </si>
  <si>
    <t>6.8m×0.5m</t>
    <phoneticPr fontId="13"/>
  </si>
  <si>
    <t>6.3m×0.4m</t>
    <phoneticPr fontId="13"/>
  </si>
  <si>
    <t>S3</t>
    <phoneticPr fontId="13"/>
  </si>
  <si>
    <t>4.7m×0.5m</t>
    <phoneticPr fontId="13"/>
  </si>
  <si>
    <t>4.5m×0.5m</t>
    <phoneticPr fontId="13"/>
  </si>
  <si>
    <t>1.5m×0.3m</t>
    <phoneticPr fontId="13"/>
  </si>
  <si>
    <t>4.9m×0.5m</t>
    <phoneticPr fontId="13"/>
  </si>
  <si>
    <t>5.1m×0.5m</t>
    <phoneticPr fontId="13"/>
  </si>
  <si>
    <t>6.2m×0.5m</t>
    <phoneticPr fontId="13"/>
  </si>
  <si>
    <t>S4</t>
    <phoneticPr fontId="13"/>
  </si>
  <si>
    <t>0.2m×0.2m</t>
    <phoneticPr fontId="13"/>
  </si>
  <si>
    <t>6.3m×0.5m</t>
    <phoneticPr fontId="13"/>
  </si>
  <si>
    <t>5.0m×0.5m</t>
    <phoneticPr fontId="13"/>
  </si>
  <si>
    <t>0.4m×0.2m</t>
    <phoneticPr fontId="13"/>
  </si>
  <si>
    <t>S5</t>
    <phoneticPr fontId="13"/>
  </si>
  <si>
    <t>1.4m×0.2m</t>
    <phoneticPr fontId="13"/>
  </si>
  <si>
    <t>0.8m×0.2m</t>
    <phoneticPr fontId="13"/>
  </si>
  <si>
    <t>0.5m×0.2m</t>
    <phoneticPr fontId="13"/>
  </si>
  <si>
    <t>7.5m×0.5m</t>
    <phoneticPr fontId="13"/>
  </si>
  <si>
    <t>S6</t>
    <phoneticPr fontId="13"/>
  </si>
  <si>
    <t>2.0m×0.2m</t>
    <phoneticPr fontId="13"/>
  </si>
  <si>
    <t>0.35m×0.8m</t>
    <phoneticPr fontId="13"/>
  </si>
  <si>
    <t>S7</t>
    <phoneticPr fontId="13"/>
  </si>
  <si>
    <t>0.15m×1.7m</t>
    <phoneticPr fontId="13"/>
  </si>
  <si>
    <t>S8</t>
    <phoneticPr fontId="13"/>
  </si>
  <si>
    <t>0.1m×0.1m</t>
    <phoneticPr fontId="13"/>
  </si>
  <si>
    <t>S9</t>
    <phoneticPr fontId="13"/>
  </si>
  <si>
    <t>内装板パネルの損傷（新規）</t>
    <rPh sb="0" eb="3">
      <t>ナイソウバン</t>
    </rPh>
    <rPh sb="7" eb="9">
      <t>ソンショウ</t>
    </rPh>
    <rPh sb="10" eb="12">
      <t>シンキ</t>
    </rPh>
    <phoneticPr fontId="13"/>
  </si>
  <si>
    <t>S10</t>
    <phoneticPr fontId="13"/>
  </si>
  <si>
    <t>0.3m×1.7m</t>
    <phoneticPr fontId="13"/>
  </si>
  <si>
    <t>0.3m×1.6m</t>
    <phoneticPr fontId="13"/>
  </si>
  <si>
    <t>0.3m×0.1m</t>
    <phoneticPr fontId="13"/>
  </si>
  <si>
    <t>5.0m×0.2</t>
    <phoneticPr fontId="13"/>
  </si>
  <si>
    <t>0.7m×0.2m、0.3m×0.2m</t>
    <phoneticPr fontId="13"/>
  </si>
  <si>
    <t>6.0m×0.5m</t>
    <phoneticPr fontId="13"/>
  </si>
  <si>
    <t>0.1m×0.6m</t>
    <phoneticPr fontId="13"/>
  </si>
  <si>
    <t>S11</t>
    <phoneticPr fontId="13"/>
  </si>
  <si>
    <t>0.3m×1.0m</t>
    <phoneticPr fontId="13"/>
  </si>
  <si>
    <t>0.3m×1.1m</t>
    <phoneticPr fontId="13"/>
  </si>
  <si>
    <t>5.4m×0.9m</t>
    <phoneticPr fontId="13"/>
  </si>
  <si>
    <t>S12</t>
    <phoneticPr fontId="13"/>
  </si>
  <si>
    <t>0.15m×0.5m</t>
    <phoneticPr fontId="13"/>
  </si>
  <si>
    <t>2.6m×1.0m</t>
    <phoneticPr fontId="13"/>
  </si>
  <si>
    <t>S13</t>
    <phoneticPr fontId="13"/>
  </si>
  <si>
    <t>0.1m×2.5m</t>
    <phoneticPr fontId="13"/>
  </si>
  <si>
    <t>0.1m×1.9m</t>
    <phoneticPr fontId="13"/>
  </si>
  <si>
    <t>S14</t>
    <phoneticPr fontId="13"/>
  </si>
  <si>
    <t>7.2m×0.5m</t>
    <phoneticPr fontId="13"/>
  </si>
  <si>
    <t>7.9m×0.5m</t>
    <phoneticPr fontId="13"/>
  </si>
  <si>
    <t>1.2m×0.2m</t>
    <phoneticPr fontId="13"/>
  </si>
  <si>
    <t>0.15m×1.0m</t>
    <phoneticPr fontId="13"/>
  </si>
  <si>
    <t>0.15m×1.2m</t>
    <phoneticPr fontId="13"/>
  </si>
  <si>
    <t>2.5m×0.5m</t>
    <phoneticPr fontId="13"/>
  </si>
  <si>
    <t>S15</t>
    <phoneticPr fontId="13"/>
  </si>
  <si>
    <t>0.4m×4.2m</t>
    <phoneticPr fontId="13"/>
  </si>
  <si>
    <t>0.15m×2.0m</t>
    <phoneticPr fontId="13"/>
  </si>
  <si>
    <t>0.3m×1.4m</t>
    <phoneticPr fontId="13"/>
  </si>
  <si>
    <t>3.4m×0.5m</t>
    <phoneticPr fontId="13"/>
  </si>
  <si>
    <t>0.15m×0.4m</t>
    <phoneticPr fontId="13"/>
  </si>
  <si>
    <t>0.05m×1.7m</t>
    <phoneticPr fontId="13"/>
  </si>
  <si>
    <t>7.0m×0.5m</t>
    <phoneticPr fontId="13"/>
  </si>
  <si>
    <t>6.6m×0.5m</t>
    <phoneticPr fontId="13"/>
  </si>
  <si>
    <t xml:space="preserve">S16 </t>
    <phoneticPr fontId="13"/>
  </si>
  <si>
    <t>S16</t>
    <phoneticPr fontId="13"/>
  </si>
  <si>
    <t>0.2m×0.1m</t>
    <phoneticPr fontId="13"/>
  </si>
  <si>
    <t>Ⅰ</t>
  </si>
  <si>
    <t>補修済</t>
    <rPh sb="0" eb="3">
      <t>ホシュウズミ</t>
    </rPh>
    <phoneticPr fontId="13"/>
  </si>
  <si>
    <t>9.0m×0.5mの漏水（補修済）　判定の見直し</t>
    <rPh sb="10" eb="12">
      <t>ロウスイ</t>
    </rPh>
    <rPh sb="13" eb="16">
      <t>ホシュウスミ</t>
    </rPh>
    <phoneticPr fontId="13"/>
  </si>
  <si>
    <t>1.0m×1.8m</t>
    <phoneticPr fontId="13"/>
  </si>
  <si>
    <t>0.9m×1.4m</t>
    <phoneticPr fontId="13"/>
  </si>
  <si>
    <t>S17</t>
    <phoneticPr fontId="13"/>
  </si>
  <si>
    <t>0.2m×1.1m</t>
    <phoneticPr fontId="13"/>
  </si>
  <si>
    <t>S18</t>
    <phoneticPr fontId="13"/>
  </si>
  <si>
    <t>0.05m×0.55m</t>
    <phoneticPr fontId="13"/>
  </si>
  <si>
    <t>0.05m×0.5m</t>
    <phoneticPr fontId="13"/>
  </si>
  <si>
    <t>2.7m×0.8m</t>
    <phoneticPr fontId="13"/>
  </si>
  <si>
    <t>S19</t>
    <phoneticPr fontId="13"/>
  </si>
  <si>
    <t>0.5m×1.4m</t>
    <phoneticPr fontId="13"/>
  </si>
  <si>
    <t>幅1.0㎜　長さ6.0m</t>
    <rPh sb="0" eb="1">
      <t>ハバ</t>
    </rPh>
    <rPh sb="6" eb="7">
      <t>ナガ</t>
    </rPh>
    <phoneticPr fontId="13"/>
  </si>
  <si>
    <t>幅1.2㎜　長さ5.7m</t>
    <rPh sb="0" eb="1">
      <t>ハバ</t>
    </rPh>
    <rPh sb="6" eb="7">
      <t>ナガ</t>
    </rPh>
    <phoneticPr fontId="13"/>
  </si>
  <si>
    <t>0.2m×1.4m</t>
    <phoneticPr fontId="13"/>
  </si>
  <si>
    <t>0.1m×1.2m</t>
    <phoneticPr fontId="13"/>
  </si>
  <si>
    <t>0.2m×3.3m</t>
    <phoneticPr fontId="13"/>
  </si>
  <si>
    <t>幅1.0㎜　長さ2.8m</t>
    <rPh sb="0" eb="1">
      <t>ハバ</t>
    </rPh>
    <rPh sb="6" eb="7">
      <t>ナガ</t>
    </rPh>
    <phoneticPr fontId="13"/>
  </si>
  <si>
    <t>幅1.0㎜　長さ2.7m</t>
    <rPh sb="0" eb="1">
      <t>ハバ</t>
    </rPh>
    <rPh sb="6" eb="7">
      <t>ナガ</t>
    </rPh>
    <phoneticPr fontId="13"/>
  </si>
  <si>
    <t>0.1m×1.0m</t>
    <phoneticPr fontId="13"/>
  </si>
  <si>
    <t>S20</t>
    <phoneticPr fontId="13"/>
  </si>
  <si>
    <t>1.2m×0.1m</t>
    <phoneticPr fontId="13"/>
  </si>
  <si>
    <t>S21</t>
    <phoneticPr fontId="13"/>
  </si>
  <si>
    <t>0.15m×0.2m</t>
    <phoneticPr fontId="13"/>
  </si>
  <si>
    <t>0.9m×0.2m</t>
    <phoneticPr fontId="13"/>
  </si>
  <si>
    <t>0.2m×1.5m</t>
    <phoneticPr fontId="13"/>
  </si>
  <si>
    <t>0.2m×1.0m</t>
    <phoneticPr fontId="13"/>
  </si>
  <si>
    <t>0.15m×1.5m</t>
    <phoneticPr fontId="13"/>
  </si>
  <si>
    <t>0.15m×0.9m</t>
    <phoneticPr fontId="13"/>
  </si>
  <si>
    <t>S22</t>
    <phoneticPr fontId="13"/>
  </si>
  <si>
    <t>0.3m×0.4m</t>
    <phoneticPr fontId="13"/>
  </si>
  <si>
    <t>0.25m×0.4m</t>
    <phoneticPr fontId="13"/>
  </si>
  <si>
    <t>0.25m×0.25m</t>
    <phoneticPr fontId="13"/>
  </si>
  <si>
    <t>0.15m×1.6m</t>
    <phoneticPr fontId="13"/>
  </si>
  <si>
    <t>0.3m×1.2m</t>
    <phoneticPr fontId="13"/>
  </si>
  <si>
    <t>6.7m×0.5m</t>
    <phoneticPr fontId="13"/>
  </si>
  <si>
    <t>0.3m×0.2m</t>
    <phoneticPr fontId="13"/>
  </si>
  <si>
    <t>0.3m×0.5m</t>
    <phoneticPr fontId="13"/>
  </si>
  <si>
    <t>S23</t>
    <phoneticPr fontId="13"/>
  </si>
  <si>
    <t>ケーブルラックの腐食（新規）</t>
    <rPh sb="8" eb="10">
      <t>フショク</t>
    </rPh>
    <rPh sb="11" eb="13">
      <t>シンキ</t>
    </rPh>
    <phoneticPr fontId="13"/>
  </si>
  <si>
    <t>0.5m×1.2m</t>
    <phoneticPr fontId="13"/>
  </si>
  <si>
    <t>漏水は補修されているため、判定を見直し</t>
    <rPh sb="0" eb="2">
      <t>ロウスイ</t>
    </rPh>
    <rPh sb="3" eb="5">
      <t>ホシュウ</t>
    </rPh>
    <rPh sb="13" eb="15">
      <t>ハンテイ</t>
    </rPh>
    <rPh sb="16" eb="18">
      <t>ミナオ</t>
    </rPh>
    <phoneticPr fontId="13"/>
  </si>
  <si>
    <t>6.1m×0.5m</t>
    <phoneticPr fontId="13"/>
  </si>
  <si>
    <t>0.8m×1.7m</t>
    <phoneticPr fontId="13"/>
  </si>
  <si>
    <t>0.5m×1.9m</t>
    <phoneticPr fontId="13"/>
  </si>
  <si>
    <t>2.8m×0.9m</t>
    <phoneticPr fontId="13"/>
  </si>
  <si>
    <t>S24</t>
    <phoneticPr fontId="13"/>
  </si>
  <si>
    <t>0.1m×0.45m</t>
    <phoneticPr fontId="13"/>
  </si>
  <si>
    <t>4.2m×0.5m</t>
    <phoneticPr fontId="13"/>
  </si>
  <si>
    <t>3.7m×0.2m</t>
    <phoneticPr fontId="13"/>
  </si>
  <si>
    <t>S25</t>
    <phoneticPr fontId="13"/>
  </si>
  <si>
    <t>S26</t>
    <phoneticPr fontId="13"/>
  </si>
  <si>
    <t>0.6m×0.4m</t>
    <phoneticPr fontId="13"/>
  </si>
  <si>
    <t>0.05m×0.6m</t>
    <phoneticPr fontId="13"/>
  </si>
  <si>
    <t>0.05m×1.2m</t>
    <phoneticPr fontId="13"/>
  </si>
  <si>
    <t>0.1m×1.3m</t>
    <phoneticPr fontId="13"/>
  </si>
  <si>
    <t>S27</t>
    <phoneticPr fontId="13"/>
  </si>
  <si>
    <t>0.5m×3.5m</t>
    <phoneticPr fontId="13"/>
  </si>
  <si>
    <t>0.3m×1.5m</t>
    <phoneticPr fontId="13"/>
  </si>
  <si>
    <t>0.15m×1.3m</t>
    <phoneticPr fontId="13"/>
  </si>
  <si>
    <t>7.4m×0.5m（10ml/min）</t>
    <phoneticPr fontId="13"/>
  </si>
  <si>
    <t>7.4m×0.5m（0ml/min）</t>
    <phoneticPr fontId="13"/>
  </si>
  <si>
    <t>3.9m×0.5m</t>
    <phoneticPr fontId="13"/>
  </si>
  <si>
    <t>3.6m×0.5m</t>
    <phoneticPr fontId="13"/>
  </si>
  <si>
    <t>1.6m×0.2m</t>
    <phoneticPr fontId="13"/>
  </si>
  <si>
    <t>0.3m×0.9m</t>
    <phoneticPr fontId="13"/>
  </si>
  <si>
    <t>S28</t>
    <phoneticPr fontId="13"/>
  </si>
  <si>
    <t>0.2m×0.4m</t>
    <phoneticPr fontId="13"/>
  </si>
  <si>
    <t>5.3m×0.2m</t>
    <phoneticPr fontId="13"/>
  </si>
  <si>
    <t>0.5m×1.3m</t>
    <phoneticPr fontId="13"/>
  </si>
  <si>
    <t>0.2m×1.6m</t>
    <phoneticPr fontId="13"/>
  </si>
  <si>
    <t>S29</t>
    <phoneticPr fontId="13"/>
  </si>
  <si>
    <t>0.3m×3.0m</t>
    <phoneticPr fontId="13"/>
  </si>
  <si>
    <t>0.3m×2.4m</t>
    <phoneticPr fontId="13"/>
  </si>
  <si>
    <t>0.2m×0.6m</t>
    <phoneticPr fontId="13"/>
  </si>
  <si>
    <t>0.15m×1.1m</t>
    <phoneticPr fontId="13"/>
  </si>
  <si>
    <t>5.5m×0.5m</t>
    <phoneticPr fontId="13"/>
  </si>
  <si>
    <t>4.1m×0.5m</t>
    <phoneticPr fontId="13"/>
  </si>
  <si>
    <t>S30</t>
    <phoneticPr fontId="13"/>
  </si>
  <si>
    <t>0.15m×0.6m</t>
    <phoneticPr fontId="13"/>
  </si>
  <si>
    <t>0.15m×0.3m</t>
    <phoneticPr fontId="13"/>
  </si>
  <si>
    <t>0.2m×0.3m</t>
    <phoneticPr fontId="13"/>
  </si>
  <si>
    <t>0.2m×0.1m、0.3m×0.1m</t>
    <phoneticPr fontId="13"/>
  </si>
  <si>
    <t>S31</t>
    <phoneticPr fontId="13"/>
  </si>
  <si>
    <t>0.15m×2.3m</t>
    <phoneticPr fontId="13"/>
  </si>
  <si>
    <t>5.9m×0.5m</t>
    <phoneticPr fontId="13"/>
  </si>
  <si>
    <t>6.1m×0.6m</t>
    <phoneticPr fontId="13"/>
  </si>
  <si>
    <t>S32</t>
    <phoneticPr fontId="13"/>
  </si>
  <si>
    <t>0.1m×0.55m</t>
    <phoneticPr fontId="13"/>
  </si>
  <si>
    <t>3.5m×0.5m</t>
    <phoneticPr fontId="13"/>
  </si>
  <si>
    <t>S33</t>
    <phoneticPr fontId="13"/>
  </si>
  <si>
    <t>0.15m×0.25m</t>
    <phoneticPr fontId="13"/>
  </si>
  <si>
    <t>0.2m×0.5m</t>
    <phoneticPr fontId="13"/>
  </si>
  <si>
    <t>0.1m×0.3m</t>
    <phoneticPr fontId="13"/>
  </si>
  <si>
    <t>S34</t>
    <phoneticPr fontId="13"/>
  </si>
  <si>
    <t>0.2m×1.8m</t>
    <phoneticPr fontId="13"/>
  </si>
  <si>
    <t>0.1m×0.2m</t>
    <phoneticPr fontId="13"/>
  </si>
  <si>
    <t>3.2m×0.5m</t>
    <phoneticPr fontId="13"/>
  </si>
  <si>
    <t>2.8m×0.5m</t>
    <phoneticPr fontId="13"/>
  </si>
  <si>
    <t>S35</t>
    <phoneticPr fontId="13"/>
  </si>
  <si>
    <t>0.7m×1.5m</t>
    <phoneticPr fontId="13"/>
  </si>
  <si>
    <t>0.6m×1.0m</t>
    <phoneticPr fontId="13"/>
  </si>
  <si>
    <t>5.2m×0.5m</t>
    <phoneticPr fontId="13"/>
  </si>
  <si>
    <t>4.9m×0.7m</t>
    <phoneticPr fontId="13"/>
  </si>
  <si>
    <t>0.3m×2.0m</t>
    <phoneticPr fontId="13"/>
  </si>
  <si>
    <t>3.3m×0.5m</t>
    <phoneticPr fontId="13"/>
  </si>
  <si>
    <t>S36</t>
    <phoneticPr fontId="13"/>
  </si>
  <si>
    <t>0.2m×0.9m</t>
    <phoneticPr fontId="13"/>
  </si>
  <si>
    <t>0.4m×0.7m</t>
    <phoneticPr fontId="13"/>
  </si>
  <si>
    <t>0.9m×1.1m</t>
    <phoneticPr fontId="13"/>
  </si>
  <si>
    <t>0.6m×1.3m</t>
    <phoneticPr fontId="13"/>
  </si>
  <si>
    <t>0.7m×1.3m</t>
    <phoneticPr fontId="13"/>
  </si>
  <si>
    <t>S37</t>
    <phoneticPr fontId="13"/>
  </si>
  <si>
    <t>0.3m×2.8m</t>
    <phoneticPr fontId="13"/>
  </si>
  <si>
    <t>0.15m×3.0m</t>
    <phoneticPr fontId="13"/>
  </si>
  <si>
    <t>6.9m×0.5m（100ml/min）</t>
    <phoneticPr fontId="13"/>
  </si>
  <si>
    <t>2.5m×3.8m</t>
    <phoneticPr fontId="13"/>
  </si>
  <si>
    <t>S38</t>
    <phoneticPr fontId="13"/>
  </si>
  <si>
    <t>排水施設より漏水（新規）</t>
    <rPh sb="0" eb="4">
      <t>ハイスイシセツ</t>
    </rPh>
    <rPh sb="6" eb="8">
      <t>ロウスイ</t>
    </rPh>
    <phoneticPr fontId="13"/>
  </si>
  <si>
    <t>ボルトの脱落1箇所（新規）</t>
    <rPh sb="4" eb="6">
      <t>ダツラク</t>
    </rPh>
    <rPh sb="7" eb="9">
      <t>カショ</t>
    </rPh>
    <phoneticPr fontId="13"/>
  </si>
  <si>
    <t>ボルトの脱落4箇所</t>
    <rPh sb="4" eb="6">
      <t>ダツラク</t>
    </rPh>
    <rPh sb="7" eb="9">
      <t>カショ</t>
    </rPh>
    <phoneticPr fontId="13"/>
  </si>
  <si>
    <t>4.6m×0.9m</t>
    <phoneticPr fontId="13"/>
  </si>
  <si>
    <t>5.7m×1.6m</t>
    <phoneticPr fontId="13"/>
  </si>
  <si>
    <t>7.7m×0.5m（0.6ml/min）</t>
    <phoneticPr fontId="13"/>
  </si>
  <si>
    <t>0.15m×0.55m</t>
    <phoneticPr fontId="13"/>
  </si>
  <si>
    <t>4.2m×0.2m</t>
    <phoneticPr fontId="13"/>
  </si>
  <si>
    <t>0.1m×0.7m</t>
    <phoneticPr fontId="13"/>
  </si>
  <si>
    <t>2.0m×2.6m</t>
    <phoneticPr fontId="13"/>
  </si>
  <si>
    <t>0.1m×2.1m</t>
    <phoneticPr fontId="13"/>
  </si>
  <si>
    <t>S39</t>
    <phoneticPr fontId="13"/>
  </si>
  <si>
    <t>0.1m×0.9m</t>
    <phoneticPr fontId="13"/>
  </si>
  <si>
    <t>0.15m×1.4m</t>
    <phoneticPr fontId="13"/>
  </si>
  <si>
    <t>6.2m×0.9m</t>
    <phoneticPr fontId="13"/>
  </si>
  <si>
    <t>2.6m×0.5m</t>
    <phoneticPr fontId="13"/>
  </si>
  <si>
    <t>S40</t>
    <phoneticPr fontId="13"/>
  </si>
  <si>
    <t>0.2m×0.7m</t>
    <phoneticPr fontId="13"/>
  </si>
  <si>
    <t>0.15m×0.7m</t>
    <phoneticPr fontId="13"/>
  </si>
  <si>
    <t>4.4m×1.0m</t>
    <phoneticPr fontId="13"/>
  </si>
  <si>
    <t>4.3m×0.3m</t>
    <phoneticPr fontId="13"/>
  </si>
  <si>
    <t>4.3m×0.2m</t>
    <phoneticPr fontId="13"/>
  </si>
  <si>
    <t>S41</t>
    <phoneticPr fontId="13"/>
  </si>
  <si>
    <t>0.1m×0.15m</t>
    <phoneticPr fontId="13"/>
  </si>
  <si>
    <t>2.7m×1.3m</t>
    <phoneticPr fontId="13"/>
  </si>
  <si>
    <t>S42</t>
    <phoneticPr fontId="13"/>
  </si>
  <si>
    <t>0.25m×1.0m</t>
    <phoneticPr fontId="13"/>
  </si>
  <si>
    <t>0.25m×1.3m</t>
    <phoneticPr fontId="13"/>
  </si>
  <si>
    <t>2.3m×0.2m</t>
    <phoneticPr fontId="13"/>
  </si>
  <si>
    <t>7.2m×0.7m</t>
    <phoneticPr fontId="13"/>
  </si>
  <si>
    <t>S43</t>
    <phoneticPr fontId="13"/>
  </si>
  <si>
    <t>0.3m×0.8m</t>
    <phoneticPr fontId="13"/>
  </si>
  <si>
    <t>1.0m×0.15m</t>
    <phoneticPr fontId="13"/>
  </si>
  <si>
    <t>S44</t>
    <phoneticPr fontId="13"/>
  </si>
  <si>
    <t>0.2m×3.4m</t>
    <phoneticPr fontId="13"/>
  </si>
  <si>
    <t>S45</t>
    <phoneticPr fontId="13"/>
  </si>
  <si>
    <t>0.15m×3.3m</t>
    <phoneticPr fontId="13"/>
  </si>
  <si>
    <t>0.15m×4.5m</t>
    <phoneticPr fontId="13"/>
  </si>
  <si>
    <t>0.4m×0.1m</t>
    <phoneticPr fontId="13"/>
  </si>
  <si>
    <t>0.4m×1.0m</t>
    <phoneticPr fontId="13"/>
  </si>
  <si>
    <t>0.4m×1.2m</t>
    <phoneticPr fontId="13"/>
  </si>
  <si>
    <t>6.6m×0.3m</t>
    <phoneticPr fontId="13"/>
  </si>
  <si>
    <t>0.4m×0.6m</t>
    <phoneticPr fontId="13"/>
  </si>
  <si>
    <t>0.4m×0.5m</t>
    <phoneticPr fontId="13"/>
  </si>
  <si>
    <t>6.5m×0.3m</t>
    <phoneticPr fontId="13"/>
  </si>
  <si>
    <t>0.6m×0.1m</t>
    <phoneticPr fontId="13"/>
  </si>
  <si>
    <t>0.2m×0.15m</t>
    <phoneticPr fontId="13"/>
  </si>
  <si>
    <t>S46</t>
    <phoneticPr fontId="13"/>
  </si>
  <si>
    <t>0.05m×0.9m</t>
    <phoneticPr fontId="13"/>
  </si>
  <si>
    <t>7.0m×0.2m</t>
    <phoneticPr fontId="13"/>
  </si>
  <si>
    <t>0.1m×0.4m</t>
    <phoneticPr fontId="13"/>
  </si>
  <si>
    <t>7.3m×0.3m</t>
    <phoneticPr fontId="13"/>
  </si>
  <si>
    <t>0.5m×0.4m</t>
    <phoneticPr fontId="13"/>
  </si>
  <si>
    <t>1.7m×0.2m</t>
    <phoneticPr fontId="13"/>
  </si>
  <si>
    <t>0.5m×6.0m</t>
    <phoneticPr fontId="13"/>
  </si>
  <si>
    <t>0.5m×6.1m</t>
    <phoneticPr fontId="13"/>
  </si>
  <si>
    <t>2.9m×1.0m</t>
    <phoneticPr fontId="13"/>
  </si>
  <si>
    <t>S47</t>
    <phoneticPr fontId="13"/>
  </si>
  <si>
    <t>0.6m×0.2m</t>
    <phoneticPr fontId="13"/>
  </si>
  <si>
    <t>3.1m×1.4m</t>
    <phoneticPr fontId="13"/>
  </si>
  <si>
    <t>0.4m×3.0m</t>
    <phoneticPr fontId="13"/>
  </si>
  <si>
    <t>0.4m×2.8m</t>
    <phoneticPr fontId="13"/>
  </si>
  <si>
    <t>0.5m×1.0m</t>
    <phoneticPr fontId="13"/>
  </si>
  <si>
    <t>0.5m×1.1m</t>
    <phoneticPr fontId="13"/>
  </si>
  <si>
    <t>3.6m×0.3m</t>
    <phoneticPr fontId="13"/>
  </si>
  <si>
    <t>3.8m×0.5m</t>
    <phoneticPr fontId="13"/>
  </si>
  <si>
    <t>7.3m×0.5m</t>
    <phoneticPr fontId="13"/>
  </si>
  <si>
    <t>7.6m×0.4m</t>
    <phoneticPr fontId="13"/>
  </si>
  <si>
    <t>7.9m×0.3m</t>
    <phoneticPr fontId="13"/>
  </si>
  <si>
    <t>4.8m×0.5m</t>
    <phoneticPr fontId="13"/>
  </si>
  <si>
    <t>0.5m×6.2m</t>
    <phoneticPr fontId="13"/>
  </si>
  <si>
    <t>6.7m×0.8m</t>
    <phoneticPr fontId="13"/>
  </si>
  <si>
    <t>2.8m×0.8m</t>
    <phoneticPr fontId="13"/>
  </si>
  <si>
    <t>S48</t>
    <phoneticPr fontId="13"/>
  </si>
  <si>
    <t>0.3m×0.3m</t>
  </si>
  <si>
    <t>0.25m×0.5m</t>
    <phoneticPr fontId="13"/>
  </si>
  <si>
    <t>0.1m×0.5m</t>
    <phoneticPr fontId="13"/>
  </si>
  <si>
    <t>7.4m×0.5m</t>
    <phoneticPr fontId="13"/>
  </si>
  <si>
    <t>S49</t>
    <phoneticPr fontId="13"/>
  </si>
  <si>
    <t>0.1m×3.0m</t>
    <phoneticPr fontId="13"/>
  </si>
  <si>
    <t>0.05m×3.0m</t>
    <phoneticPr fontId="13"/>
  </si>
  <si>
    <t>0.05m×1.3m</t>
    <phoneticPr fontId="13"/>
  </si>
  <si>
    <t>0.05m×0.3m</t>
    <phoneticPr fontId="13"/>
  </si>
  <si>
    <t>0.05m×0.7m</t>
    <phoneticPr fontId="13"/>
  </si>
  <si>
    <t>S50</t>
    <phoneticPr fontId="13"/>
  </si>
  <si>
    <t>0.05m×1.0m、0.05m×2.3m</t>
    <phoneticPr fontId="13"/>
  </si>
  <si>
    <t>0.05m×6.0m</t>
    <phoneticPr fontId="13"/>
  </si>
  <si>
    <t>S51</t>
    <phoneticPr fontId="13"/>
  </si>
  <si>
    <t>0.1m×1.1m</t>
    <phoneticPr fontId="13"/>
  </si>
  <si>
    <t>0.05m×1.0m</t>
    <phoneticPr fontId="13"/>
  </si>
  <si>
    <t>0.3m×0.15m</t>
    <phoneticPr fontId="13"/>
  </si>
  <si>
    <t>S52</t>
    <phoneticPr fontId="13"/>
  </si>
  <si>
    <t>0.45m×0.3m</t>
    <phoneticPr fontId="13"/>
  </si>
  <si>
    <t>0.2m×2.2m</t>
    <phoneticPr fontId="13"/>
  </si>
  <si>
    <t>3.0m×1.5m</t>
    <phoneticPr fontId="13"/>
  </si>
  <si>
    <t>S53</t>
    <phoneticPr fontId="13"/>
  </si>
  <si>
    <t>S54</t>
    <phoneticPr fontId="13"/>
  </si>
  <si>
    <t>S55</t>
    <phoneticPr fontId="13"/>
  </si>
  <si>
    <t>5.7m×0.5m</t>
    <phoneticPr fontId="13"/>
  </si>
  <si>
    <t>0.4m×8.7m</t>
    <phoneticPr fontId="13"/>
  </si>
  <si>
    <t>0.1m×8.7m</t>
    <phoneticPr fontId="13"/>
  </si>
  <si>
    <t>0.3m×0.1m、0.9m×0.1</t>
    <phoneticPr fontId="13"/>
  </si>
  <si>
    <t>S56</t>
    <phoneticPr fontId="13"/>
  </si>
  <si>
    <t>0.5m×0.5m</t>
    <phoneticPr fontId="13"/>
  </si>
  <si>
    <t>7.0m×1.0m（100ml/min）</t>
    <phoneticPr fontId="13"/>
  </si>
  <si>
    <t>6.8m×0.7m（25ml/min）</t>
    <phoneticPr fontId="13"/>
  </si>
  <si>
    <t>7.0m×0.7m（0ml/min）</t>
    <phoneticPr fontId="13"/>
  </si>
  <si>
    <t>2.8m×2.2m</t>
    <phoneticPr fontId="13"/>
  </si>
  <si>
    <t>2.8m×1.7m</t>
    <phoneticPr fontId="13"/>
  </si>
  <si>
    <t>0.4m×7.2m</t>
    <phoneticPr fontId="13"/>
  </si>
  <si>
    <t>7.7m×0.5m（3ml/min）</t>
    <phoneticPr fontId="13"/>
  </si>
  <si>
    <t>1.2m×0.15m</t>
    <phoneticPr fontId="13"/>
  </si>
  <si>
    <t>S57</t>
    <phoneticPr fontId="13"/>
  </si>
  <si>
    <t>0.4m×3.9m</t>
    <phoneticPr fontId="13"/>
  </si>
  <si>
    <t>S58</t>
    <phoneticPr fontId="13"/>
  </si>
  <si>
    <t>5.8m×0.5m</t>
    <phoneticPr fontId="13"/>
  </si>
  <si>
    <t>S59</t>
    <phoneticPr fontId="13"/>
  </si>
  <si>
    <t>0.2m×3.9m</t>
    <phoneticPr fontId="13"/>
  </si>
  <si>
    <t>S60</t>
    <phoneticPr fontId="13"/>
  </si>
  <si>
    <t>6.2m×0.7m</t>
    <phoneticPr fontId="13"/>
  </si>
  <si>
    <t>6.9m×0.5m</t>
    <phoneticPr fontId="13"/>
  </si>
  <si>
    <t>6.5m×0.6m</t>
    <phoneticPr fontId="13"/>
  </si>
  <si>
    <t>ボルトの腐食（新規）</t>
    <rPh sb="4" eb="6">
      <t>フショク</t>
    </rPh>
    <phoneticPr fontId="13"/>
  </si>
  <si>
    <t>取付金具の変形（新規）</t>
    <rPh sb="0" eb="4">
      <t>トリツケカナグ</t>
    </rPh>
    <rPh sb="5" eb="7">
      <t>ヘンケイ</t>
    </rPh>
    <phoneticPr fontId="13"/>
  </si>
  <si>
    <t>ケーブルラックの腐食（新規）</t>
    <rPh sb="8" eb="10">
      <t>フショク</t>
    </rPh>
    <phoneticPr fontId="13"/>
  </si>
  <si>
    <t>6.7m×0.2m</t>
    <phoneticPr fontId="13"/>
  </si>
  <si>
    <t>S61</t>
    <phoneticPr fontId="13"/>
  </si>
  <si>
    <t>ボルトの腐食（新規）</t>
    <rPh sb="4" eb="6">
      <t>フショク</t>
    </rPh>
    <rPh sb="7" eb="9">
      <t>シンキ</t>
    </rPh>
    <phoneticPr fontId="13"/>
  </si>
  <si>
    <t>ボルトの腐食＿近景（新規）</t>
    <rPh sb="4" eb="6">
      <t>フショク</t>
    </rPh>
    <rPh sb="7" eb="9">
      <t>キンケイ</t>
    </rPh>
    <rPh sb="10" eb="12">
      <t>シンキ</t>
    </rPh>
    <phoneticPr fontId="13"/>
  </si>
  <si>
    <t>ボルトの破損（新規）</t>
    <rPh sb="4" eb="6">
      <t>ハソン</t>
    </rPh>
    <rPh sb="7" eb="9">
      <t>シンキ</t>
    </rPh>
    <phoneticPr fontId="13"/>
  </si>
  <si>
    <t>ボルトの破損＿近景（新規）</t>
    <rPh sb="4" eb="6">
      <t>ハソン</t>
    </rPh>
    <rPh sb="7" eb="9">
      <t>キンケイ</t>
    </rPh>
    <rPh sb="10" eb="12">
      <t>シンキ</t>
    </rPh>
    <phoneticPr fontId="13"/>
  </si>
  <si>
    <t>PE</t>
    <phoneticPr fontId="13"/>
  </si>
  <si>
    <t>はく落防止工</t>
  </si>
  <si>
    <t>継続監視</t>
  </si>
  <si>
    <t>監視</t>
    <phoneticPr fontId="13"/>
  </si>
  <si>
    <t>PS</t>
    <phoneticPr fontId="8"/>
  </si>
  <si>
    <t>1箇所</t>
    <phoneticPr fontId="8"/>
  </si>
  <si>
    <t>4箇所</t>
    <phoneticPr fontId="8"/>
  </si>
  <si>
    <t>S3</t>
    <phoneticPr fontId="8"/>
  </si>
  <si>
    <t>S4</t>
    <phoneticPr fontId="8"/>
  </si>
  <si>
    <t>排水施設より漏水</t>
    <phoneticPr fontId="8"/>
  </si>
  <si>
    <t>新規確認</t>
    <rPh sb="0" eb="2">
      <t>シンキ</t>
    </rPh>
    <rPh sb="2" eb="4">
      <t>カクニン</t>
    </rPh>
    <phoneticPr fontId="8"/>
  </si>
  <si>
    <t>（補修済）</t>
    <rPh sb="1" eb="3">
      <t>ホシュウ</t>
    </rPh>
    <rPh sb="3" eb="4">
      <t>スミ</t>
    </rPh>
    <phoneticPr fontId="13"/>
  </si>
  <si>
    <t>判定見直し</t>
    <rPh sb="0" eb="2">
      <t>ハンテイ</t>
    </rPh>
    <rPh sb="2" eb="4">
      <t>ミナオ</t>
    </rPh>
    <phoneticPr fontId="13"/>
  </si>
  <si>
    <t>ー</t>
  </si>
  <si>
    <t>うき・はく離</t>
    <phoneticPr fontId="13"/>
  </si>
  <si>
    <t>その他</t>
    <phoneticPr fontId="13"/>
  </si>
  <si>
    <t>8.3m×0.5m（100ml/min）</t>
    <phoneticPr fontId="13"/>
  </si>
  <si>
    <t>6.7m×0.5m（0ml/min）</t>
    <phoneticPr fontId="13"/>
  </si>
  <si>
    <t>6.6m×0.5m（100ml/min）</t>
    <phoneticPr fontId="13"/>
  </si>
  <si>
    <t>7.0m×0.5m（0ml/min）</t>
    <phoneticPr fontId="13"/>
  </si>
  <si>
    <t>導水工施工</t>
    <rPh sb="0" eb="3">
      <t>ドウスイコウ</t>
    </rPh>
    <rPh sb="3" eb="5">
      <t>セコウ</t>
    </rPh>
    <phoneticPr fontId="13"/>
  </si>
  <si>
    <t>導水工の施工</t>
    <rPh sb="0" eb="3">
      <t>ドウスイコウ</t>
    </rPh>
    <rPh sb="4" eb="6">
      <t>セコウ</t>
    </rPh>
    <phoneticPr fontId="13"/>
  </si>
  <si>
    <t>S9</t>
    <phoneticPr fontId="8"/>
  </si>
  <si>
    <t>0.1m×0.7m</t>
    <phoneticPr fontId="8"/>
  </si>
  <si>
    <t>S17</t>
    <phoneticPr fontId="8"/>
  </si>
  <si>
    <t>0.4m×0.3m</t>
    <phoneticPr fontId="8"/>
  </si>
  <si>
    <t>S19</t>
    <phoneticPr fontId="8"/>
  </si>
  <si>
    <t>0.8m×0.2m</t>
    <phoneticPr fontId="8"/>
  </si>
  <si>
    <t>S23</t>
    <phoneticPr fontId="8"/>
  </si>
  <si>
    <t>ケーブルラックの腐食</t>
    <rPh sb="8" eb="10">
      <t>フショク</t>
    </rPh>
    <phoneticPr fontId="8"/>
  </si>
  <si>
    <t>S29</t>
    <phoneticPr fontId="8"/>
  </si>
  <si>
    <t>S31</t>
    <phoneticPr fontId="8"/>
  </si>
  <si>
    <t>0.2m×0.3m</t>
    <phoneticPr fontId="8"/>
  </si>
  <si>
    <t>S34</t>
    <phoneticPr fontId="8"/>
  </si>
  <si>
    <t>0.4m×0.4m</t>
    <phoneticPr fontId="8"/>
  </si>
  <si>
    <t>S38</t>
    <phoneticPr fontId="8"/>
  </si>
  <si>
    <t>S41</t>
    <phoneticPr fontId="8"/>
  </si>
  <si>
    <t>0.5m×0.1m</t>
    <phoneticPr fontId="8"/>
  </si>
  <si>
    <t>S44</t>
    <phoneticPr fontId="8"/>
  </si>
  <si>
    <t>0.4m×0.5m、0.1m×0.1m</t>
    <phoneticPr fontId="8"/>
  </si>
  <si>
    <t>S46</t>
    <phoneticPr fontId="8"/>
  </si>
  <si>
    <t>0.3m×0.4m</t>
    <phoneticPr fontId="8"/>
  </si>
  <si>
    <t>S48</t>
    <phoneticPr fontId="8"/>
  </si>
  <si>
    <t>S50</t>
    <phoneticPr fontId="8"/>
  </si>
  <si>
    <t>S53</t>
    <phoneticPr fontId="8"/>
  </si>
  <si>
    <t>1.0m×0.1m</t>
    <phoneticPr fontId="8"/>
  </si>
  <si>
    <t>S54</t>
    <phoneticPr fontId="8"/>
  </si>
  <si>
    <t>0.05m×0.2m</t>
    <phoneticPr fontId="8"/>
  </si>
  <si>
    <t>S57</t>
    <phoneticPr fontId="8"/>
  </si>
  <si>
    <t>S58</t>
    <phoneticPr fontId="8"/>
  </si>
  <si>
    <t>取付金具の変形</t>
    <rPh sb="0" eb="4">
      <t>トリツケカナグ</t>
    </rPh>
    <rPh sb="5" eb="7">
      <t>ヘンケイ</t>
    </rPh>
    <phoneticPr fontId="8"/>
  </si>
  <si>
    <t>S59</t>
    <phoneticPr fontId="8"/>
  </si>
  <si>
    <t>ボルトの腐食</t>
    <rPh sb="4" eb="6">
      <t>フショク</t>
    </rPh>
    <phoneticPr fontId="8"/>
  </si>
  <si>
    <t>S60</t>
    <phoneticPr fontId="8"/>
  </si>
  <si>
    <t>0.5m×0.4m</t>
    <phoneticPr fontId="8"/>
  </si>
  <si>
    <t>S61</t>
    <phoneticPr fontId="8"/>
  </si>
  <si>
    <t>0.5m×0.8m</t>
    <phoneticPr fontId="8"/>
  </si>
  <si>
    <t>ボルトの破損</t>
    <rPh sb="4" eb="6">
      <t>ハソン</t>
    </rPh>
    <phoneticPr fontId="8"/>
  </si>
  <si>
    <t>PE</t>
    <phoneticPr fontId="8"/>
  </si>
  <si>
    <t>1箇所</t>
    <rPh sb="1" eb="3">
      <t>カショ</t>
    </rPh>
    <phoneticPr fontId="8"/>
  </si>
  <si>
    <t>S62</t>
    <phoneticPr fontId="13"/>
  </si>
  <si>
    <t>Ⅱ</t>
  </si>
  <si>
    <t>補修済</t>
    <rPh sb="0" eb="3">
      <t>ホシュウスミ</t>
    </rPh>
    <phoneticPr fontId="13"/>
  </si>
  <si>
    <t>判定見直し</t>
    <rPh sb="0" eb="4">
      <t>ハンテイミナオ</t>
    </rPh>
    <phoneticPr fontId="13"/>
  </si>
  <si>
    <t>滞水</t>
    <rPh sb="0" eb="2">
      <t>タイスイ</t>
    </rPh>
    <phoneticPr fontId="13"/>
  </si>
  <si>
    <t>新規確認</t>
    <rPh sb="0" eb="4">
      <t>シンキカクニン</t>
    </rPh>
    <phoneticPr fontId="13"/>
  </si>
  <si>
    <t>変状に顕著な進行は見られないが、監視により状況を見て補修することが望ましい。</t>
    <phoneticPr fontId="13"/>
  </si>
  <si>
    <t>変状に顕著な進行は見られないが、一部漏水は監視により状況を見て補修することが望ましい。</t>
    <phoneticPr fontId="13"/>
  </si>
  <si>
    <t>新規で導水工の破損及び漏水が見られた。監視により状況を見て補修することが望ましい。</t>
    <phoneticPr fontId="13"/>
  </si>
  <si>
    <t>水平打ち継ぎ目でうきの範囲が拡大している。監視により状況を見て補修することが望ましい。</t>
    <phoneticPr fontId="13"/>
  </si>
  <si>
    <t>新規で水平打ち継ぎ目でうきが見られた。監視により状況を見て補修することが望ましい。</t>
    <phoneticPr fontId="13"/>
  </si>
  <si>
    <t>新規で小規模のうきが数箇所見られた。
変状に顕著な進行は見られないが、監視により状況を見て補修することが望ましい。</t>
    <phoneticPr fontId="13"/>
  </si>
  <si>
    <t>特段の監視や対策を行う必要がない。</t>
    <phoneticPr fontId="13"/>
  </si>
  <si>
    <t>横断目地の漏水は滴水を伴っている。監視により状況を見て補修することが望ましい。</t>
    <phoneticPr fontId="13"/>
  </si>
  <si>
    <t>新規で漏水が見られた。監視により状況を見て補修することが望ましい。</t>
    <phoneticPr fontId="13"/>
  </si>
  <si>
    <t>　</t>
    <phoneticPr fontId="13"/>
  </si>
  <si>
    <t>定期点検結果</t>
    <phoneticPr fontId="13"/>
  </si>
  <si>
    <t>0.28m</t>
    <phoneticPr fontId="13"/>
  </si>
  <si>
    <t>2520㎡</t>
    <phoneticPr fontId="13"/>
  </si>
  <si>
    <t>6.2m×0.2m</t>
    <phoneticPr fontId="13"/>
  </si>
  <si>
    <t>判定見直し（前回は滞水）</t>
    <rPh sb="0" eb="4">
      <t>ハンテイミナオ</t>
    </rPh>
    <rPh sb="6" eb="8">
      <t>ゼンカイ</t>
    </rPh>
    <rPh sb="9" eb="11">
      <t>タイスイ</t>
    </rPh>
    <phoneticPr fontId="13"/>
  </si>
  <si>
    <t>0.3m×0.3mの鋼材腐食
表面的な錆、日常巡視により監視を行う。</t>
    <rPh sb="10" eb="14">
      <t>コウザイフショク</t>
    </rPh>
    <rPh sb="15" eb="18">
      <t>ヒョウメンテキ</t>
    </rPh>
    <rPh sb="19" eb="20">
      <t>サビ</t>
    </rPh>
    <rPh sb="21" eb="25">
      <t>ニチジョウジュンシ</t>
    </rPh>
    <rPh sb="28" eb="30">
      <t>カンシ</t>
    </rPh>
    <rPh sb="31" eb="32">
      <t>オコナ</t>
    </rPh>
    <phoneticPr fontId="13"/>
  </si>
  <si>
    <t>4.6m×0.5mの漏水跡
利用者にはほとんど影響はないが、日常巡視により監視を行う。</t>
    <rPh sb="10" eb="12">
      <t>ロウスイ</t>
    </rPh>
    <rPh sb="12" eb="13">
      <t>アト</t>
    </rPh>
    <phoneticPr fontId="13"/>
  </si>
  <si>
    <t>0.3m×0.3mの鋼材腐食
表面的な錆、日常巡視により監視を行う。</t>
    <rPh sb="10" eb="14">
      <t>コウザイフショク</t>
    </rPh>
    <phoneticPr fontId="13"/>
  </si>
  <si>
    <t>5.4m×0.5mの漏水跡
利用者にはほとんど影響はないが、日常巡視により監視を行う。</t>
    <rPh sb="10" eb="12">
      <t>ロウスイ</t>
    </rPh>
    <rPh sb="12" eb="13">
      <t>アト</t>
    </rPh>
    <phoneticPr fontId="13"/>
  </si>
  <si>
    <t>0.8m×0.1mの導水工破損
漏水なし、日常巡視により監視を行う。</t>
    <rPh sb="10" eb="13">
      <t>ドウスイコウ</t>
    </rPh>
    <rPh sb="13" eb="15">
      <t>ハソン</t>
    </rPh>
    <phoneticPr fontId="13"/>
  </si>
  <si>
    <t>6.8m×0.5mの漏水跡
利用者にはほとんど影響はないが、日常巡視により監視を行う。</t>
    <rPh sb="10" eb="12">
      <t>ロウスイ</t>
    </rPh>
    <rPh sb="12" eb="13">
      <t>アト</t>
    </rPh>
    <phoneticPr fontId="13"/>
  </si>
  <si>
    <t>4.7m×0.5mの漏水（滴水3.6ml/min）
漏水は少量で伝い水のため、利用者にはほとんど影響はない。日常巡視により監視を行う。</t>
    <rPh sb="10" eb="12">
      <t>ロウスイ</t>
    </rPh>
    <rPh sb="13" eb="15">
      <t>テキスイ</t>
    </rPh>
    <rPh sb="26" eb="28">
      <t>ロウスイ</t>
    </rPh>
    <rPh sb="29" eb="31">
      <t>ショウリョウ</t>
    </rPh>
    <rPh sb="32" eb="33">
      <t>ツタ</t>
    </rPh>
    <rPh sb="34" eb="35">
      <t>ミズ</t>
    </rPh>
    <phoneticPr fontId="13"/>
  </si>
  <si>
    <t>4.9m×0.5mの漏水（にじみ）
利用者にはほとんど影響はないが、日常巡視により監視を行う。</t>
    <rPh sb="10" eb="12">
      <t>ロウスイ</t>
    </rPh>
    <phoneticPr fontId="13"/>
  </si>
  <si>
    <t>6.8m×0.5mの漏水（にじみ）
利用者にはほとんど影響はないが、日常巡視により監視を行う。</t>
    <rPh sb="10" eb="12">
      <t>ロウスイ</t>
    </rPh>
    <phoneticPr fontId="13"/>
  </si>
  <si>
    <t>6.2m×0.5mの漏水（にじみ）
利用者にはほとんど影響はないが、日常巡視により監視を行う。</t>
    <rPh sb="10" eb="12">
      <t>ロウスイ</t>
    </rPh>
    <phoneticPr fontId="13"/>
  </si>
  <si>
    <t>0.2m×0.2mの導水工破損
漏水なし、日常巡視により監視を行う。</t>
    <rPh sb="10" eb="13">
      <t>ドウスイコウ</t>
    </rPh>
    <rPh sb="13" eb="15">
      <t>ハソン</t>
    </rPh>
    <phoneticPr fontId="13"/>
  </si>
  <si>
    <t>6.3m×0.5mの漏水（にじみ）
利用者にはほとんど影響はないが、日常巡視により監視を行う。</t>
    <rPh sb="10" eb="12">
      <t>ロウスイ</t>
    </rPh>
    <phoneticPr fontId="13"/>
  </si>
  <si>
    <t>5.0m×0.5mの漏水（にじみ）
利用者にはほとんど影響はないが、日常巡視により監視を行う。</t>
    <rPh sb="10" eb="12">
      <t>ロウスイ</t>
    </rPh>
    <phoneticPr fontId="13"/>
  </si>
  <si>
    <t>0.4m×0.2mの導水工破損
漏水なし、日常巡視により監視を行う。</t>
    <rPh sb="10" eb="13">
      <t>ドウスイコウ</t>
    </rPh>
    <rPh sb="13" eb="15">
      <t>ハソン</t>
    </rPh>
    <phoneticPr fontId="13"/>
  </si>
  <si>
    <t>0.5m×0.2mの導水工破損
漏水なし、日常巡視により監視を行う。</t>
    <rPh sb="10" eb="13">
      <t>ドウスイコウ</t>
    </rPh>
    <rPh sb="13" eb="15">
      <t>ハソン</t>
    </rPh>
    <phoneticPr fontId="13"/>
  </si>
  <si>
    <t>7.5m×0.5mの漏水（にじみ）
利用者にはほとんど影響はないが、日常巡視により監視を行う。</t>
    <rPh sb="10" eb="12">
      <t>ロウスイ</t>
    </rPh>
    <phoneticPr fontId="13"/>
  </si>
  <si>
    <t>6.0m×0.5mの漏水（にじみ）
利用者にはほとんど影響はないが、日常巡視により監視を行う。</t>
    <rPh sb="10" eb="12">
      <t>ロウスイ</t>
    </rPh>
    <phoneticPr fontId="13"/>
  </si>
  <si>
    <t>5.0m×0.5mの漏水跡
利用者にはほとんど影響はないが、日常巡視により監視を行う。</t>
    <rPh sb="10" eb="12">
      <t>ロウスイ</t>
    </rPh>
    <rPh sb="12" eb="13">
      <t>アト</t>
    </rPh>
    <phoneticPr fontId="13"/>
  </si>
  <si>
    <t>前回の「うき・はく離」は現地確認で「鋼材腐食」になっているため、判定を見直し
表面的な錆、日常巡視により監視を行う。</t>
    <rPh sb="0" eb="2">
      <t>ゼンカイ</t>
    </rPh>
    <rPh sb="18" eb="22">
      <t>コウザイフショク</t>
    </rPh>
    <phoneticPr fontId="13"/>
  </si>
  <si>
    <t>2.6m×1.0mの漏水（にじみ）
利用者にはほとんど影響はないが、日常巡視により監視を行う。</t>
    <rPh sb="10" eb="12">
      <t>ロウスイ</t>
    </rPh>
    <phoneticPr fontId="13"/>
  </si>
  <si>
    <t>7.2m×0.5mの漏水跡
利用者にはほとんど影響はないが、日常巡視により監視を行う。</t>
    <rPh sb="10" eb="12">
      <t>ロウスイ</t>
    </rPh>
    <rPh sb="12" eb="13">
      <t>アト</t>
    </rPh>
    <phoneticPr fontId="13"/>
  </si>
  <si>
    <t>2.5m×0.5mの漏水（滴水：計測不可）
利用者にはほとんど影響はない。日常巡視により監視を行う。</t>
    <rPh sb="10" eb="12">
      <t>ロウスイ</t>
    </rPh>
    <rPh sb="13" eb="15">
      <t>テキスイ</t>
    </rPh>
    <rPh sb="16" eb="20">
      <t>ケイソクフカ</t>
    </rPh>
    <phoneticPr fontId="13"/>
  </si>
  <si>
    <t>0.2m×0.2mの豆板
前回からの進行が見られないが、引き続いて監視を行う。</t>
    <rPh sb="10" eb="12">
      <t>マメイタ</t>
    </rPh>
    <phoneticPr fontId="13"/>
  </si>
  <si>
    <t>3.4m×0.5mの漏水（にじみ）
利用者にはほとんど影響はないが、日常巡視により監視を行う。</t>
    <rPh sb="10" eb="12">
      <t>ロウスイ</t>
    </rPh>
    <phoneticPr fontId="13"/>
  </si>
  <si>
    <t>7.0m×0.5mの漏水跡
利用者にはほとんど影響はないが、日常巡視により監視を行う。（判定を見直し）</t>
    <rPh sb="10" eb="12">
      <t>ロウスイ</t>
    </rPh>
    <rPh sb="12" eb="13">
      <t>アト</t>
    </rPh>
    <phoneticPr fontId="13"/>
  </si>
  <si>
    <t>滞水は見られない　判定の見直し（トンネル本体の評価外）</t>
    <rPh sb="0" eb="2">
      <t>タイスイ</t>
    </rPh>
    <rPh sb="3" eb="4">
      <t>ミ</t>
    </rPh>
    <phoneticPr fontId="13"/>
  </si>
  <si>
    <t>現地にて「うき・はく離」は確認できなかった。</t>
    <rPh sb="0" eb="2">
      <t>ゲンチ</t>
    </rPh>
    <rPh sb="10" eb="11">
      <t>リ</t>
    </rPh>
    <rPh sb="13" eb="15">
      <t>カクニン</t>
    </rPh>
    <phoneticPr fontId="13"/>
  </si>
  <si>
    <t>2.7m×0.8mの漏水（にじみ）
利用者にはほとんど影響はないが、日常巡視により監視を行う。</t>
    <rPh sb="10" eb="12">
      <t>ロウスイ</t>
    </rPh>
    <phoneticPr fontId="13"/>
  </si>
  <si>
    <t>0.5m×1.4mの豆板
前回からの進行が見られないが、引き続いて監視を行う。</t>
    <rPh sb="10" eb="12">
      <t>マメイタ</t>
    </rPh>
    <phoneticPr fontId="13"/>
  </si>
  <si>
    <t>幅1.0㎜　長さ6.0mのひび割れ
前回からの進行が見られないが、構造物の機能が低下する可能性があるため引き続いて監視を行う。</t>
    <rPh sb="15" eb="16">
      <t>ワ</t>
    </rPh>
    <phoneticPr fontId="13"/>
  </si>
  <si>
    <t>0.2m×3.3mの豆板
前回からの進行が見られないが、引き続いて監視を行う。</t>
    <rPh sb="10" eb="12">
      <t>マメイタ</t>
    </rPh>
    <phoneticPr fontId="13"/>
  </si>
  <si>
    <t>幅1.0㎜　長さ2.8mのひび割れ
前回からの進行が見られないが、構造物の機能が低下する可能性があるため引き続いて監視を行う。</t>
    <rPh sb="15" eb="16">
      <t>ワ</t>
    </rPh>
    <phoneticPr fontId="13"/>
  </si>
  <si>
    <t>1.2m×0.1mの導水工破損
漏水なし、日常巡視により監視を行う。</t>
    <rPh sb="10" eb="13">
      <t>ドウスイコウ</t>
    </rPh>
    <rPh sb="13" eb="15">
      <t>ハソン</t>
    </rPh>
    <phoneticPr fontId="13"/>
  </si>
  <si>
    <t>0.9m×0.2mの豆板
前回からの進行が見られないが、引き続いて監視を行う。</t>
    <rPh sb="10" eb="12">
      <t>マメイタ</t>
    </rPh>
    <phoneticPr fontId="13"/>
  </si>
  <si>
    <t>0.2m×1.5mの豆板
前回からの進行が見られないが、引き続いて監視を行う。</t>
    <rPh sb="10" eb="12">
      <t>マメイタ</t>
    </rPh>
    <phoneticPr fontId="13"/>
  </si>
  <si>
    <t>0.2m×1.0mの豆板
前回からの進行が見られないが、引き続いて監視を行う。</t>
    <rPh sb="10" eb="12">
      <t>マメイタ</t>
    </rPh>
    <phoneticPr fontId="13"/>
  </si>
  <si>
    <t>「うき・はく離」は現地では「はく落」となっているため、判定を見直し</t>
    <rPh sb="9" eb="11">
      <t>ゲンチ</t>
    </rPh>
    <rPh sb="16" eb="17">
      <t>ラク</t>
    </rPh>
    <rPh sb="27" eb="29">
      <t>ハンテイ</t>
    </rPh>
    <rPh sb="30" eb="32">
      <t>ミナオ</t>
    </rPh>
    <phoneticPr fontId="13"/>
  </si>
  <si>
    <t>0.3m×0.4mの豆板
前回からの進行が見られないが、引き続いて監視を行う。</t>
    <rPh sb="10" eb="12">
      <t>マメイタ</t>
    </rPh>
    <phoneticPr fontId="13"/>
  </si>
  <si>
    <t>0.25m×0.25mの豆板
前回からの進行が見られないが、引き続いて監視を行う。</t>
    <rPh sb="12" eb="14">
      <t>マメイタ</t>
    </rPh>
    <phoneticPr fontId="13"/>
  </si>
  <si>
    <t>0.3m×0.3mの鋼材腐食
小規模の腐食、日常巡視により監視を行う。</t>
    <rPh sb="10" eb="14">
      <t>コウザイフショク</t>
    </rPh>
    <rPh sb="15" eb="18">
      <t>ショウキボ</t>
    </rPh>
    <rPh sb="19" eb="21">
      <t>フショク</t>
    </rPh>
    <phoneticPr fontId="13"/>
  </si>
  <si>
    <t>6.7m×0.5mの漏水（にじみ）
利用者にはほとんど影響はないが、日常巡視により監視を行う。</t>
    <rPh sb="10" eb="12">
      <t>ロウスイ</t>
    </rPh>
    <phoneticPr fontId="13"/>
  </si>
  <si>
    <t>0.3m×0.2mの豆板
日常巡視により監視を行う。</t>
    <rPh sb="10" eb="12">
      <t>マメイタ</t>
    </rPh>
    <phoneticPr fontId="13"/>
  </si>
  <si>
    <t>0.3m×0.5mの豆板
日常巡視により監視を行う。</t>
    <rPh sb="10" eb="12">
      <t>マメイタ</t>
    </rPh>
    <phoneticPr fontId="13"/>
  </si>
  <si>
    <t>0.5m×1.2mの豆板
前回からの進行が見られないが、引き続いて監視を行う。</t>
    <rPh sb="10" eb="12">
      <t>マメイタ</t>
    </rPh>
    <phoneticPr fontId="13"/>
  </si>
  <si>
    <t>0.2m×1.4mの豆板
前回からの進行が見られないが、引き続いて監視を行う。</t>
    <rPh sb="10" eb="12">
      <t>マメイタ</t>
    </rPh>
    <phoneticPr fontId="13"/>
  </si>
  <si>
    <t>6.7m×0.5mの漏水跡
利用者にはほとんど影響はないが、日常巡視により監視を行う。（判定の見直し）</t>
    <rPh sb="10" eb="12">
      <t>ロウスイ</t>
    </rPh>
    <rPh sb="12" eb="13">
      <t>アト</t>
    </rPh>
    <rPh sb="44" eb="46">
      <t>ハンテイ</t>
    </rPh>
    <rPh sb="47" eb="49">
      <t>ミナオ</t>
    </rPh>
    <phoneticPr fontId="13"/>
  </si>
  <si>
    <t>2.8m×0.9mの漏水（にじみ）
利用者にはほとんど影響はないが、日常巡視により監視を行う。</t>
    <rPh sb="10" eb="12">
      <t>ロウスイ</t>
    </rPh>
    <phoneticPr fontId="13"/>
  </si>
  <si>
    <t>4.2m×0.5mの漏水跡
利用者にはほとんど影響はないが、日常巡視により監視を行う。</t>
    <rPh sb="10" eb="12">
      <t>ロウスイ</t>
    </rPh>
    <rPh sb="12" eb="13">
      <t>アト</t>
    </rPh>
    <phoneticPr fontId="13"/>
  </si>
  <si>
    <t>0.3m×0.1mの豆板
前回からの進行が見られないが、引き続いて監視を行う。</t>
    <rPh sb="10" eb="12">
      <t>マメイタ</t>
    </rPh>
    <phoneticPr fontId="13"/>
  </si>
  <si>
    <t>0.5m×3.5mの豆板
日常巡視により監視を行う。</t>
    <rPh sb="10" eb="12">
      <t>マメイタ</t>
    </rPh>
    <phoneticPr fontId="13"/>
  </si>
  <si>
    <t>7.4m×0.5mの漏水跡
利用者にはほとんど影響はないが、日常巡視により監視を行う。（判定の見直し）</t>
    <rPh sb="10" eb="12">
      <t>ロウスイ</t>
    </rPh>
    <rPh sb="12" eb="13">
      <t>アト</t>
    </rPh>
    <phoneticPr fontId="13"/>
  </si>
  <si>
    <t>3.9m×0.5mの漏水（にじみ）
利用者にはほとんど影響はないが、日常巡視により監視を行う。</t>
    <rPh sb="10" eb="12">
      <t>ロウスイ</t>
    </rPh>
    <phoneticPr fontId="13"/>
  </si>
  <si>
    <t>滞水は見られない（トンネル本体の評価外）</t>
    <rPh sb="0" eb="2">
      <t>タイスイ</t>
    </rPh>
    <rPh sb="3" eb="4">
      <t>ミ</t>
    </rPh>
    <phoneticPr fontId="13"/>
  </si>
  <si>
    <t>0.3m×0.3mの鋼材腐食
小規模の腐食、日常巡視により監視を行う。</t>
    <rPh sb="10" eb="14">
      <t>コウザイフショク</t>
    </rPh>
    <phoneticPr fontId="13"/>
  </si>
  <si>
    <t>「うき・はく離」は現地確認で「はく落」になっているため、判定を見直し</t>
    <phoneticPr fontId="13"/>
  </si>
  <si>
    <t>5.5m×0.5mの漏水跡
利用者にはほとんど影響はないが、日常巡視により監視を行う。</t>
    <rPh sb="10" eb="12">
      <t>ロウスイ</t>
    </rPh>
    <rPh sb="12" eb="13">
      <t>アト</t>
    </rPh>
    <phoneticPr fontId="13"/>
  </si>
  <si>
    <t>4.1m×0.5mの漏水（にじみ）
利用者にはほとんど影響はないが、日常巡視により監視を行う。</t>
    <rPh sb="10" eb="12">
      <t>ロウスイ</t>
    </rPh>
    <phoneticPr fontId="13"/>
  </si>
  <si>
    <t>0.2m×0.1m、0.3m×0.1mの導水工破損
漏水なし、日常巡視により監視を行う。</t>
    <phoneticPr fontId="13"/>
  </si>
  <si>
    <t>0.3m×0.1mの導水工破損
漏水なし、日常巡視により監視を行う。</t>
    <phoneticPr fontId="13"/>
  </si>
  <si>
    <t>0.2m×0.6mの豆板
前回からの進行が見られないが、引き続いて監視を行う。</t>
    <rPh sb="10" eb="12">
      <t>マメイタ</t>
    </rPh>
    <phoneticPr fontId="13"/>
  </si>
  <si>
    <t>5.9m×0.5mの漏水跡
利用者にはほとんど影響はないが、日常巡視により監視を行う。</t>
    <rPh sb="10" eb="12">
      <t>ロウスイ</t>
    </rPh>
    <rPh sb="12" eb="13">
      <t>アト</t>
    </rPh>
    <phoneticPr fontId="13"/>
  </si>
  <si>
    <t>0.2m×0.1mの導水工破損
漏水なし、日常巡視により監視を行う。</t>
    <rPh sb="10" eb="13">
      <t>ドウスイコウ</t>
    </rPh>
    <rPh sb="13" eb="15">
      <t>ハソン</t>
    </rPh>
    <phoneticPr fontId="13"/>
  </si>
  <si>
    <t>3.5m×0.5mの漏水（にじみ）
利用者にはほとんど影響はないが、日常巡視により監視を行う。</t>
    <rPh sb="10" eb="12">
      <t>ロウスイ</t>
    </rPh>
    <phoneticPr fontId="13"/>
  </si>
  <si>
    <t>0.2m×0.5mの豆板
前回からの進行が見られないが、引き続いて監視を行う。</t>
    <rPh sb="10" eb="12">
      <t>マメイタ</t>
    </rPh>
    <phoneticPr fontId="13"/>
  </si>
  <si>
    <t>0.2m×1.8mの豆板
前回からの進行が見られないが、引き続いて監視を行う。</t>
    <rPh sb="10" eb="12">
      <t>マメイタ</t>
    </rPh>
    <phoneticPr fontId="13"/>
  </si>
  <si>
    <t>3.2m×0.5mの漏水（にじみ）
利用者にはほとんど影響はないが、日常巡視により監視を行う。</t>
    <rPh sb="10" eb="12">
      <t>ロウスイ</t>
    </rPh>
    <phoneticPr fontId="13"/>
  </si>
  <si>
    <t>2.8m×0.5mの漏水跡
利用者にはほとんど影響はないが、日常巡視により監視を行う。</t>
    <rPh sb="10" eb="12">
      <t>ロウスイ</t>
    </rPh>
    <rPh sb="12" eb="13">
      <t>アト</t>
    </rPh>
    <phoneticPr fontId="13"/>
  </si>
  <si>
    <t>0.7m×1.5mの豆板
前回からの進行が見られないが、引き続いて監視を行う。</t>
    <rPh sb="10" eb="12">
      <t>マメイタ</t>
    </rPh>
    <phoneticPr fontId="13"/>
  </si>
  <si>
    <t>5.2m×0.5mの漏水跡
利用者にはほとんど影響はないが、日常巡視により監視を行う。</t>
    <rPh sb="10" eb="12">
      <t>ロウスイ</t>
    </rPh>
    <rPh sb="12" eb="13">
      <t>アト</t>
    </rPh>
    <phoneticPr fontId="13"/>
  </si>
  <si>
    <t>0.3m×2.0mの滞水（トンネル本体の評価外）</t>
    <rPh sb="10" eb="12">
      <t>タイスイ</t>
    </rPh>
    <phoneticPr fontId="13"/>
  </si>
  <si>
    <t>3.3m×0.5mの漏水（にじみ）
利用者にはほとんど影響はないが、日常巡視により監視を行う。</t>
    <rPh sb="10" eb="12">
      <t>ロウスイ</t>
    </rPh>
    <phoneticPr fontId="13"/>
  </si>
  <si>
    <t>0.9m×1.1mの豆板
前回からの進行が見られないが、引き続いて監視を行う。</t>
    <rPh sb="10" eb="12">
      <t>マメイタ</t>
    </rPh>
    <phoneticPr fontId="13"/>
  </si>
  <si>
    <t>0.4m×0.7mの豆板
前回からの進行が見られないが、引き続いて監視を行う。</t>
    <rPh sb="10" eb="12">
      <t>マメイタ</t>
    </rPh>
    <phoneticPr fontId="13"/>
  </si>
  <si>
    <t>0.6m×1.3mの豆板
前回からの進行が見られないが、引き続いて監視を行う。</t>
    <rPh sb="10" eb="12">
      <t>マメイタ</t>
    </rPh>
    <phoneticPr fontId="13"/>
  </si>
  <si>
    <t>0.3m×2.8mの豆板
前回からの進行が見られないが、引き続いて監視を行う。</t>
    <rPh sb="10" eb="12">
      <t>マメイタ</t>
    </rPh>
    <phoneticPr fontId="13"/>
  </si>
  <si>
    <t>4.6m×0.9mの漏水跡
利用者にはほとんど影響はないが、日常巡視により監視を行う。</t>
    <rPh sb="10" eb="12">
      <t>ロウスイ</t>
    </rPh>
    <rPh sb="12" eb="13">
      <t>アト</t>
    </rPh>
    <phoneticPr fontId="13"/>
  </si>
  <si>
    <t>5.4m×0.5mの漏水（にじみ）
利用者にはほとんど影響はないが、日常巡視により監視を行う。</t>
    <rPh sb="10" eb="12">
      <t>ロウスイ</t>
    </rPh>
    <phoneticPr fontId="13"/>
  </si>
  <si>
    <t>0.1m×2.1mの導水工破損
漏水なし、日常巡視により監視を行う。</t>
    <rPh sb="10" eb="13">
      <t>ドウスイコウ</t>
    </rPh>
    <rPh sb="13" eb="15">
      <t>ハソン</t>
    </rPh>
    <phoneticPr fontId="13"/>
  </si>
  <si>
    <t>7.7m×0.5mの漏水（滴水）
将来的に舗装面に滞水を生じ利用者の安全性を損なう可能性があるため、重点的な監視を要する。
状況により計画的に対策を講じことが望ましい。</t>
    <rPh sb="10" eb="12">
      <t>ロウスイ</t>
    </rPh>
    <rPh sb="13" eb="15">
      <t>テキスイ</t>
    </rPh>
    <rPh sb="17" eb="20">
      <t>ショウライテキ</t>
    </rPh>
    <rPh sb="21" eb="24">
      <t>ホソウメン</t>
    </rPh>
    <rPh sb="25" eb="27">
      <t>タイスイ</t>
    </rPh>
    <rPh sb="28" eb="29">
      <t>ショウ</t>
    </rPh>
    <rPh sb="30" eb="33">
      <t>リヨウシャ</t>
    </rPh>
    <rPh sb="34" eb="37">
      <t>アンゼンセイ</t>
    </rPh>
    <rPh sb="38" eb="39">
      <t>ソコ</t>
    </rPh>
    <rPh sb="41" eb="44">
      <t>カノウセイ</t>
    </rPh>
    <rPh sb="50" eb="53">
      <t>ジュウテンテキ</t>
    </rPh>
    <rPh sb="54" eb="56">
      <t>カンシ</t>
    </rPh>
    <rPh sb="57" eb="58">
      <t>ヨウ</t>
    </rPh>
    <phoneticPr fontId="13"/>
  </si>
  <si>
    <t>3.3m×0.5mの漏水
利用者にはほとんど影響はないが、日常巡視により監視を行う。</t>
    <rPh sb="10" eb="12">
      <t>ロウスイ</t>
    </rPh>
    <phoneticPr fontId="13"/>
  </si>
  <si>
    <t>5.2m×0.5mの漏水（にじみ）
利用者にはほとんど影響はないが、日常巡視により監視を行う。</t>
    <rPh sb="10" eb="12">
      <t>ロウスイ</t>
    </rPh>
    <phoneticPr fontId="13"/>
  </si>
  <si>
    <t>2.6m×0.5mの漏水（にじみ）
利用者にはほとんど影響はないが、日常巡視により監視を行う。</t>
    <rPh sb="10" eb="12">
      <t>ロウスイ</t>
    </rPh>
    <phoneticPr fontId="13"/>
  </si>
  <si>
    <t>0.2m×0.7mの豆板
前回からの進行が見られないが、引き続いて監視を行う。</t>
    <rPh sb="10" eb="12">
      <t>マメイタ</t>
    </rPh>
    <phoneticPr fontId="13"/>
  </si>
  <si>
    <t>4.4m×1.0mの漏水（にじみ）
利用者にはほとんど影響はないが、日常巡視により監視を行う。</t>
    <rPh sb="10" eb="12">
      <t>ロウスイ</t>
    </rPh>
    <phoneticPr fontId="13"/>
  </si>
  <si>
    <t>「うき・はく離」は確認できない　判定の見直し</t>
    <rPh sb="6" eb="7">
      <t>リ</t>
    </rPh>
    <rPh sb="9" eb="11">
      <t>カクニン</t>
    </rPh>
    <rPh sb="16" eb="18">
      <t>ハンテイ</t>
    </rPh>
    <rPh sb="19" eb="21">
      <t>ミナオ</t>
    </rPh>
    <phoneticPr fontId="13"/>
  </si>
  <si>
    <t>5.5m×0.5mの漏水（にじみ）
利用者にはほとんど影響はないが、日常巡視により監視を行う。</t>
    <rPh sb="10" eb="12">
      <t>ロウスイ</t>
    </rPh>
    <phoneticPr fontId="13"/>
  </si>
  <si>
    <t>2.7m×1.3mの漏水（にじみ）
利用者にはほとんど影響はないが、日常巡視により監視を行う。</t>
    <rPh sb="10" eb="12">
      <t>ロウスイ</t>
    </rPh>
    <phoneticPr fontId="13"/>
  </si>
  <si>
    <t>0.15m×0.15mの導水工破損
漏水なし、日常巡視により監視を行う。</t>
    <rPh sb="12" eb="15">
      <t>ドウスイコウ</t>
    </rPh>
    <rPh sb="15" eb="17">
      <t>ハソン</t>
    </rPh>
    <phoneticPr fontId="13"/>
  </si>
  <si>
    <t>7.2m×0.7mの漏水（にじみ）
利用者にはほとんど影響はないが、日常巡視により監視を行う。</t>
    <rPh sb="10" eb="12">
      <t>ロウスイ</t>
    </rPh>
    <phoneticPr fontId="13"/>
  </si>
  <si>
    <t>4.6m×0.5mの漏水（にじみ）
利用者にはほとんど影響はないが、日常巡視により監視を行う。</t>
    <rPh sb="10" eb="12">
      <t>ロウスイ</t>
    </rPh>
    <phoneticPr fontId="13"/>
  </si>
  <si>
    <t>0.3m×1.5mの豆板
前回からの進行が見られないが、引き続いて監視を行う。</t>
    <rPh sb="10" eb="12">
      <t>マメイタ</t>
    </rPh>
    <phoneticPr fontId="13"/>
  </si>
  <si>
    <t>0.4m×1.0mの豆板
前回からの進行が見られないが、引き続いて監視を行う。</t>
    <rPh sb="10" eb="12">
      <t>マメイタ</t>
    </rPh>
    <phoneticPr fontId="13"/>
  </si>
  <si>
    <t>0.25m×0.4mの豆板
前回からの進行が見られないが、引き続いて監視を行う。</t>
    <rPh sb="11" eb="13">
      <t>マメイタ</t>
    </rPh>
    <phoneticPr fontId="13"/>
  </si>
  <si>
    <t>0.4m×0.5mの豆板
前回からの進行が見られないが、引き続いて監視を行う。</t>
    <rPh sb="10" eb="12">
      <t>マメイタ</t>
    </rPh>
    <phoneticPr fontId="13"/>
  </si>
  <si>
    <t>6.6m×0.5mの漏水（にじみ）
利用者にはほとんど影響はないが、日常巡視により監視を行う。</t>
    <rPh sb="10" eb="12">
      <t>ロウスイ</t>
    </rPh>
    <phoneticPr fontId="13"/>
  </si>
  <si>
    <t>7.2m×0.5mの漏水（にじみ）
利用者にはほとんど影響はないが、日常巡視により監視を行う。</t>
    <rPh sb="10" eb="12">
      <t>ロウスイ</t>
    </rPh>
    <phoneticPr fontId="13"/>
  </si>
  <si>
    <t>0.6m×0.1mの導水工破損
漏水なし、日常巡視により監視を行う。</t>
    <rPh sb="10" eb="13">
      <t>ドウスイコウ</t>
    </rPh>
    <rPh sb="13" eb="15">
      <t>ハソン</t>
    </rPh>
    <phoneticPr fontId="13"/>
  </si>
  <si>
    <t>0.2m×0.15mの導水工破損
漏水なし、日常巡視により監視を行う。</t>
    <rPh sb="11" eb="14">
      <t>ドウスイコウ</t>
    </rPh>
    <rPh sb="14" eb="16">
      <t>ハソン</t>
    </rPh>
    <phoneticPr fontId="13"/>
  </si>
  <si>
    <t>0.15m×0.5mの豆板
前回からの進行が見られないが、引き続いて監視を行う。</t>
    <rPh sb="11" eb="13">
      <t>マメイタ</t>
    </rPh>
    <phoneticPr fontId="13"/>
  </si>
  <si>
    <t>0.5m×0.4mの豆板
前回からの進行が見られないが、引き続いて監視を行う。</t>
    <rPh sb="10" eb="12">
      <t>マメイタ</t>
    </rPh>
    <phoneticPr fontId="13"/>
  </si>
  <si>
    <t>1.7m×0.2mの豆板
前回からの進行が見られないが、引き続いて監視を行う。</t>
    <rPh sb="10" eb="12">
      <t>マメイタ</t>
    </rPh>
    <phoneticPr fontId="13"/>
  </si>
  <si>
    <t>0.5m×6.0mの滞水　判定の見直し（トンネル本体の評価外）</t>
    <rPh sb="10" eb="12">
      <t>タイスイ</t>
    </rPh>
    <phoneticPr fontId="13"/>
  </si>
  <si>
    <t>2.8m×0.5mの漏水跡（にじみ）
利用者にはほとんど影響はないが、日常巡視により監視を行う。</t>
    <rPh sb="10" eb="12">
      <t>ロウスイ</t>
    </rPh>
    <rPh sb="12" eb="13">
      <t>アト</t>
    </rPh>
    <phoneticPr fontId="13"/>
  </si>
  <si>
    <t>2.9m×1.0mの漏水（にじみ）
利用者にはほとんど影響はないが、日常巡視により監視を行う。</t>
    <rPh sb="10" eb="12">
      <t>ロウスイ</t>
    </rPh>
    <phoneticPr fontId="13"/>
  </si>
  <si>
    <t>0.6m×0.2mの豆板
前回からの進行が見られないが、引き続いて監視を行う。</t>
    <rPh sb="10" eb="12">
      <t>マメイタ</t>
    </rPh>
    <phoneticPr fontId="13"/>
  </si>
  <si>
    <t>0.2m×1.6mの豆板
前回からの進行が見られないが、引き続いて監視を行う。</t>
    <rPh sb="10" eb="12">
      <t>マメイタ</t>
    </rPh>
    <phoneticPr fontId="13"/>
  </si>
  <si>
    <t>3.5m×0.5mの漏水跡
利用者にはほとんど影響はないが、日常巡視により監視を行う。</t>
    <rPh sb="10" eb="12">
      <t>ロウスイ</t>
    </rPh>
    <rPh sb="12" eb="13">
      <t>アト</t>
    </rPh>
    <phoneticPr fontId="13"/>
  </si>
  <si>
    <t>0.4m×3.0mの豆板
前回からの進行が見られないが、引き続いて監視を行う。</t>
    <rPh sb="10" eb="12">
      <t>マメイタ</t>
    </rPh>
    <phoneticPr fontId="13"/>
  </si>
  <si>
    <t>0.5m×1.1mの豆板
前回からの進行が見られないが、引き続いて監視を行う。</t>
    <rPh sb="10" eb="12">
      <t>マメイタ</t>
    </rPh>
    <phoneticPr fontId="13"/>
  </si>
  <si>
    <t>3.8m×0.5mの漏水跡
利用者にはほとんど影響はないが、日常巡視により監視を行う。</t>
    <rPh sb="10" eb="12">
      <t>ロウスイ</t>
    </rPh>
    <rPh sb="12" eb="13">
      <t>アト</t>
    </rPh>
    <phoneticPr fontId="13"/>
  </si>
  <si>
    <t>7.3m×0.5mの漏水（にじみ）
利用者にはほとんど影響はないが、日常巡視により監視を行う。</t>
    <rPh sb="10" eb="12">
      <t>ロウスイ</t>
    </rPh>
    <phoneticPr fontId="13"/>
  </si>
  <si>
    <t>7.9m×0.5mの漏水（にじみ）
利用者にはほとんど影響はないが、日常巡視により監視を行う。</t>
    <rPh sb="10" eb="12">
      <t>ロウスイ</t>
    </rPh>
    <phoneticPr fontId="13"/>
  </si>
  <si>
    <t>4.8m×0.5mの漏水（にじみ）
利用者にはほとんど影響はないが、日常巡視により監視を行う。</t>
    <rPh sb="10" eb="12">
      <t>ロウスイ</t>
    </rPh>
    <phoneticPr fontId="13"/>
  </si>
  <si>
    <t>0.5m×6.2mの滞水　判定の見直し（トンネル本体の評価外）</t>
    <rPh sb="10" eb="12">
      <t>タイスイ</t>
    </rPh>
    <phoneticPr fontId="13"/>
  </si>
  <si>
    <t>2.8m×0.5mの漏水（にじみ）
利用者にはほとんど影響はないが、日常巡視により監視を行う。</t>
    <rPh sb="10" eb="12">
      <t>ロウスイ</t>
    </rPh>
    <phoneticPr fontId="13"/>
  </si>
  <si>
    <t>6.7m×0.8mの漏水（にじみ）
利用者にはほとんど影響はないが、日常巡視により監視を行う。</t>
    <rPh sb="10" eb="12">
      <t>ロウスイ</t>
    </rPh>
    <phoneticPr fontId="13"/>
  </si>
  <si>
    <t>2.8m×0.8mの漏水（にじみ）
利用者にはほとんど影響はないが、日常巡視により監視を行う。</t>
    <rPh sb="10" eb="12">
      <t>ロウスイ</t>
    </rPh>
    <phoneticPr fontId="13"/>
  </si>
  <si>
    <t>0.1m×0.2mの鋼材腐食
表面的な錆、日常巡視により監視を行う。</t>
    <rPh sb="10" eb="14">
      <t>コウザイフショク</t>
    </rPh>
    <phoneticPr fontId="13"/>
  </si>
  <si>
    <t>7.4m×0.5mの漏水（にじみ）
利用者にはほとんど影響はないが、日常巡視により監視を行う。</t>
    <rPh sb="10" eb="12">
      <t>ロウスイ</t>
    </rPh>
    <phoneticPr fontId="13"/>
  </si>
  <si>
    <t>0.45m×0.3mの豆板
前回からの進行が見られないが、引き続いて監視を行う。</t>
    <rPh sb="11" eb="13">
      <t>マメイタ</t>
    </rPh>
    <phoneticPr fontId="13"/>
  </si>
  <si>
    <t>3.0m×1.5mの漏水（にじみ）
利用者にはほとんど影響はないが、日常巡視により監視を行う。</t>
    <rPh sb="10" eb="12">
      <t>ロウスイ</t>
    </rPh>
    <phoneticPr fontId="13"/>
  </si>
  <si>
    <t>0.2m×0.4mの導水工破損
漏水なし、日常巡視により監視を行う。</t>
    <rPh sb="10" eb="13">
      <t>ドウスイコウ</t>
    </rPh>
    <rPh sb="13" eb="15">
      <t>ハソン</t>
    </rPh>
    <phoneticPr fontId="13"/>
  </si>
  <si>
    <t>0.1m×0.3mの導水工破損
漏水なし、日常巡視により監視を行う。</t>
    <rPh sb="10" eb="13">
      <t>ドウスイコウ</t>
    </rPh>
    <rPh sb="13" eb="15">
      <t>ハソン</t>
    </rPh>
    <phoneticPr fontId="13"/>
  </si>
  <si>
    <t>5.7m×0.5mの漏水（にじみ）
利用者にはほとんど影響はないが、日常巡視により監視を行う。</t>
    <rPh sb="10" eb="12">
      <t>ロウスイ</t>
    </rPh>
    <phoneticPr fontId="13"/>
  </si>
  <si>
    <t>5.9m×0.5mの漏水（にじみ）
利用者にはほとんど影響はないが、日常巡視により監視を行う。</t>
    <rPh sb="10" eb="12">
      <t>ロウスイ</t>
    </rPh>
    <phoneticPr fontId="13"/>
  </si>
  <si>
    <t>0.1m×8.7mの滞水　判定の見直し（トンネル本体の評価外）</t>
    <rPh sb="10" eb="12">
      <t>タイスイ</t>
    </rPh>
    <phoneticPr fontId="13"/>
  </si>
  <si>
    <t>0.3m×0.1m、0.9m×0.1の導水工破損
漏水なし、日常巡視により監視を行う。</t>
    <rPh sb="19" eb="22">
      <t>ドウスイコウ</t>
    </rPh>
    <rPh sb="22" eb="24">
      <t>ハソン</t>
    </rPh>
    <phoneticPr fontId="13"/>
  </si>
  <si>
    <t>0.5m×0.5mの豆板
前回からの進行が見られないが、引き続いて監視を行う。</t>
    <rPh sb="10" eb="12">
      <t>マメイタ</t>
    </rPh>
    <phoneticPr fontId="13"/>
  </si>
  <si>
    <t>6.8m×0.7mの漏水（滴水）
将来的に舗装面に滞水を生じ利用者の安全性を損なう可能性があるため、重点的な監視を要する。
状況により計画的に対策を講じことが望ましい。（判定の見直し）</t>
    <rPh sb="10" eb="12">
      <t>ロウスイ</t>
    </rPh>
    <rPh sb="85" eb="87">
      <t>ハンテイ</t>
    </rPh>
    <rPh sb="88" eb="90">
      <t>ミナオ</t>
    </rPh>
    <phoneticPr fontId="13"/>
  </si>
  <si>
    <t>2.8m×1.7mの滞水　判定の見直し（トンネル本体の評価外）</t>
    <rPh sb="10" eb="12">
      <t>タイスイ</t>
    </rPh>
    <phoneticPr fontId="13"/>
  </si>
  <si>
    <t>0.4m×7.2mの滞水　判定の見直し（トンネル本体の評価外）</t>
    <rPh sb="10" eb="12">
      <t>タイスイ</t>
    </rPh>
    <rPh sb="13" eb="15">
      <t>ハンテイ</t>
    </rPh>
    <rPh sb="16" eb="18">
      <t>ミナオ</t>
    </rPh>
    <phoneticPr fontId="13"/>
  </si>
  <si>
    <t>7.7m×0.5mの漏水（滴水）
将来的に舗装面に滞水を生じ利用者の安全性を損なう可能性があるため、重点的な監視を要する。
状況により計画的に対策を講じことが望ましい。</t>
    <rPh sb="10" eb="12">
      <t>ロウスイ</t>
    </rPh>
    <phoneticPr fontId="13"/>
  </si>
  <si>
    <t>0.4m×3.9mの滞水　判定の見直し（トンネル本体の評価外）</t>
    <rPh sb="10" eb="12">
      <t>タイスイ</t>
    </rPh>
    <phoneticPr fontId="13"/>
  </si>
  <si>
    <t>5.8m×0.5mの漏水（にじみ）
利用者にはほとんど影響はないが、日常巡視により監視を行う。</t>
    <rPh sb="10" eb="12">
      <t>ロウスイ</t>
    </rPh>
    <phoneticPr fontId="13"/>
  </si>
  <si>
    <t>0.3m×0.3mの豆板
前回からの進行が見られないが、引き続いて監視を行う。</t>
    <rPh sb="10" eb="12">
      <t>マメイタ</t>
    </rPh>
    <phoneticPr fontId="13"/>
  </si>
  <si>
    <t>7.0m×0.5mの漏水跡
利用者にはほとんど影響はないが、日常巡視により監視を行う。</t>
    <rPh sb="10" eb="12">
      <t>ロウスイ</t>
    </rPh>
    <rPh sb="12" eb="13">
      <t>アト</t>
    </rPh>
    <phoneticPr fontId="13"/>
  </si>
  <si>
    <t>0.2m×3.9mの滞水（トンネル本体の評価外）</t>
    <rPh sb="10" eb="12">
      <t>タイスイ</t>
    </rPh>
    <phoneticPr fontId="13"/>
  </si>
  <si>
    <t>6.2m×0.7mの漏水（にじみ）
利用者にはほとんど影響はないが、日常巡視により監視を行う。</t>
    <rPh sb="10" eb="12">
      <t>ロウスイ</t>
    </rPh>
    <phoneticPr fontId="13"/>
  </si>
  <si>
    <t>6.9m×0.5mの漏水（にじみ）
利用者にはほとんど影響はないが、日常巡視により監視を行う。</t>
    <rPh sb="10" eb="12">
      <t>ロウスイ</t>
    </rPh>
    <phoneticPr fontId="13"/>
  </si>
  <si>
    <t>6.2m×0.5mの漏水跡（にじみ）
利用者にはほとんど影響はないが、日常巡視により監視を行う。</t>
    <rPh sb="10" eb="12">
      <t>ロウスイ</t>
    </rPh>
    <rPh sb="12" eb="13">
      <t>アト</t>
    </rPh>
    <phoneticPr fontId="13"/>
  </si>
  <si>
    <t>0.1m×0.1mの導水工破損
日常巡視により監視を行う。</t>
    <rPh sb="10" eb="13">
      <t>ドウスイコウ</t>
    </rPh>
    <rPh sb="13" eb="15">
      <t>ハソン</t>
    </rPh>
    <phoneticPr fontId="13"/>
  </si>
  <si>
    <t>0.6m×0.1mの導水工破損
日常巡視により監視を行う。</t>
    <rPh sb="10" eb="13">
      <t>ドウスイコウ</t>
    </rPh>
    <rPh sb="13" eb="15">
      <t>ハソン</t>
    </rPh>
    <phoneticPr fontId="13"/>
  </si>
  <si>
    <t>0.2m×0.2mの導水工破損
日常巡視により監視を行う。</t>
    <rPh sb="10" eb="13">
      <t>ドウスイコウ</t>
    </rPh>
    <rPh sb="13" eb="15">
      <t>ハソン</t>
    </rPh>
    <phoneticPr fontId="13"/>
  </si>
  <si>
    <t>1.2m×0.15mの導水工破損
日常巡視により監視を行う。</t>
    <rPh sb="11" eb="14">
      <t>ドウスイコウ</t>
    </rPh>
    <rPh sb="14" eb="16">
      <t>ハソン</t>
    </rPh>
    <phoneticPr fontId="13"/>
  </si>
  <si>
    <t>-</t>
  </si>
  <si>
    <t>0.7m×0.05mのうき・はく離
打音異常あり。名板周りのモルタルのうき、変状位置が坑口直上のため重点的な監視を要する。</t>
    <rPh sb="16" eb="17">
      <t>リ</t>
    </rPh>
    <rPh sb="18" eb="22">
      <t>ダオンイジョウ</t>
    </rPh>
    <phoneticPr fontId="13"/>
  </si>
  <si>
    <t>3.2m×0.2mのうき・はく離
打音異常あり。覆工上部のうきにより、重点的な監視を要する。
状況により計画的に対策を講じことが望ましい。</t>
    <rPh sb="15" eb="16">
      <t>リ</t>
    </rPh>
    <rPh sb="24" eb="26">
      <t>フッコウ</t>
    </rPh>
    <phoneticPr fontId="13"/>
  </si>
  <si>
    <t>1.5m×0.3mのうき・はく離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3"/>
  </si>
  <si>
    <t>1.4m×0.2mのうき・はく離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3"/>
  </si>
  <si>
    <t>2.0m×0.2mのうき・はく離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3"/>
  </si>
  <si>
    <t>0.35m×0.8mのうき・はく離
打音異常あり。覆工上部のうきにより、重点的な監視を要する。
状況により計画的に対策を講じことが望ましい。</t>
    <rPh sb="16" eb="17">
      <t>リ</t>
    </rPh>
    <rPh sb="18" eb="22">
      <t>ダオンイジョウ</t>
    </rPh>
    <rPh sb="25" eb="27">
      <t>フッコウ</t>
    </rPh>
    <phoneticPr fontId="13"/>
  </si>
  <si>
    <t>0.15m×1.7mのうき・はく離
打音異常あり。引き続き重点的な監視を行い、状況により計画的に対策を講じことが望ましい。</t>
    <rPh sb="16" eb="17">
      <t>リ</t>
    </rPh>
    <rPh sb="18" eb="22">
      <t>ダオンイジョウ</t>
    </rPh>
    <phoneticPr fontId="13"/>
  </si>
  <si>
    <t>0.1m×0.1mのうき・はく離
打音異常あり。覆工上部のうきにより、重点的な監視を要する。
状況により計画的に対策を講じことが望ましい。</t>
    <rPh sb="15" eb="16">
      <t>リ</t>
    </rPh>
    <rPh sb="17" eb="21">
      <t>ダオンイジョウ</t>
    </rPh>
    <phoneticPr fontId="13"/>
  </si>
  <si>
    <t>0.3m×1.7mのうき・はく離
打音異常あり。引き続き重点的な監視を行い、状況により計画的に対策を講じことが望ましい。</t>
    <rPh sb="15" eb="16">
      <t>リ</t>
    </rPh>
    <rPh sb="17" eb="21">
      <t>ダオンイジョウ</t>
    </rPh>
    <phoneticPr fontId="13"/>
  </si>
  <si>
    <t>0.3m×0.1mのうき・はく離
打音異常あり。覆工上部のうきにより、重点的な監視を要する。
状況により計画的に対策を講じことが望ましい。</t>
    <rPh sb="15" eb="16">
      <t>リ</t>
    </rPh>
    <rPh sb="17" eb="21">
      <t>ダオンイジョウ</t>
    </rPh>
    <phoneticPr fontId="13"/>
  </si>
  <si>
    <t>0.7m×0.2m、0.3m×0.2mのうき・はく離
打音異常あり。覆工上部のうきにより、重点的な監視を要する。
状況により計画的に対策を講じことが望ましい。</t>
    <rPh sb="25" eb="26">
      <t>リ</t>
    </rPh>
    <rPh sb="27" eb="31">
      <t>ダオンイジョウ</t>
    </rPh>
    <phoneticPr fontId="13"/>
  </si>
  <si>
    <t>0.1m×0.6mのうき・はく離
打音異常あり。重点的な監視を行い、状況により計画的に対策を講じことが望ましい。</t>
    <rPh sb="15" eb="16">
      <t>リ</t>
    </rPh>
    <rPh sb="17" eb="21">
      <t>ダオンイジョウ</t>
    </rPh>
    <phoneticPr fontId="13"/>
  </si>
  <si>
    <t>0.3m×1.0mのうき・はく離
打音異常あり。重点的な監視を行い、状況により計画的に対策を講じことが望ましい。</t>
    <rPh sb="15" eb="16">
      <t>リ</t>
    </rPh>
    <rPh sb="17" eb="21">
      <t>ダオンイジョウ</t>
    </rPh>
    <phoneticPr fontId="13"/>
  </si>
  <si>
    <t>1.4m×0.2mのうき・はく離
打音異常あり。覆工上部のうきにより、重点的な監視を要する。
状況により計画的に対策を講じことが望ましい。</t>
    <rPh sb="15" eb="16">
      <t>リ</t>
    </rPh>
    <rPh sb="17" eb="21">
      <t>ダオンイジョウ</t>
    </rPh>
    <phoneticPr fontId="13"/>
  </si>
  <si>
    <t>0.15m×0.15mのうき・はく離
打音異常あり。覆工上部のうきにより、重点的な監視を要する。
状況により計画的に対策を講じことが望ましい。</t>
    <rPh sb="17" eb="18">
      <t>リ</t>
    </rPh>
    <rPh sb="19" eb="23">
      <t>ダオンイジョウ</t>
    </rPh>
    <phoneticPr fontId="13"/>
  </si>
  <si>
    <t>0.15m×0.5mのうき・はく離
打音異常あり。重点的な監視を行い、状況により計画的に対策を講じことが望ましい。</t>
    <rPh sb="16" eb="17">
      <t>リ</t>
    </rPh>
    <rPh sb="18" eb="22">
      <t>ダオンイジョウ</t>
    </rPh>
    <phoneticPr fontId="13"/>
  </si>
  <si>
    <t>0.15m×0.5mのうき・はく離
打音異常あり。覆工上部のうきにより、重点的な監視を要する。
状況により計画的に対策を講じことが望ましい。</t>
    <rPh sb="16" eb="17">
      <t>リ</t>
    </rPh>
    <rPh sb="18" eb="22">
      <t>ダオンイジョウ</t>
    </rPh>
    <phoneticPr fontId="13"/>
  </si>
  <si>
    <t>0.1m×2.5mのうき・はく離
打音異常あり。うきに進行がみられ、範囲が拡大している。
引き続き重点的な監視を行い、状況により計画的に対策を講じことが望ましい。</t>
    <rPh sb="15" eb="16">
      <t>リ</t>
    </rPh>
    <rPh sb="17" eb="21">
      <t>ダオンイジョウ</t>
    </rPh>
    <rPh sb="27" eb="29">
      <t>シンコウ</t>
    </rPh>
    <rPh sb="34" eb="36">
      <t>ハンイ</t>
    </rPh>
    <rPh sb="37" eb="39">
      <t>カクダイ</t>
    </rPh>
    <phoneticPr fontId="13"/>
  </si>
  <si>
    <t>1.2m×0.2mのうき・はく離
打音異常あり。覆工上部のうきにより、重点的な監視を要する。
状況により計画的に対策を講じことが望ましい。</t>
    <rPh sb="17" eb="21">
      <t>ダオンイジョウ</t>
    </rPh>
    <phoneticPr fontId="13"/>
  </si>
  <si>
    <t>0.15m×1.0mのうき・はく離（前回のS13-6）
打音異常あり。重点的な監視を行い、状況により計画的に対策を講じことが望ましい。</t>
    <rPh sb="16" eb="17">
      <t>リ</t>
    </rPh>
    <rPh sb="18" eb="20">
      <t>ゼンカイ</t>
    </rPh>
    <rPh sb="28" eb="32">
      <t>ダオンイジョウ</t>
    </rPh>
    <phoneticPr fontId="13"/>
  </si>
  <si>
    <t>0.4m×4.2mのうき・はく離
打音異常あり。うきに進行がみられ、範囲が拡大している。
引き続き重点的な監視を行い、状況により計画的に対策を講じことが望ましい。</t>
    <rPh sb="15" eb="16">
      <t>リ</t>
    </rPh>
    <rPh sb="17" eb="21">
      <t>ダオンイジョウ</t>
    </rPh>
    <phoneticPr fontId="13"/>
  </si>
  <si>
    <t>0.3m×1.4mのうき・はく離
打音異常あり。重点的な監視を行い、状況により計画的に対策を講じことが望ましい。</t>
    <rPh sb="15" eb="16">
      <t>リ</t>
    </rPh>
    <rPh sb="17" eb="21">
      <t>ダオンイジョウ</t>
    </rPh>
    <phoneticPr fontId="13"/>
  </si>
  <si>
    <t>0.15m×0.4mのうき・はく離
打音異常あり。重点的な監視を行い、状況により計画的に対策を講じことが望ましい。</t>
    <rPh sb="16" eb="17">
      <t>リ</t>
    </rPh>
    <rPh sb="18" eb="22">
      <t>ダオンイジョウ</t>
    </rPh>
    <phoneticPr fontId="13"/>
  </si>
  <si>
    <t>0.05m×1.7mのうき・はく離
打音異常あり。重点的な監視を行い、状況により計画的に対策を講じことが望ましい。</t>
    <rPh sb="16" eb="17">
      <t>リ</t>
    </rPh>
    <rPh sb="18" eb="22">
      <t>ダオンイジョウ</t>
    </rPh>
    <phoneticPr fontId="13"/>
  </si>
  <si>
    <t>0.3m×0.3mのうき・はく離
打音異常あり。覆工上部のうきにより、重点的な監視を要する。
状況により計画的に対策を講じことが望ましい。</t>
    <rPh sb="15" eb="16">
      <t>リ</t>
    </rPh>
    <rPh sb="17" eb="21">
      <t>ダオンイジョウ</t>
    </rPh>
    <phoneticPr fontId="13"/>
  </si>
  <si>
    <t>0.2m×0.1mのうき・はく離　（一部補修済）
打音異常あり。覆工上部のうきにより、重点的な監視を要する。
状況により計画的に対策を講じことが望ましい。</t>
    <rPh sb="15" eb="16">
      <t>リ</t>
    </rPh>
    <rPh sb="18" eb="20">
      <t>イチブ</t>
    </rPh>
    <rPh sb="20" eb="22">
      <t>ホシュウ</t>
    </rPh>
    <rPh sb="22" eb="23">
      <t>スミ</t>
    </rPh>
    <rPh sb="25" eb="29">
      <t>ダオンイジョウ</t>
    </rPh>
    <phoneticPr fontId="13"/>
  </si>
  <si>
    <t>0.2m×1.1mのうき・はく離
打音異常あり。引き続き重点的な監視を行い、状況により計画的に対策を講じことが望ましい。</t>
    <rPh sb="15" eb="16">
      <t>リ</t>
    </rPh>
    <rPh sb="17" eb="21">
      <t>ダオンイジョウ</t>
    </rPh>
    <phoneticPr fontId="13"/>
  </si>
  <si>
    <t>0.05m×0.5mのうき・はく離
打音異常あり。引き続き重点的な監視を行い、状況により計画的に対策を講じことが望ましい。</t>
    <rPh sb="16" eb="17">
      <t>リ</t>
    </rPh>
    <rPh sb="18" eb="22">
      <t>ダオンイジョウ</t>
    </rPh>
    <phoneticPr fontId="13"/>
  </si>
  <si>
    <t>0.2m×1.4mのうき・はく離
打音異常あり。引き続き重点的な監視を行い、状況により計画的に対策を講じことが望ましい。</t>
    <rPh sb="15" eb="16">
      <t>リ</t>
    </rPh>
    <rPh sb="17" eb="21">
      <t>ダオンイジョウ</t>
    </rPh>
    <phoneticPr fontId="13"/>
  </si>
  <si>
    <t>0.1m×1.0mのうき・はく離
打音異常あり。引き続き重点的な監視を行い、状況により計画的に対策を講じことが望ましい。</t>
    <rPh sb="15" eb="16">
      <t>リ</t>
    </rPh>
    <rPh sb="17" eb="21">
      <t>ダオンイジョウ</t>
    </rPh>
    <phoneticPr fontId="13"/>
  </si>
  <si>
    <t>0.15m×0.2mのうき・はく離
打音異常あり。引き続き重点的な監視を行い、状況により計画的に対策を講じことが望ましい。</t>
    <rPh sb="16" eb="17">
      <t>リ</t>
    </rPh>
    <rPh sb="18" eb="22">
      <t>ダオンイジョウ</t>
    </rPh>
    <phoneticPr fontId="13"/>
  </si>
  <si>
    <t>0.15m×1.6mのうき・はく離
打音異常あり。引き続き重点的な監視を行い、状況により計画的に対策を講じことが望ましい。</t>
    <rPh sb="16" eb="17">
      <t>リ</t>
    </rPh>
    <rPh sb="18" eb="22">
      <t>ダオンイジョウ</t>
    </rPh>
    <phoneticPr fontId="13"/>
  </si>
  <si>
    <t>0.15m×0.3mのうき・はく離
打音異常あり。引き続き重点的な監視を行い、状況により計画的に対策を講じことが望ましい。</t>
    <rPh sb="16" eb="17">
      <t>リ</t>
    </rPh>
    <rPh sb="18" eb="22">
      <t>ダオンイジョウ</t>
    </rPh>
    <phoneticPr fontId="13"/>
  </si>
  <si>
    <t>0.6m×0.4mのうき・はく離
打音異常あり。うきに進行がみられ、範囲が拡大している。
引き続き重点的な監視を行い、状況により計画的に対策を講じことが望ましい。</t>
    <rPh sb="15" eb="16">
      <t>リ</t>
    </rPh>
    <rPh sb="17" eb="21">
      <t>ダオンイジョウ</t>
    </rPh>
    <phoneticPr fontId="13"/>
  </si>
  <si>
    <t>0.1m×0.6mのうき・はく離
打音異常あり。引き続き重点的な監視を行い、状況により計画的に対策を講じことが望ましい。</t>
    <rPh sb="15" eb="16">
      <t>リ</t>
    </rPh>
    <rPh sb="17" eb="21">
      <t>ダオンイジョウ</t>
    </rPh>
    <phoneticPr fontId="13"/>
  </si>
  <si>
    <t>0.1m×1.3mのうき・はく離
打音異常あり。引き続き重点的な監視を行い、状況により計画的に対策を講じことが望ましい。</t>
    <rPh sb="15" eb="16">
      <t>リ</t>
    </rPh>
    <rPh sb="17" eb="21">
      <t>ダオンイジョウ</t>
    </rPh>
    <phoneticPr fontId="13"/>
  </si>
  <si>
    <t>0.3m×0.2mのうき・はく離
打音異常あり。覆工上部のうきにより、重点的な監視を要する。
状況により計画的に対策を講じことが望ましい。</t>
    <rPh sb="15" eb="16">
      <t>リ</t>
    </rPh>
    <rPh sb="17" eb="21">
      <t>ダオンイジョウ</t>
    </rPh>
    <phoneticPr fontId="13"/>
  </si>
  <si>
    <t>0.15m×1.3mのうき・はく離
打音異常あり。引き続き重点的な監視を行い、状況により計画的に対策を講じことが望ましい。</t>
    <rPh sb="16" eb="17">
      <t>リ</t>
    </rPh>
    <phoneticPr fontId="13"/>
  </si>
  <si>
    <t>1.6m×0.2mのうき・はく離
打音異常あり。覆工上部のうきにより、重点的な監視を要する。
状況により計画的に対策を講じことが望ましい。</t>
    <rPh sb="15" eb="16">
      <t>リ</t>
    </rPh>
    <phoneticPr fontId="13"/>
  </si>
  <si>
    <t>0.15m×1.3mのうき・はく離
打音異常あり。うきに進行がみられ、範囲が拡大している。
引き続き重点的な監視を行い、状況により計画的に対策を講じことが望ましい。</t>
    <rPh sb="16" eb="17">
      <t>リ</t>
    </rPh>
    <phoneticPr fontId="13"/>
  </si>
  <si>
    <t>0.5m×1.3mのうき・はく離
打音異常あり。引き続き重点的な監視を行い、状況により計画的に対策を講じことが望ましい。</t>
    <rPh sb="15" eb="16">
      <t>リ</t>
    </rPh>
    <phoneticPr fontId="13"/>
  </si>
  <si>
    <t>0.3m×3.0mのうき・はく離
打音異常あり。うきに進行がみられ、範囲が拡大している。
引き続き重点的な監視を行い、状況により計画的に対策を講じことが望ましい。</t>
    <rPh sb="15" eb="16">
      <t>リ</t>
    </rPh>
    <phoneticPr fontId="13"/>
  </si>
  <si>
    <t>0.5m×0.2mのうき・はく離
打音異常あり。覆工上部のうきにより、重点的な監視を要する。
状況により計画的に対策を講じことが望ましい。</t>
    <rPh sb="15" eb="16">
      <t>リ</t>
    </rPh>
    <phoneticPr fontId="13"/>
  </si>
  <si>
    <t>0.15m×1.0mのうき・はく離
打音異常あり。引き続き重点的な監視を行い、状況により計画的に対策を講じことが望ましい。</t>
    <rPh sb="16" eb="17">
      <t>リ</t>
    </rPh>
    <phoneticPr fontId="13"/>
  </si>
  <si>
    <t>0.15m×0.6mのうき・はく離
打音異常あり。引き続き重点的な監視を行い、状況により計画的に対策を講じことが望ましい。</t>
    <rPh sb="16" eb="17">
      <t>リ</t>
    </rPh>
    <phoneticPr fontId="13"/>
  </si>
  <si>
    <t>0.15m×2.3mのうき・はく離
打音異常あり。うきに進行がみられ、範囲が拡大している。
引き続き重点的な監視を行い、状況により計画的に対策を講じことが望ましい。</t>
    <rPh sb="16" eb="17">
      <t>リ</t>
    </rPh>
    <phoneticPr fontId="13"/>
  </si>
  <si>
    <t>0.15m×1.1mのうき・はく離
打音異常あり。引き続き重点的な監視を行い、状況により計画的に対策を講じことが望ましい。</t>
    <rPh sb="16" eb="17">
      <t>リ</t>
    </rPh>
    <phoneticPr fontId="13"/>
  </si>
  <si>
    <t>0.1m×0.55mのうき・はく離
打音異常あり。引き続き重点的な監視を行い、状況により計画的に対策を講じことが望ましい。</t>
    <rPh sb="16" eb="17">
      <t>リ</t>
    </rPh>
    <phoneticPr fontId="13"/>
  </si>
  <si>
    <t>0.15m×0.3mのうき・はく離
打音異常あり。引き続き重点的な監視を行い、状況により計画的に対策を講じことが望ましい。</t>
    <rPh sb="16" eb="17">
      <t>リ</t>
    </rPh>
    <phoneticPr fontId="13"/>
  </si>
  <si>
    <t>0.2m×1.0mのうき・はく離
打音異常あり。うきに進行がみられ、範囲が拡大している。
引き続き重点的な監視を行い、状況により計画的に対策を講じことが望ましい。</t>
    <rPh sb="15" eb="16">
      <t>リ</t>
    </rPh>
    <phoneticPr fontId="13"/>
  </si>
  <si>
    <t>0.1m×0.2mのうき・はく離
打音異常あり。引き続き重点的な監視を行い、状況により計画的に対策を講じことが望ましい。</t>
    <rPh sb="15" eb="16">
      <t>リ</t>
    </rPh>
    <phoneticPr fontId="13"/>
  </si>
  <si>
    <t>0.2m×1.0mのうき・はく離
打音異常あり。引き続き重点的な監視を行い、状況により計画的に対策を講じことが望ましい。</t>
    <rPh sb="15" eb="16">
      <t>リ</t>
    </rPh>
    <phoneticPr fontId="13"/>
  </si>
  <si>
    <t>0.15m×0.5mのうき・はく離
打音異常あり。重点的な監視を行い、状況により計画的に対策を講じことが望ましい。</t>
    <rPh sb="16" eb="17">
      <t>リ</t>
    </rPh>
    <phoneticPr fontId="13"/>
  </si>
  <si>
    <t>0.2m×0.6mのうき・はく離（一部補修）
打音異常あり。引き続き重点的な監視を行い、状況により計画的に対策を講じことが望ましい。</t>
    <rPh sb="15" eb="16">
      <t>リ</t>
    </rPh>
    <rPh sb="17" eb="19">
      <t>イチブ</t>
    </rPh>
    <rPh sb="19" eb="21">
      <t>ホシュウ</t>
    </rPh>
    <phoneticPr fontId="13"/>
  </si>
  <si>
    <t>0.2m×0.5mのうき・はく離
打音異常あり。引き続き重点的な監視を行い、状況により計画的に対策を講じことが望ましい。</t>
    <rPh sb="15" eb="16">
      <t>リ</t>
    </rPh>
    <phoneticPr fontId="13"/>
  </si>
  <si>
    <t>0.15m×0.9mのうき・はく離
打音異常あり。引き続き重点的な監視を行い、状況により計画的に対策を講じことが望ましい。</t>
    <rPh sb="16" eb="17">
      <t>リ</t>
    </rPh>
    <phoneticPr fontId="13"/>
  </si>
  <si>
    <t>0.2m×1.5mのうき・はく離
打音異常あり。引き続き重点的な監視を行い、状況により計画的に対策を講じことが望ましい。</t>
    <rPh sb="15" eb="16">
      <t>リ</t>
    </rPh>
    <phoneticPr fontId="13"/>
  </si>
  <si>
    <t>0.2m×1.1mうき・はく離
打音異常あり。引き続き重点的な監視を行い、状況により計画的に対策を講じことが望ましい。</t>
    <rPh sb="14" eb="15">
      <t>リ</t>
    </rPh>
    <phoneticPr fontId="13"/>
  </si>
  <si>
    <t>0.15m×0.5mのうき・はく離
打音異常あり。覆工上部のうきにより、重点的な監視を要する。状況により計画的に対策を講じことが望ましい。</t>
    <rPh sb="16" eb="17">
      <t>リ</t>
    </rPh>
    <phoneticPr fontId="13"/>
  </si>
  <si>
    <t>0.2m×1.0mの導水工破損
引き続き重点的な監視を行い、状況により計画的に対策を講じことが望ましい。</t>
    <rPh sb="10" eb="13">
      <t>ドウスイコウ</t>
    </rPh>
    <rPh sb="13" eb="15">
      <t>ハソン</t>
    </rPh>
    <phoneticPr fontId="13"/>
  </si>
  <si>
    <t>導水工施工</t>
    <rPh sb="0" eb="5">
      <t>ドウスイコウセコウ</t>
    </rPh>
    <phoneticPr fontId="13"/>
  </si>
  <si>
    <t>0.2m×0.3mうき・はく離
打音異常あり。重点的な監視を行い、状況により計画的に対策を講じことが望ましい。</t>
    <rPh sb="14" eb="15">
      <t>リ</t>
    </rPh>
    <rPh sb="16" eb="20">
      <t>ダオンイジョウ</t>
    </rPh>
    <phoneticPr fontId="13"/>
  </si>
  <si>
    <t>0.2m×0.2mのうき・はく離
打音異常あり。覆工上部のうきにより、重点的な監視を要する。
状況により計画的に対策を講じことが望ましい。</t>
    <rPh sb="15" eb="16">
      <t>リ</t>
    </rPh>
    <rPh sb="17" eb="21">
      <t>ダオンイジョウ</t>
    </rPh>
    <phoneticPr fontId="13"/>
  </si>
  <si>
    <t>0.25m×1.0mのうき・はく離
打音異常あり。引き続き重点的な監視を行い、状況により計画的に対策を講じことが望ましい。</t>
    <rPh sb="16" eb="17">
      <t>リ</t>
    </rPh>
    <phoneticPr fontId="13"/>
  </si>
  <si>
    <t>2.3m×0.2mのうき・はく離
打音異常あり。覆工上部のうきにより、重点的な監視を要する。
状況により計画的に対策を講じことが望ましい。</t>
    <rPh sb="15" eb="16">
      <t>リ</t>
    </rPh>
    <phoneticPr fontId="13"/>
  </si>
  <si>
    <t>0.3m×0.8mのうき・はく離
打音異常あり。引き続き重点的な監視を行い、状況により計画的に対策を講じことが望ましい。</t>
    <rPh sb="15" eb="16">
      <t>リ</t>
    </rPh>
    <phoneticPr fontId="13"/>
  </si>
  <si>
    <t>0.15m×0.7mのうき・はく離
打音異常あり。重点的な監視を行い、状況により計画的に対策を講じことが望ましい。</t>
    <rPh sb="16" eb="17">
      <t>リ</t>
    </rPh>
    <phoneticPr fontId="13"/>
  </si>
  <si>
    <t>1.0m×0.15mのうき・はく離
打音異常あり。覆工上部のうきにより、重点的な監視を要する。状況により計画的に対策を講じことが望ましい。</t>
    <rPh sb="16" eb="17">
      <t>リ</t>
    </rPh>
    <phoneticPr fontId="13"/>
  </si>
  <si>
    <t>0.15m×2.0mのうき・はく離
打音異常あり。うきは広範囲のため、重点的な監視を行い、状況により計画的に対策を講じことが望ましい。</t>
    <rPh sb="16" eb="17">
      <t>リ</t>
    </rPh>
    <rPh sb="28" eb="31">
      <t>コウハンイ</t>
    </rPh>
    <phoneticPr fontId="13"/>
  </si>
  <si>
    <t>0.2m×3.4mのうき・はく離
打音異常あり。うきに進行がみられ、範囲が拡大している。
引き続き重点的な監視を行い、状況により計画的に対策を講じことが望ましい。</t>
    <rPh sb="15" eb="16">
      <t>リ</t>
    </rPh>
    <phoneticPr fontId="13"/>
  </si>
  <si>
    <t>0.2m×0.4mのうき・はく離
打音異常あり。引き続き重点的な監視を行い、状況により計画的に対策を講じことが望ましい。</t>
    <rPh sb="15" eb="16">
      <t>リ</t>
    </rPh>
    <phoneticPr fontId="13"/>
  </si>
  <si>
    <t>0.1m×1.3mのうき・はく離
打音異常あり。引き続き重点的な監視を行い、状況により計画的に対策を講じことが望ましい。</t>
    <rPh sb="15" eb="16">
      <t>リ</t>
    </rPh>
    <phoneticPr fontId="13"/>
  </si>
  <si>
    <t>0.2m×0.2mのうき・はく離
打音異常あり。覆工上部のうきにより、重点的な監視を要する。
状況により計画的に対策を講じことが望ましい。</t>
    <rPh sb="15" eb="16">
      <t>リ</t>
    </rPh>
    <phoneticPr fontId="13"/>
  </si>
  <si>
    <t>0.2m×0.3mのうき・はく離
打音異常あり。引き続き重点的な監視を行い、状況により計画的に対策を講じことが望ましい。</t>
    <rPh sb="15" eb="16">
      <t>リ</t>
    </rPh>
    <phoneticPr fontId="13"/>
  </si>
  <si>
    <t>0.15m×3.3mのうき・はく離
打音異常あり。うきは広範囲のため、引き続き重点的な監視を行い、状況により計画的に対策を講じことが望ましい。</t>
    <rPh sb="16" eb="17">
      <t>リ</t>
    </rPh>
    <phoneticPr fontId="13"/>
  </si>
  <si>
    <t>0.4m×0.1mのうき・はく離
打音異常あり。覆工上部のうきにより、重点的な監視を要する。状況により計画的に対策を講じことが望ましい。</t>
    <rPh sb="15" eb="16">
      <t>リ</t>
    </rPh>
    <phoneticPr fontId="13"/>
  </si>
  <si>
    <t>0.1m×0.3mのうき・はく離
打音異常あり。引き続き重点的な監視を行い、状況により計画的に対策を講じことが望ましい。</t>
    <rPh sb="15" eb="16">
      <t>リ</t>
    </rPh>
    <phoneticPr fontId="13"/>
  </si>
  <si>
    <t>0.1m×0.4mのうき・はく離
打音異常あり。覆工上部のうきにより、重点的な監視を要する。
状況により計画的に対策を講じことが望ましい。</t>
    <rPh sb="15" eb="16">
      <t>リ</t>
    </rPh>
    <phoneticPr fontId="13"/>
  </si>
  <si>
    <t>0.5m×1.1mのうき・はく離
打音異常あり。覆工上部のうきにより、重点的な監視を要する。
状況により計画的に対策を講じことが望ましい。</t>
    <rPh sb="15" eb="16">
      <t>リ</t>
    </rPh>
    <phoneticPr fontId="13"/>
  </si>
  <si>
    <t>0.1m×0.5mのうき・はく離
打音異常あり。引き続き重点的な監視を行い、状況により計画的に対策を講じことが望ましい。</t>
    <rPh sb="15" eb="16">
      <t>リ</t>
    </rPh>
    <phoneticPr fontId="13"/>
  </si>
  <si>
    <t>0.1m×3.0mのうき・はく離
打音異常あり。うきは広範囲のため、引き続き重点的な監視を行い、状況により計画的に対策を講じことが望ましい。</t>
    <rPh sb="15" eb="16">
      <t>リ</t>
    </rPh>
    <phoneticPr fontId="13"/>
  </si>
  <si>
    <t>0.1m×1.2mのうき・はく離
打音異常あり。引き続き重点的な監視を行い、状況により計画的に対策を講じことが望ましい。</t>
    <rPh sb="15" eb="16">
      <t>リ</t>
    </rPh>
    <phoneticPr fontId="13"/>
  </si>
  <si>
    <t>0.05m×0.3mのうき・はく離
打音異常あり。引き続き重点的な監視を行い、状況により計画的に対策を講じことが望ましい。</t>
    <rPh sb="16" eb="17">
      <t>リ</t>
    </rPh>
    <phoneticPr fontId="13"/>
  </si>
  <si>
    <t>0.05m×1.0m、0.05m×2.3mのうき・はく離
打音異常あり。うきは広範囲のため、引き続き重点的な監視を行い、状況により計画的に対策を講じことが望ましい。</t>
    <rPh sb="27" eb="28">
      <t>リ</t>
    </rPh>
    <phoneticPr fontId="13"/>
  </si>
  <si>
    <t>0.1m×1.1mのうき・はく離
打音異常あり。引き続き重点的な監視を行い、状況により計画的に対策を講じことが望ましい。</t>
    <rPh sb="15" eb="16">
      <t>リ</t>
    </rPh>
    <phoneticPr fontId="13"/>
  </si>
  <si>
    <t>0.15m×0.3mのうき・はく離
打音異常あり。重点的な監視を行い、状況により計画的に対策を講じことが望ましい。</t>
    <rPh sb="16" eb="17">
      <t>リ</t>
    </rPh>
    <phoneticPr fontId="13"/>
  </si>
  <si>
    <t>0.2m×0.2mのうき・はく離
打音異常あり。重点的な監視を行い、状況により計画的に対策を講じことが望ましい。</t>
    <rPh sb="15" eb="16">
      <t>リ</t>
    </rPh>
    <phoneticPr fontId="13"/>
  </si>
  <si>
    <t>0.2m×0.7mのうき・はく離
打音異常あり。重点的な監視を行い、状況により計画的に対策を講じことが望ましい。</t>
    <rPh sb="15" eb="16">
      <t>リ</t>
    </rPh>
    <phoneticPr fontId="13"/>
  </si>
  <si>
    <t>0.2m×0.3mのうき・はく離
打音異常あり。重点的な監視を行い、状況により計画的に対策を講じことが望ましい。</t>
    <rPh sb="15" eb="16">
      <t>リ</t>
    </rPh>
    <phoneticPr fontId="13"/>
  </si>
  <si>
    <t>0.2m×3.4mのうき・はく離
打音異常あり。うきは広範囲のため、引き続き重点的な監視を行い、状況により計画的に対策を講じことが望ましい。</t>
    <rPh sb="15" eb="16">
      <t>リ</t>
    </rPh>
    <phoneticPr fontId="13"/>
  </si>
  <si>
    <t>0.15m×1.2mのうき・はく離
打音異常あり。引き続き重点的な監視を行い、状況により計画的に対策を講じことが望ましい。</t>
    <rPh sb="16" eb="17">
      <t>リ</t>
    </rPh>
    <phoneticPr fontId="13"/>
  </si>
  <si>
    <t>0.1m×0.1mのうき・はく離
打音異常あり。覆工上部のうきにより、重点的な監視を要する。
状況により計画的に対策を講じことが望ましい。</t>
    <rPh sb="15" eb="16">
      <t>リ</t>
    </rPh>
    <phoneticPr fontId="13"/>
  </si>
  <si>
    <t>33.97050</t>
  </si>
  <si>
    <t>130.94329</t>
  </si>
  <si>
    <t>（新規確認）</t>
  </si>
  <si>
    <r>
      <rPr>
        <u/>
        <sz val="14"/>
        <rFont val="HGSｺﾞｼｯｸM"/>
        <family val="3"/>
        <charset val="128"/>
      </rPr>
      <t>１．変状・異常の内容とそれが確認された部材・部位（客観的事実）</t>
    </r>
    <r>
      <rPr>
        <sz val="14"/>
        <rFont val="HGSｺﾞｼｯｸM"/>
        <family val="3"/>
        <charset val="128"/>
      </rPr>
      <t xml:space="preserve">
○圧ざ・ひび割れ
・アーチ部の漏水を伴うひび割れは、平成5年度に線導水工の補修対策を講じている。S019 の覆工アーチ部（左側）に水平方向に幅1.0㎜のひび割れが認められる。
○うき・はく離
・横断目地および水平打ち継ぎ目地において、うき・はく離を伴う変状が広範囲に渡り点在していた。水平打ち継ぎ目地において、浮き範囲が拡大している箇所が多々見受けられた。また、線導水工の破損も小規模ではあるが認められた。
○漏水
・横断目地および水平打ち継ぎ目地において、漏水（にじみ）が認められた。S056の横断目地（右側）の漏水においては、25ml/minの滴水があり前回点検時よりは若干湧出量が増えていたため、Ⅱa判定とした。
○その他
・内装板の損傷、内装板の取付ボルトの腐食、ケーブルラックの腐食が確認された。
</t>
    </r>
    <r>
      <rPr>
        <u/>
        <sz val="14"/>
        <rFont val="HGSｺﾞｼｯｸM"/>
        <family val="3"/>
        <charset val="128"/>
      </rPr>
      <t>２．変状等の原因（推定）</t>
    </r>
    <r>
      <rPr>
        <sz val="14"/>
        <rFont val="HGSｺﾞｼｯｸM"/>
        <family val="3"/>
        <charset val="128"/>
      </rPr>
      <t xml:space="preserve">
・椋野トンネル（上り）は、1962年に竣工しており経年64年の矢板工法のトンネルである。前回点検時からひび割れの進行は見受けられず、コンクリートの乾燥収縮等により発生しているものと推察される。
・横断目地および水平打ち継ぎ目地部のうき・はく離については、施工時のコンクリートの充填不良に起因するものと考える。また、線導水工からの再劣化においても、補修境界面の付着力低下によるものと推察される。
・漏水については、平成初期に漏水対策工（線導水工）を施しているが、対策から30年以上経過しており、背面水の増加や補修箇所の近傍の脆弱な水路を通じて発生していると推察される。
・附属物における鉄部の腐食については、漏水対策以前からの湧水の飛散や湿度の増大により経年により進行したものと思われる。内装板の取付ボルトについては、終点側のスパンのほぼ全てにおいて発錆しており、特に下部の4箇所は腐食膨張で欠損していたため、取り換えが必要である。
</t>
    </r>
    <r>
      <rPr>
        <u/>
        <sz val="14"/>
        <rFont val="HGSｺﾞｼｯｸM"/>
        <family val="3"/>
        <charset val="128"/>
      </rPr>
      <t>３．施設の現状と次回定期点検まで及び将来における構造物の状態（推定）</t>
    </r>
    <r>
      <rPr>
        <sz val="14"/>
        <rFont val="HGSｺﾞｼｯｸM"/>
        <family val="3"/>
        <charset val="128"/>
      </rPr>
      <t xml:space="preserve">
○構造物としての安全性や安定の推定
・椋野トンネル（上り）は、山口県下関市の壇ノ浦から約1㎞の位置にあり、標高は65m付近で土被りは30m程度である。地質は、主に中生代のひん岩で形成され、山陰火山岩（安山岩）が被覆する分布域である。矢板工法のトンネルであり、土被りは比較的小さく、地すべり、膨張性地山には該当せず、有害水も認められない。
○予防保全の必要性や長寿命化の実現などの観点から経年的劣化に対する評価
・平成30年度に実施したはく落防止および漏水対策によって、本トンネルにおける劣化進行の長寿命化対策は講じられている。また、トンネル全体の劣化進行は特に認められない。
一方、施工時の目地部の充填不良や覆工コンクリート表層面の経年による脆弱化が若干ではあるが懸念事項である。
・背面空洞については、地山を緩めて土圧を増加させる原因とならないように、予防保全の観点から対象区間の新規の劣化発生や進展には注意が必要である。
○道路利用者被害の発生の可能性
・前回点検時からの劣化の進展はなく、今後早期に劣化が進展する可能性はないため、道路利用者の被害の可能性は低いと判断する。
・横断目地および水平打ち継ぎ目地周辺のうき・はく離は計画的な措置が必要である。
・覆工背面空洞については、裏込め注入等の対策措置は必要である。
</t>
    </r>
    <r>
      <rPr>
        <u/>
        <sz val="14"/>
        <rFont val="HGSｺﾞｼｯｸM"/>
        <family val="3"/>
        <charset val="128"/>
      </rPr>
      <t>４．措置の必要性の判断に関わる事項</t>
    </r>
    <r>
      <rPr>
        <sz val="14"/>
        <rFont val="HGSｺﾞｼｯｸM"/>
        <family val="3"/>
        <charset val="128"/>
      </rPr>
      <t xml:space="preserve">
・横断目地、水平打ち継ぎ目地および線導水工周辺のうき・はく離は計画的な措置が必要である。
・終点側附属物の内装板において、取付ボルトの腐食が広範囲に渡り点在していた。放置した場合、内装板が脱落する可能性があるため、更新が必要である。
・内装板下部の路肩排水側溝から、車道に一部排水が流出しており、清掃などにより排水機能の改善が必要である。
</t>
    </r>
    <r>
      <rPr>
        <u/>
        <sz val="14"/>
        <rFont val="HGSｺﾞｼｯｸM"/>
        <family val="3"/>
        <charset val="128"/>
      </rPr>
      <t>５．その他、次回定期点検へ引き継ぐ事項等</t>
    </r>
    <r>
      <rPr>
        <sz val="14"/>
        <rFont val="HGSｺﾞｼｯｸM"/>
        <family val="3"/>
        <charset val="128"/>
      </rPr>
      <t xml:space="preserve">
・椋野トンネル（上り）については、過去に2度漏水対策は講じているが、線導水工の再劣化、漏水（にじみ）が認められるため、継続的に状態を把握すること。また、雨天時における漏水量は確認することが望ましい。
・横断目地、水平打ち継ぎ目地周辺のうき、線導水の再劣化については、打音異常がないか入念に確認し把握すること。</t>
    </r>
    <rPh sb="944" eb="946">
      <t>サンイン</t>
    </rPh>
    <phoneticPr fontId="13"/>
  </si>
  <si>
    <t>33.97028,130.94306</t>
  </si>
  <si>
    <t>33.97028,130.94306</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</si>
</sst>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00&quot;m2&quot;"/>
  </numFmts>
  <fonts count="6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9"/>
      <color rgb="FF0000FF"/>
      <name val="HGSｺﾞｼｯｸM"/>
      <family val="3"/>
      <charset val="128"/>
    </font>
    <font>
      <sz val="10"/>
      <name val="ＭＳ Ｐゴシック"/>
      <family val="3"/>
      <charset val="128"/>
    </font>
    <font>
      <u/>
      <sz val="14"/>
      <name val="HGSｺﾞｼｯｸM"/>
      <family val="3"/>
      <charset val="128"/>
    </font>
    <font>
      <sz val="14"/>
      <color rgb="FFFF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auto="1"/>
      </left>
      <right/>
      <top style="thin">
        <color auto="1"/>
      </top>
      <bottom style="double">
        <color indexed="64"/>
      </bottom>
      <diagonal/>
    </border>
  </borders>
  <cellStyleXfs count="21">
    <xf numFmtId="0" fontId="0" fillId="0" borderId="0">
      <alignment vertical="center"/>
    </xf>
    <xf numFmtId="0" fontId="16" fillId="0" borderId="0">
      <alignment vertical="center"/>
    </xf>
    <xf numFmtId="0" fontId="17" fillId="0" borderId="0"/>
    <xf numFmtId="38" fontId="17" fillId="0" borderId="0" applyFont="0" applyFill="0" applyBorder="0" applyAlignment="0" applyProtection="0">
      <alignment vertical="center"/>
    </xf>
    <xf numFmtId="0" fontId="21" fillId="0" borderId="0">
      <alignment vertical="center"/>
    </xf>
    <xf numFmtId="0" fontId="7" fillId="0" borderId="0">
      <alignment vertical="center"/>
    </xf>
    <xf numFmtId="38" fontId="7" fillId="0" borderId="0" applyFont="0" applyFill="0" applyBorder="0" applyAlignment="0" applyProtection="0">
      <alignment vertical="center"/>
    </xf>
    <xf numFmtId="0" fontId="17" fillId="0" borderId="0"/>
    <xf numFmtId="0" fontId="6" fillId="0" borderId="0">
      <alignment vertical="center"/>
    </xf>
    <xf numFmtId="38" fontId="6" fillId="0" borderId="0" applyFont="0" applyFill="0" applyBorder="0" applyAlignment="0" applyProtection="0">
      <alignment vertical="center"/>
    </xf>
    <xf numFmtId="0" fontId="16" fillId="0" borderId="0">
      <alignment vertical="center"/>
    </xf>
    <xf numFmtId="0" fontId="39" fillId="0" borderId="0">
      <alignment vertical="center"/>
    </xf>
    <xf numFmtId="0" fontId="5" fillId="0" borderId="0">
      <alignment vertical="center"/>
    </xf>
    <xf numFmtId="0" fontId="4"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161">
    <xf numFmtId="0" fontId="0" fillId="0" borderId="0" xfId="0">
      <alignment vertical="center"/>
    </xf>
    <xf numFmtId="0" fontId="14" fillId="0" borderId="0" xfId="2" applyFont="1" applyAlignment="1" applyProtection="1">
      <alignment vertical="center"/>
      <protection locked="0"/>
    </xf>
    <xf numFmtId="0" fontId="14" fillId="0" borderId="0" xfId="2" applyFont="1" applyProtection="1">
      <protection locked="0"/>
    </xf>
    <xf numFmtId="0" fontId="9" fillId="0" borderId="0" xfId="2" applyFont="1" applyAlignment="1" applyProtection="1">
      <alignment vertical="center"/>
      <protection locked="0"/>
    </xf>
    <xf numFmtId="0" fontId="9" fillId="0" borderId="0" xfId="2" applyFont="1" applyProtection="1">
      <protection locked="0"/>
    </xf>
    <xf numFmtId="0" fontId="14" fillId="0" borderId="0" xfId="2" applyFont="1" applyAlignment="1" applyProtection="1">
      <alignment horizontal="center" vertical="center"/>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8" fillId="2" borderId="13" xfId="7" applyFont="1" applyFill="1" applyBorder="1" applyAlignment="1">
      <alignment horizontal="center" vertical="center"/>
    </xf>
    <xf numFmtId="0" fontId="18" fillId="2" borderId="14" xfId="7" quotePrefix="1" applyFont="1" applyFill="1" applyBorder="1" applyAlignment="1">
      <alignment horizontal="center" vertical="center" shrinkToFit="1"/>
    </xf>
    <xf numFmtId="58" fontId="18" fillId="2" borderId="14" xfId="7" quotePrefix="1" applyNumberFormat="1" applyFont="1" applyFill="1" applyBorder="1" applyAlignment="1">
      <alignment horizontal="center" vertical="center" shrinkToFit="1"/>
    </xf>
    <xf numFmtId="0" fontId="15" fillId="0" borderId="0" xfId="2" applyFont="1" applyProtection="1">
      <protection locked="0"/>
    </xf>
    <xf numFmtId="0" fontId="14" fillId="0" borderId="1" xfId="2" applyFont="1" applyBorder="1" applyAlignment="1" applyProtection="1">
      <alignment vertical="center"/>
      <protection locked="0"/>
    </xf>
    <xf numFmtId="0" fontId="14" fillId="0" borderId="0" xfId="2" applyFont="1" applyAlignment="1">
      <alignment horizontal="center" vertical="center" wrapText="1"/>
    </xf>
    <xf numFmtId="0" fontId="9" fillId="2" borderId="13" xfId="7" applyFont="1" applyFill="1" applyBorder="1" applyAlignment="1">
      <alignment horizontal="center" vertical="center"/>
    </xf>
    <xf numFmtId="0" fontId="31" fillId="0" borderId="1" xfId="7" applyFont="1" applyBorder="1" applyAlignment="1">
      <alignment horizontal="center" vertical="center"/>
    </xf>
    <xf numFmtId="0" fontId="14" fillId="0" borderId="0" xfId="2" applyFont="1" applyAlignment="1" applyProtection="1">
      <alignment horizontal="center" vertical="center" shrinkToFit="1"/>
      <protection locked="0"/>
    </xf>
    <xf numFmtId="0" fontId="14" fillId="0" borderId="0" xfId="2" applyFont="1" applyAlignment="1" applyProtection="1">
      <alignment vertical="center" shrinkToFit="1"/>
      <protection locked="0"/>
    </xf>
    <xf numFmtId="0" fontId="14" fillId="4" borderId="0" xfId="2" applyFont="1" applyFill="1" applyAlignment="1">
      <alignment horizontal="center" vertical="center" textRotation="255"/>
    </xf>
    <xf numFmtId="0" fontId="14" fillId="4" borderId="0" xfId="2" applyFont="1" applyFill="1" applyAlignment="1">
      <alignment vertical="center"/>
    </xf>
    <xf numFmtId="0" fontId="14" fillId="0" borderId="0" xfId="4" applyFont="1">
      <alignment vertical="center"/>
    </xf>
    <xf numFmtId="0" fontId="20" fillId="0" borderId="0" xfId="4" applyFont="1" applyAlignment="1">
      <alignment horizontal="center" vertical="center"/>
    </xf>
    <xf numFmtId="0" fontId="14" fillId="0" borderId="0" xfId="4" applyFont="1" applyAlignment="1">
      <alignment horizontal="left" vertical="center"/>
    </xf>
    <xf numFmtId="0" fontId="20" fillId="0" borderId="0" xfId="4" applyFont="1">
      <alignment vertical="center"/>
    </xf>
    <xf numFmtId="0" fontId="20" fillId="0" borderId="0" xfId="4" applyFont="1" applyAlignment="1">
      <alignment horizontal="center" vertical="center" wrapText="1"/>
    </xf>
    <xf numFmtId="0" fontId="20" fillId="0" borderId="0" xfId="4" applyFont="1" applyAlignment="1">
      <alignment horizontal="left" vertical="center"/>
    </xf>
    <xf numFmtId="0" fontId="20"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4" fillId="0" borderId="0" xfId="0" applyFont="1">
      <alignment vertical="center"/>
    </xf>
    <xf numFmtId="0" fontId="14" fillId="0" borderId="0" xfId="5" applyFont="1" applyAlignment="1">
      <alignment horizontal="center" vertical="center"/>
    </xf>
    <xf numFmtId="0" fontId="14" fillId="0" borderId="0" xfId="5" applyFont="1">
      <alignment vertical="center"/>
    </xf>
    <xf numFmtId="0" fontId="20" fillId="0" borderId="8" xfId="5" applyFont="1" applyBorder="1" applyAlignment="1">
      <alignment vertical="center" shrinkToFit="1"/>
    </xf>
    <xf numFmtId="0" fontId="20" fillId="0" borderId="5" xfId="5" applyFont="1" applyBorder="1" applyAlignment="1">
      <alignment vertical="center" shrinkToFit="1"/>
    </xf>
    <xf numFmtId="0" fontId="17" fillId="0" borderId="0" xfId="2" applyAlignment="1">
      <alignment vertical="center"/>
    </xf>
    <xf numFmtId="192" fontId="17" fillId="0" borderId="1" xfId="2" applyNumberFormat="1" applyBorder="1" applyAlignment="1">
      <alignment vertical="center"/>
    </xf>
    <xf numFmtId="186" fontId="17" fillId="0" borderId="1" xfId="2" applyNumberFormat="1" applyBorder="1" applyAlignment="1">
      <alignment vertical="center" shrinkToFit="1"/>
    </xf>
    <xf numFmtId="178" fontId="20"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vertical="top"/>
    </xf>
    <xf numFmtId="0" fontId="28" fillId="2" borderId="1" xfId="2" applyFont="1" applyFill="1" applyBorder="1" applyAlignment="1">
      <alignment horizontal="center" vertical="center" wrapText="1"/>
    </xf>
    <xf numFmtId="189" fontId="17" fillId="0" borderId="1" xfId="2" applyNumberFormat="1" applyBorder="1" applyAlignment="1">
      <alignment vertical="center"/>
    </xf>
    <xf numFmtId="0" fontId="0" fillId="0" borderId="0" xfId="0" applyAlignment="1">
      <alignment horizontal="center" vertical="center"/>
    </xf>
    <xf numFmtId="0" fontId="14"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7" fillId="0" borderId="1" xfId="2" applyNumberFormat="1" applyBorder="1" applyAlignment="1">
      <alignment vertical="center"/>
    </xf>
    <xf numFmtId="0" fontId="17" fillId="0" borderId="1" xfId="7" applyBorder="1" applyAlignment="1">
      <alignment vertical="center" shrinkToFit="1"/>
    </xf>
    <xf numFmtId="0" fontId="17" fillId="0" borderId="1" xfId="2" applyBorder="1" applyAlignment="1">
      <alignment vertical="center" shrinkToFit="1"/>
    </xf>
    <xf numFmtId="0" fontId="17" fillId="0" borderId="0" xfId="2" applyAlignment="1">
      <alignment horizontal="center" vertical="center"/>
    </xf>
    <xf numFmtId="0" fontId="17" fillId="0" borderId="1" xfId="2" applyBorder="1" applyAlignment="1">
      <alignment vertical="center"/>
    </xf>
    <xf numFmtId="193" fontId="36" fillId="0" borderId="1" xfId="2" applyNumberFormat="1" applyFont="1" applyBorder="1" applyAlignment="1" applyProtection="1">
      <alignment horizontal="center" vertical="center" wrapText="1"/>
      <protection locked="0"/>
    </xf>
    <xf numFmtId="0" fontId="20" fillId="0" borderId="0" xfId="5" applyFont="1" applyAlignment="1">
      <alignment horizontal="center" vertical="center" shrinkToFit="1"/>
    </xf>
    <xf numFmtId="0" fontId="20" fillId="0" borderId="0" xfId="5" applyFont="1" applyAlignment="1">
      <alignment horizontal="center" vertical="center" wrapText="1"/>
    </xf>
    <xf numFmtId="0" fontId="14"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20" fillId="2" borderId="27" xfId="5" applyFont="1" applyFill="1" applyBorder="1" applyAlignment="1">
      <alignment horizontal="center" vertical="center"/>
    </xf>
    <xf numFmtId="0" fontId="20" fillId="0" borderId="27" xfId="5" applyFont="1" applyBorder="1" applyAlignment="1">
      <alignment vertical="center" shrinkToFit="1"/>
    </xf>
    <xf numFmtId="0" fontId="20" fillId="0" borderId="41" xfId="5" applyFont="1" applyBorder="1" applyAlignment="1">
      <alignment vertical="center" shrinkToFit="1"/>
    </xf>
    <xf numFmtId="0" fontId="20" fillId="2" borderId="28" xfId="5" applyFont="1" applyFill="1" applyBorder="1" applyAlignment="1">
      <alignment horizontal="center" vertical="center"/>
    </xf>
    <xf numFmtId="0" fontId="20" fillId="0" borderId="28" xfId="5" applyFont="1" applyBorder="1" applyAlignment="1">
      <alignment vertical="center" shrinkToFit="1"/>
    </xf>
    <xf numFmtId="0" fontId="20" fillId="0" borderId="43" xfId="5" applyFont="1" applyBorder="1" applyAlignment="1">
      <alignment vertical="center" shrinkToFit="1"/>
    </xf>
    <xf numFmtId="0" fontId="20" fillId="2" borderId="30" xfId="5" applyFont="1" applyFill="1" applyBorder="1" applyAlignment="1">
      <alignment horizontal="center" vertical="center"/>
    </xf>
    <xf numFmtId="0" fontId="20" fillId="0" borderId="30" xfId="5" applyFont="1" applyBorder="1" applyAlignment="1">
      <alignment vertical="center" shrinkToFit="1"/>
    </xf>
    <xf numFmtId="0" fontId="20"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7" fillId="0" borderId="1" xfId="7" applyBorder="1" applyAlignment="1">
      <alignment horizontal="center" vertical="center"/>
    </xf>
    <xf numFmtId="0" fontId="20" fillId="2" borderId="49" xfId="5" applyFont="1" applyFill="1" applyBorder="1" applyAlignment="1">
      <alignment horizontal="center" vertical="center"/>
    </xf>
    <xf numFmtId="2" fontId="20" fillId="0" borderId="2" xfId="5" applyNumberFormat="1" applyFont="1" applyBorder="1" applyAlignment="1">
      <alignment horizontal="center" vertical="center" shrinkToFit="1"/>
    </xf>
    <xf numFmtId="2" fontId="20" fillId="0" borderId="49" xfId="5" applyNumberFormat="1" applyFont="1" applyBorder="1" applyAlignment="1">
      <alignment horizontal="center" vertical="center" shrinkToFit="1"/>
    </xf>
    <xf numFmtId="2" fontId="20" fillId="0" borderId="3" xfId="5" applyNumberFormat="1" applyFont="1" applyBorder="1" applyAlignment="1">
      <alignment horizontal="center" vertical="center" shrinkToFit="1"/>
    </xf>
    <xf numFmtId="0" fontId="9" fillId="0" borderId="1" xfId="2" applyFont="1" applyBorder="1" applyAlignment="1" applyProtection="1">
      <alignment horizontal="center" vertical="center"/>
      <protection locked="0"/>
    </xf>
    <xf numFmtId="0" fontId="9" fillId="0" borderId="0" xfId="2" applyFont="1" applyAlignment="1" applyProtection="1">
      <alignment vertical="center" textRotation="255"/>
      <protection locked="0"/>
    </xf>
    <xf numFmtId="0" fontId="18"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0" fillId="0" borderId="0" xfId="2" applyFont="1" applyAlignment="1" applyProtection="1">
      <alignment vertical="center"/>
      <protection locked="0"/>
    </xf>
    <xf numFmtId="0" fontId="10" fillId="0" borderId="0" xfId="2" applyFont="1" applyAlignment="1" applyProtection="1">
      <alignment vertical="center" wrapText="1"/>
      <protection locked="0"/>
    </xf>
    <xf numFmtId="0" fontId="9" fillId="0" borderId="4" xfId="2" applyFont="1" applyBorder="1" applyProtection="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20" fillId="0" borderId="1" xfId="2" applyFont="1" applyBorder="1" applyAlignment="1" applyProtection="1">
      <alignment vertical="center" wrapText="1"/>
      <protection locked="0"/>
    </xf>
    <xf numFmtId="0" fontId="20" fillId="0" borderId="54" xfId="5" applyFont="1" applyBorder="1" applyAlignment="1">
      <alignment horizontal="center" vertical="center" shrinkToFit="1"/>
    </xf>
    <xf numFmtId="186" fontId="20" fillId="0" borderId="3" xfId="5" applyNumberFormat="1" applyFont="1" applyBorder="1" applyAlignment="1">
      <alignment horizontal="center" vertical="center" shrinkToFit="1"/>
    </xf>
    <xf numFmtId="186" fontId="20" fillId="0" borderId="49" xfId="5" applyNumberFormat="1" applyFont="1" applyBorder="1" applyAlignment="1">
      <alignment horizontal="center" vertical="center" shrinkToFit="1"/>
    </xf>
    <xf numFmtId="186" fontId="20" fillId="0" borderId="20" xfId="5" applyNumberFormat="1" applyFont="1" applyBorder="1" applyAlignment="1">
      <alignment horizontal="center" vertical="center" shrinkToFit="1"/>
    </xf>
    <xf numFmtId="186" fontId="20" fillId="0" borderId="28" xfId="5" applyNumberFormat="1" applyFont="1" applyBorder="1" applyAlignment="1">
      <alignment horizontal="center" vertical="center" shrinkToFit="1"/>
    </xf>
    <xf numFmtId="2" fontId="20" fillId="0" borderId="28" xfId="5" applyNumberFormat="1" applyFont="1" applyBorder="1" applyAlignment="1">
      <alignment horizontal="center" vertical="center" shrinkToFit="1"/>
    </xf>
    <xf numFmtId="2" fontId="20" fillId="0" borderId="55" xfId="5" applyNumberFormat="1" applyFont="1" applyBorder="1" applyAlignment="1">
      <alignment horizontal="center" vertical="center" shrinkToFit="1"/>
    </xf>
    <xf numFmtId="0" fontId="20" fillId="2" borderId="34" xfId="5" applyFont="1" applyFill="1" applyBorder="1" applyAlignment="1">
      <alignment horizontal="center" vertical="center"/>
    </xf>
    <xf numFmtId="2" fontId="20" fillId="0" borderId="17" xfId="5" applyNumberFormat="1" applyFont="1" applyBorder="1" applyAlignment="1">
      <alignment horizontal="center" vertical="center" shrinkToFit="1"/>
    </xf>
    <xf numFmtId="2" fontId="20" fillId="0" borderId="56" xfId="5" applyNumberFormat="1" applyFont="1" applyBorder="1" applyAlignment="1">
      <alignment horizontal="center" vertical="center" shrinkToFit="1"/>
    </xf>
    <xf numFmtId="0" fontId="15" fillId="0" borderId="0" xfId="2" applyFont="1" applyAlignment="1">
      <alignment vertical="center"/>
    </xf>
    <xf numFmtId="0" fontId="14" fillId="0" borderId="12" xfId="2" applyFont="1" applyBorder="1" applyProtection="1">
      <protection locked="0"/>
    </xf>
    <xf numFmtId="0" fontId="9" fillId="0" borderId="0" xfId="2" applyFont="1" applyAlignment="1">
      <alignment vertical="center"/>
    </xf>
    <xf numFmtId="0" fontId="14" fillId="0" borderId="1" xfId="4" applyFont="1" applyBorder="1">
      <alignment vertical="center"/>
    </xf>
    <xf numFmtId="0" fontId="43" fillId="2" borderId="1" xfId="2" applyFont="1" applyFill="1" applyBorder="1" applyAlignment="1">
      <alignment horizontal="center" vertical="center" wrapText="1" shrinkToFit="1"/>
    </xf>
    <xf numFmtId="186" fontId="17" fillId="0" borderId="1" xfId="7" applyNumberFormat="1" applyBorder="1" applyAlignment="1">
      <alignment horizontal="right" vertical="center" shrinkToFit="1"/>
    </xf>
    <xf numFmtId="187" fontId="17" fillId="0" borderId="1" xfId="7" applyNumberFormat="1" applyBorder="1" applyAlignment="1">
      <alignment horizontal="center" vertical="center"/>
    </xf>
    <xf numFmtId="0" fontId="14"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5" fillId="0" borderId="0" xfId="0" applyFont="1">
      <alignment vertical="center"/>
    </xf>
    <xf numFmtId="0" fontId="20"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20" fillId="0" borderId="0" xfId="5" applyFont="1">
      <alignment vertical="center"/>
    </xf>
    <xf numFmtId="0" fontId="14" fillId="0" borderId="1" xfId="4" applyFont="1" applyBorder="1" applyAlignment="1">
      <alignment horizontal="center" vertical="center"/>
    </xf>
    <xf numFmtId="0" fontId="14" fillId="0" borderId="7" xfId="5" applyFont="1" applyBorder="1">
      <alignment vertical="center"/>
    </xf>
    <xf numFmtId="177" fontId="29"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4" fillId="0" borderId="71" xfId="0" applyFont="1" applyBorder="1" applyAlignment="1">
      <alignment horizontal="center" vertical="center" shrinkToFit="1"/>
    </xf>
    <xf numFmtId="0" fontId="24" fillId="0" borderId="0" xfId="0" applyFont="1" applyAlignment="1">
      <alignment horizontal="center" vertical="center" shrinkToFit="1"/>
    </xf>
    <xf numFmtId="0" fontId="24" fillId="0" borderId="34" xfId="0" applyFont="1" applyBorder="1" applyAlignment="1">
      <alignment horizontal="center" vertical="center" shrinkToFit="1"/>
    </xf>
    <xf numFmtId="0" fontId="24" fillId="0" borderId="35" xfId="0" applyFont="1" applyBorder="1" applyAlignment="1">
      <alignment horizontal="center" vertical="center" shrinkToFit="1"/>
    </xf>
    <xf numFmtId="0" fontId="24" fillId="7" borderId="26" xfId="0" applyFont="1" applyFill="1" applyBorder="1" applyAlignment="1">
      <alignment horizontal="center" vertical="center" shrinkToFit="1"/>
    </xf>
    <xf numFmtId="0" fontId="24"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7" fillId="0" borderId="0" xfId="2" applyNumberFormat="1" applyAlignment="1">
      <alignment horizontal="center" vertical="center" shrinkToFit="1"/>
    </xf>
    <xf numFmtId="186" fontId="17" fillId="0" borderId="0" xfId="2" applyNumberFormat="1" applyAlignment="1">
      <alignment vertical="center" shrinkToFit="1"/>
    </xf>
    <xf numFmtId="190" fontId="17" fillId="0" borderId="0" xfId="2" applyNumberFormat="1" applyAlignment="1">
      <alignment vertical="center" shrinkToFit="1"/>
    </xf>
    <xf numFmtId="0" fontId="42" fillId="0" borderId="49" xfId="5" applyFont="1" applyBorder="1" applyAlignment="1">
      <alignment horizontal="center" vertical="center" shrinkToFit="1"/>
    </xf>
    <xf numFmtId="0" fontId="20" fillId="0" borderId="3" xfId="5" applyFont="1" applyBorder="1" applyAlignment="1">
      <alignment horizontal="center" vertical="center" shrinkToFit="1"/>
    </xf>
    <xf numFmtId="180" fontId="20" fillId="0" borderId="3" xfId="6" applyNumberFormat="1" applyFont="1" applyFill="1" applyBorder="1" applyAlignment="1">
      <alignment horizontal="center" vertical="center" shrinkToFit="1"/>
    </xf>
    <xf numFmtId="0" fontId="20" fillId="0" borderId="7" xfId="5" applyFont="1" applyBorder="1" applyAlignment="1">
      <alignment horizontal="center" vertical="center" shrinkToFit="1"/>
    </xf>
    <xf numFmtId="0" fontId="14" fillId="0" borderId="58" xfId="5" applyFont="1" applyBorder="1" applyAlignment="1">
      <alignment vertical="center" shrinkToFit="1"/>
    </xf>
    <xf numFmtId="0" fontId="14" fillId="0" borderId="59" xfId="5" applyFont="1" applyBorder="1" applyAlignment="1">
      <alignment vertical="center" shrinkToFit="1"/>
    </xf>
    <xf numFmtId="0" fontId="14" fillId="0" borderId="64" xfId="5" applyFont="1" applyBorder="1" applyAlignment="1">
      <alignment vertical="center" shrinkToFit="1"/>
    </xf>
    <xf numFmtId="0" fontId="14" fillId="0" borderId="65" xfId="5" applyFont="1" applyBorder="1" applyAlignment="1">
      <alignment vertical="center" shrinkToFit="1"/>
    </xf>
    <xf numFmtId="179" fontId="14" fillId="0" borderId="40" xfId="5" applyNumberFormat="1" applyFont="1" applyBorder="1" applyAlignment="1">
      <alignment horizontal="center" vertical="center" shrinkToFit="1"/>
    </xf>
    <xf numFmtId="179" fontId="14" fillId="0" borderId="50" xfId="5" applyNumberFormat="1" applyFont="1" applyBorder="1" applyAlignment="1">
      <alignment horizontal="center" vertical="center" shrinkToFit="1"/>
    </xf>
    <xf numFmtId="179" fontId="14" fillId="0" borderId="44" xfId="5" applyNumberFormat="1" applyFont="1" applyBorder="1" applyAlignment="1">
      <alignment horizontal="center" vertical="center" shrinkToFit="1"/>
    </xf>
    <xf numFmtId="179" fontId="14" fillId="0" borderId="33" xfId="5" applyNumberFormat="1" applyFont="1" applyBorder="1" applyAlignment="1">
      <alignment horizontal="center" vertical="center" shrinkToFit="1"/>
    </xf>
    <xf numFmtId="2" fontId="14" fillId="0" borderId="39" xfId="5" applyNumberFormat="1" applyFont="1" applyBorder="1" applyAlignment="1">
      <alignment horizontal="center" vertical="center" shrinkToFit="1"/>
    </xf>
    <xf numFmtId="2" fontId="14" fillId="0" borderId="50" xfId="5" applyNumberFormat="1" applyFont="1" applyBorder="1" applyAlignment="1">
      <alignment horizontal="center" vertical="center" shrinkToFit="1"/>
    </xf>
    <xf numFmtId="2" fontId="14" fillId="0" borderId="44" xfId="5" applyNumberFormat="1" applyFont="1" applyBorder="1" applyAlignment="1">
      <alignment horizontal="center" vertical="center" shrinkToFit="1"/>
    </xf>
    <xf numFmtId="2" fontId="14" fillId="0" borderId="33" xfId="5" applyNumberFormat="1" applyFont="1" applyBorder="1" applyAlignment="1">
      <alignment horizontal="center" vertical="center" shrinkToFit="1"/>
    </xf>
    <xf numFmtId="2" fontId="14" fillId="0" borderId="38" xfId="5" applyNumberFormat="1" applyFont="1" applyBorder="1" applyAlignment="1">
      <alignment horizontal="center" vertical="center" shrinkToFit="1"/>
    </xf>
    <xf numFmtId="191" fontId="17" fillId="0" borderId="0" xfId="2" applyNumberFormat="1" applyAlignment="1">
      <alignment vertical="center" shrinkToFit="1"/>
    </xf>
    <xf numFmtId="191" fontId="17" fillId="0" borderId="0" xfId="2" applyNumberFormat="1" applyAlignment="1">
      <alignment vertical="center"/>
    </xf>
    <xf numFmtId="0" fontId="48" fillId="0" borderId="0" xfId="2" applyFont="1" applyAlignment="1">
      <alignment vertical="center"/>
    </xf>
    <xf numFmtId="0" fontId="51" fillId="2" borderId="14" xfId="2" applyFont="1" applyFill="1" applyBorder="1" applyAlignment="1">
      <alignment vertical="center" textRotation="255" wrapText="1" shrinkToFit="1"/>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176" fontId="49" fillId="2" borderId="1" xfId="2" applyNumberFormat="1" applyFont="1" applyFill="1" applyBorder="1" applyAlignment="1">
      <alignment horizontal="center" vertical="center" shrinkToFit="1"/>
    </xf>
    <xf numFmtId="197"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5" fontId="50" fillId="0" borderId="7" xfId="10" applyNumberFormat="1" applyFont="1" applyBorder="1" applyAlignment="1" applyProtection="1">
      <alignment vertical="center" shrinkToFit="1"/>
      <protection locked="0"/>
    </xf>
    <xf numFmtId="195"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6" fontId="50" fillId="0" borderId="4" xfId="10" applyNumberFormat="1" applyFont="1" applyBorder="1" applyAlignment="1" applyProtection="1">
      <alignment vertical="center" shrinkToFit="1"/>
      <protection locked="0"/>
    </xf>
    <xf numFmtId="196"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176" fontId="49" fillId="0" borderId="2" xfId="2" applyNumberFormat="1" applyFont="1" applyBorder="1" applyAlignment="1">
      <alignment horizontal="center" vertical="center" wrapText="1"/>
    </xf>
    <xf numFmtId="0" fontId="47" fillId="2" borderId="1" xfId="2" applyFont="1" applyFill="1" applyBorder="1" applyAlignment="1">
      <alignment horizontal="center" vertical="center" wrapText="1"/>
    </xf>
    <xf numFmtId="179" fontId="49" fillId="0" borderId="8" xfId="2" applyNumberFormat="1" applyFont="1" applyBorder="1" applyAlignment="1" applyProtection="1">
      <alignment horizontal="center" vertical="center"/>
      <protection locked="0"/>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 fillId="0" borderId="0" xfId="13">
      <alignment vertical="center"/>
    </xf>
    <xf numFmtId="0" fontId="0" fillId="0" borderId="0" xfId="13" applyFont="1">
      <alignment vertical="center"/>
    </xf>
    <xf numFmtId="0" fontId="3"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9" fillId="2" borderId="2"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1" xfId="2" applyFont="1" applyBorder="1" applyAlignment="1" applyProtection="1">
      <alignment horizontal="center" vertical="center" shrinkToFit="1"/>
      <protection locked="0"/>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2" borderId="1"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1" xfId="2" applyFont="1" applyBorder="1" applyAlignment="1">
      <alignment horizontal="center" vertical="center" shrinkToFit="1"/>
    </xf>
    <xf numFmtId="0" fontId="49" fillId="2" borderId="1"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3" xfId="2" applyFont="1" applyBorder="1" applyAlignment="1">
      <alignment horizontal="center" vertical="center"/>
    </xf>
    <xf numFmtId="0" fontId="49" fillId="0" borderId="8" xfId="2" applyFont="1" applyBorder="1" applyAlignment="1">
      <alignment horizontal="center" vertical="center"/>
    </xf>
    <xf numFmtId="176" fontId="49" fillId="2" borderId="14" xfId="2" applyNumberFormat="1" applyFont="1" applyFill="1" applyBorder="1" applyAlignment="1">
      <alignment horizontal="center" vertical="center" shrinkToFit="1"/>
    </xf>
    <xf numFmtId="0" fontId="49" fillId="2" borderId="1"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1" xfId="2" applyFont="1" applyFill="1" applyBorder="1" applyAlignment="1">
      <alignment horizontal="center" vertical="center"/>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14" fillId="0" borderId="8" xfId="2" applyFont="1" applyBorder="1" applyAlignment="1" applyProtection="1">
      <alignment horizontal="center" vertical="center"/>
      <protection locked="0"/>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178" fontId="20" fillId="0" borderId="0" xfId="4" applyNumberFormat="1" applyFont="1" applyAlignment="1">
      <alignment horizontal="center" vertical="center" shrinkToFit="1"/>
    </xf>
    <xf numFmtId="0" fontId="49" fillId="3" borderId="1" xfId="4" applyFont="1" applyFill="1" applyBorder="1" applyAlignment="1">
      <alignment horizontal="center" vertical="center"/>
    </xf>
    <xf numFmtId="0" fontId="14" fillId="3" borderId="1" xfId="4" applyFont="1" applyFill="1" applyBorder="1" applyAlignment="1">
      <alignment horizontal="center" vertical="center"/>
    </xf>
    <xf numFmtId="0" fontId="14" fillId="0" borderId="1" xfId="2" applyFont="1" applyBorder="1" applyAlignment="1" applyProtection="1">
      <alignment horizontal="center" vertical="center" shrinkToFit="1"/>
      <protection locked="0"/>
    </xf>
    <xf numFmtId="0" fontId="20" fillId="2" borderId="1" xfId="5" applyFont="1" applyFill="1" applyBorder="1" applyAlignment="1">
      <alignment horizontal="center" vertical="center"/>
    </xf>
    <xf numFmtId="0" fontId="14" fillId="0" borderId="0" xfId="2" applyFont="1" applyAlignment="1">
      <alignment horizontal="center" vertical="center"/>
    </xf>
    <xf numFmtId="0" fontId="29" fillId="0" borderId="0" xfId="2" applyFont="1" applyAlignment="1" applyProtection="1">
      <alignment horizontal="center"/>
      <protection locked="0"/>
    </xf>
    <xf numFmtId="0" fontId="20" fillId="0" borderId="0" xfId="2" applyFont="1" applyAlignment="1" applyProtection="1">
      <alignment horizontal="left" vertical="center" shrinkToFit="1"/>
      <protection locked="0"/>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8" xfId="5" applyFont="1" applyFill="1" applyBorder="1" applyAlignment="1">
      <alignment horizontal="center" vertical="center"/>
    </xf>
    <xf numFmtId="0" fontId="20" fillId="2" borderId="2" xfId="5" applyFont="1" applyFill="1" applyBorder="1" applyAlignment="1">
      <alignment horizontal="center" vertical="center"/>
    </xf>
    <xf numFmtId="0" fontId="14" fillId="0" borderId="0" xfId="2" applyFont="1" applyAlignment="1">
      <alignment vertical="center"/>
    </xf>
    <xf numFmtId="0" fontId="17" fillId="0" borderId="2" xfId="2" applyBorder="1" applyAlignment="1">
      <alignment horizontal="center" vertical="center" shrinkToFit="1"/>
    </xf>
    <xf numFmtId="0" fontId="17" fillId="0" borderId="3" xfId="2" applyBorder="1" applyAlignment="1">
      <alignment horizontal="center" vertical="center" shrinkToFit="1"/>
    </xf>
    <xf numFmtId="0" fontId="17" fillId="0" borderId="8" xfId="2" applyBorder="1" applyAlignment="1">
      <alignment horizontal="center" vertical="center" shrinkToFit="1"/>
    </xf>
    <xf numFmtId="0" fontId="17" fillId="0" borderId="2" xfId="7" applyBorder="1" applyAlignment="1">
      <alignment horizontal="center" vertical="center"/>
    </xf>
    <xf numFmtId="0" fontId="17" fillId="0" borderId="8" xfId="7" applyBorder="1" applyAlignment="1">
      <alignment horizontal="center" vertical="center"/>
    </xf>
    <xf numFmtId="0" fontId="14" fillId="0" borderId="2" xfId="2" applyFont="1" applyBorder="1" applyAlignment="1" applyProtection="1">
      <alignment horizontal="center" vertical="center" shrinkToFit="1"/>
      <protection locked="0"/>
    </xf>
    <xf numFmtId="0" fontId="17" fillId="0" borderId="2" xfId="2" applyBorder="1" applyAlignment="1">
      <alignment horizontal="left" vertical="center" shrinkToFit="1"/>
    </xf>
    <xf numFmtId="0" fontId="17" fillId="0" borderId="3" xfId="2" applyBorder="1" applyAlignment="1">
      <alignment horizontal="left" vertical="center" shrinkToFit="1"/>
    </xf>
    <xf numFmtId="0" fontId="17" fillId="0" borderId="8" xfId="2" applyBorder="1" applyAlignment="1">
      <alignment horizontal="left" vertical="center" shrinkToFit="1"/>
    </xf>
    <xf numFmtId="0" fontId="51" fillId="0" borderId="2" xfId="2" applyFont="1" applyBorder="1" applyAlignment="1" applyProtection="1">
      <alignment horizontal="center" vertical="center" wrapText="1" shrinkToFit="1"/>
      <protection locked="0"/>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179" fontId="61" fillId="0" borderId="8" xfId="4" applyNumberFormat="1" applyFont="1" applyBorder="1" applyAlignment="1">
      <alignment horizontal="center" vertical="center" wrapText="1" shrinkToFit="1"/>
    </xf>
    <xf numFmtId="179" fontId="61" fillId="0" borderId="3" xfId="4" applyNumberFormat="1" applyFont="1" applyBorder="1" applyAlignment="1">
      <alignment horizontal="center" vertical="center" wrapText="1" shrinkToFit="1"/>
    </xf>
    <xf numFmtId="201" fontId="49" fillId="0" borderId="1" xfId="2" applyNumberFormat="1" applyFont="1" applyBorder="1" applyAlignment="1" applyProtection="1">
      <alignment horizontal="center" vertical="center" shrinkToFit="1"/>
      <protection locked="0"/>
    </xf>
    <xf numFmtId="0" fontId="20" fillId="0" borderId="18" xfId="5" applyFont="1" applyBorder="1" applyAlignment="1">
      <alignment horizontal="center" vertical="center" shrinkToFit="1"/>
    </xf>
    <xf numFmtId="0" fontId="20" fillId="0" borderId="20" xfId="5" applyFont="1" applyBorder="1" applyAlignment="1">
      <alignment horizontal="center" vertical="center" shrinkToFit="1"/>
    </xf>
    <xf numFmtId="0" fontId="20" fillId="0" borderId="1" xfId="5" applyFont="1" applyBorder="1" applyAlignment="1">
      <alignment horizontal="center" vertical="center" shrinkToFit="1"/>
    </xf>
    <xf numFmtId="179" fontId="20" fillId="0" borderId="1" xfId="5" applyNumberFormat="1" applyFont="1" applyBorder="1" applyAlignment="1">
      <alignment horizontal="center" vertical="center" shrinkToFit="1"/>
    </xf>
    <xf numFmtId="180" fontId="20" fillId="0" borderId="1" xfId="6" applyNumberFormat="1" applyFont="1" applyFill="1" applyBorder="1" applyAlignment="1">
      <alignment horizontal="center" vertical="center" shrinkToFit="1"/>
    </xf>
    <xf numFmtId="0" fontId="14" fillId="0" borderId="0" xfId="2" applyFont="1" applyAlignment="1" applyProtection="1">
      <alignment horizontal="left"/>
      <protection locked="0"/>
    </xf>
    <xf numFmtId="179" fontId="49" fillId="0" borderId="3" xfId="2" applyNumberFormat="1" applyFont="1" applyBorder="1" applyAlignment="1">
      <alignment horizontal="center" vertical="center" shrinkToFit="1"/>
    </xf>
    <xf numFmtId="0" fontId="49" fillId="2" borderId="15" xfId="2" applyFont="1" applyFill="1" applyBorder="1" applyAlignment="1">
      <alignment vertical="center" textRotation="255"/>
    </xf>
    <xf numFmtId="0" fontId="20" fillId="0" borderId="49" xfId="5" applyFont="1" applyBorder="1" applyAlignment="1">
      <alignment horizontal="center" vertical="center" shrinkToFit="1"/>
    </xf>
    <xf numFmtId="0" fontId="20" fillId="0" borderId="29" xfId="5" applyFont="1" applyBorder="1" applyAlignment="1">
      <alignment vertical="center" shrinkToFit="1"/>
    </xf>
    <xf numFmtId="0" fontId="20" fillId="0" borderId="48" xfId="5" applyFont="1" applyBorder="1" applyAlignment="1">
      <alignment vertical="center" shrinkToFit="1"/>
    </xf>
    <xf numFmtId="2" fontId="20" fillId="0" borderId="30" xfId="5" applyNumberFormat="1" applyFont="1" applyBorder="1" applyAlignment="1">
      <alignment horizontal="center" vertical="center" shrinkToFit="1"/>
    </xf>
    <xf numFmtId="2" fontId="20" fillId="0" borderId="8" xfId="5" applyNumberFormat="1" applyFont="1" applyBorder="1" applyAlignment="1">
      <alignment horizontal="center" vertical="center" shrinkToFit="1"/>
    </xf>
    <xf numFmtId="2" fontId="20" fillId="0" borderId="48" xfId="5" applyNumberFormat="1" applyFont="1" applyBorder="1" applyAlignment="1">
      <alignment horizontal="center" vertical="center" shrinkToFit="1"/>
    </xf>
    <xf numFmtId="187" fontId="62" fillId="0" borderId="1" xfId="7" applyNumberFormat="1" applyFont="1" applyBorder="1" applyAlignment="1">
      <alignment horizontal="center" vertical="center"/>
    </xf>
    <xf numFmtId="49" fontId="49" fillId="2" borderId="1" xfId="2" applyNumberFormat="1" applyFont="1" applyFill="1" applyBorder="1" applyAlignment="1">
      <alignment horizontal="center" vertical="center" shrinkToFit="1"/>
    </xf>
    <xf numFmtId="49" fontId="49" fillId="2" borderId="14" xfId="2" applyNumberFormat="1" applyFont="1" applyFill="1" applyBorder="1" applyAlignment="1">
      <alignment horizontal="center" vertical="center" shrinkToFit="1"/>
    </xf>
    <xf numFmtId="0" fontId="20" fillId="0" borderId="20" xfId="5" applyFont="1" applyBorder="1" applyAlignment="1">
      <alignment vertical="center" shrinkToFit="1"/>
    </xf>
    <xf numFmtId="0" fontId="20" fillId="0" borderId="77" xfId="5" applyFont="1" applyBorder="1" applyAlignment="1">
      <alignment vertical="center" shrinkToFit="1"/>
    </xf>
    <xf numFmtId="0" fontId="20" fillId="0" borderId="55" xfId="5" applyFont="1" applyBorder="1" applyAlignment="1">
      <alignment vertical="center" shrinkToFit="1"/>
    </xf>
    <xf numFmtId="0" fontId="20" fillId="0" borderId="3" xfId="5" applyFont="1" applyBorder="1" applyAlignment="1">
      <alignment vertical="center" shrinkToFit="1"/>
    </xf>
    <xf numFmtId="0" fontId="20" fillId="0" borderId="49" xfId="5" applyFont="1" applyBorder="1" applyAlignment="1">
      <alignment vertical="center" shrinkToFit="1"/>
    </xf>
    <xf numFmtId="2" fontId="20" fillId="0" borderId="20" xfId="5" applyNumberFormat="1" applyFont="1" applyBorder="1" applyAlignment="1">
      <alignment horizontal="center" vertical="center" shrinkToFit="1"/>
    </xf>
    <xf numFmtId="2" fontId="20" fillId="0" borderId="77" xfId="5" applyNumberFormat="1"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0" fontId="49" fillId="2" borderId="8" xfId="2" applyFont="1" applyFill="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2" borderId="14"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8" fillId="0" borderId="1" xfId="2" applyFont="1" applyBorder="1" applyAlignment="1">
      <alignment horizontal="center" vertical="center"/>
    </xf>
    <xf numFmtId="0" fontId="14"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3"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textRotation="255"/>
    </xf>
    <xf numFmtId="0" fontId="49" fillId="2" borderId="15" xfId="2" applyFont="1" applyFill="1" applyBorder="1" applyAlignment="1">
      <alignment horizontal="center" vertical="center" textRotation="255"/>
    </xf>
    <xf numFmtId="0" fontId="49" fillId="2" borderId="14" xfId="2" applyFont="1" applyFill="1" applyBorder="1" applyAlignment="1">
      <alignment horizontal="center" vertical="center" shrinkToFit="1"/>
    </xf>
    <xf numFmtId="0" fontId="14" fillId="0" borderId="6" xfId="2" applyFont="1" applyBorder="1" applyAlignment="1">
      <alignment horizontal="left" vertical="center" shrinkToFit="1"/>
    </xf>
    <xf numFmtId="0" fontId="14" fillId="0" borderId="7" xfId="2" applyFont="1" applyBorder="1" applyAlignment="1">
      <alignment horizontal="left" vertical="center" shrinkToFit="1"/>
    </xf>
    <xf numFmtId="0" fontId="14" fillId="0" borderId="5" xfId="2" applyFont="1" applyBorder="1" applyAlignment="1">
      <alignment horizontal="left" vertical="center" shrinkToFit="1"/>
    </xf>
    <xf numFmtId="0" fontId="49" fillId="2" borderId="1" xfId="2" applyFont="1" applyFill="1" applyBorder="1" applyAlignment="1">
      <alignment horizontal="center" vertical="center" shrinkToFit="1"/>
    </xf>
    <xf numFmtId="0" fontId="14" fillId="0" borderId="6" xfId="2" applyFont="1" applyBorder="1" applyAlignment="1">
      <alignment horizontal="center" vertical="center" wrapText="1" shrinkToFit="1"/>
    </xf>
    <xf numFmtId="0" fontId="14" fillId="0" borderId="7" xfId="2" applyFont="1" applyBorder="1" applyAlignment="1">
      <alignment horizontal="center" vertical="center" wrapText="1" shrinkToFit="1"/>
    </xf>
    <xf numFmtId="0" fontId="14" fillId="0" borderId="5" xfId="2" applyFont="1" applyBorder="1" applyAlignment="1">
      <alignment horizontal="center" vertical="center" wrapText="1" shrinkToFit="1"/>
    </xf>
    <xf numFmtId="0" fontId="14" fillId="0" borderId="9"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14" fillId="0" borderId="11" xfId="2" applyFont="1" applyBorder="1" applyAlignment="1">
      <alignment horizontal="center" vertical="center" wrapText="1"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14" fillId="0" borderId="9" xfId="2" applyFont="1" applyBorder="1" applyAlignment="1">
      <alignment horizontal="left" vertical="center" shrinkToFit="1"/>
    </xf>
    <xf numFmtId="0" fontId="14" fillId="0" borderId="10" xfId="2" applyFont="1" applyBorder="1" applyAlignment="1">
      <alignment horizontal="left" vertical="center" shrinkToFit="1"/>
    </xf>
    <xf numFmtId="0" fontId="14" fillId="0" borderId="11" xfId="2" applyFont="1" applyBorder="1" applyAlignment="1">
      <alignment horizontal="left"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0" fontId="49" fillId="0" borderId="13" xfId="2" applyFont="1" applyBorder="1" applyAlignment="1" applyProtection="1">
      <alignment horizontal="center" vertical="center"/>
      <protection locked="0"/>
    </xf>
    <xf numFmtId="0" fontId="49" fillId="0" borderId="14" xfId="2" applyFont="1" applyBorder="1" applyAlignment="1" applyProtection="1">
      <alignment horizontal="center" vertical="center"/>
      <protection locked="0"/>
    </xf>
    <xf numFmtId="0" fontId="14" fillId="0" borderId="2" xfId="2" applyFont="1" applyBorder="1" applyAlignment="1" applyProtection="1">
      <alignment horizontal="center" vertical="center"/>
      <protection locked="0"/>
    </xf>
    <xf numFmtId="0" fontId="14" fillId="0" borderId="3" xfId="2" applyFont="1" applyBorder="1" applyAlignment="1" applyProtection="1">
      <alignment horizontal="center" vertical="center"/>
      <protection locked="0"/>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4" fontId="49" fillId="0" borderId="1" xfId="2" applyNumberFormat="1" applyFont="1" applyBorder="1" applyAlignment="1">
      <alignment horizontal="center" vertical="center" shrinkToFit="1"/>
    </xf>
    <xf numFmtId="0" fontId="49" fillId="2" borderId="6" xfId="2" applyFont="1" applyFill="1" applyBorder="1" applyAlignment="1">
      <alignment horizontal="center" vertical="center"/>
    </xf>
    <xf numFmtId="0" fontId="49" fillId="2" borderId="3"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4"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194" fontId="14" fillId="0" borderId="2" xfId="2" applyNumberFormat="1" applyFont="1" applyBorder="1" applyAlignment="1" applyProtection="1">
      <alignment horizontal="center" vertical="center"/>
      <protection locked="0"/>
    </xf>
    <xf numFmtId="0" fontId="14" fillId="0" borderId="8" xfId="2" applyFont="1" applyBorder="1" applyAlignment="1" applyProtection="1">
      <alignment horizontal="center" vertical="center"/>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7" xfId="2" applyFont="1" applyFill="1" applyBorder="1" applyAlignment="1">
      <alignment horizontal="center" vertical="center"/>
    </xf>
    <xf numFmtId="0" fontId="49" fillId="2" borderId="5" xfId="2" applyFont="1" applyFill="1" applyBorder="1" applyAlignment="1">
      <alignment horizontal="center" vertical="center"/>
    </xf>
    <xf numFmtId="179" fontId="49" fillId="0" borderId="2" xfId="2" applyNumberFormat="1" applyFont="1" applyBorder="1" applyAlignment="1" applyProtection="1">
      <alignment horizontal="center" vertical="center"/>
      <protection locked="0"/>
    </xf>
    <xf numFmtId="179" fontId="49" fillId="0" borderId="3" xfId="2" applyNumberFormat="1" applyFont="1" applyBorder="1" applyAlignment="1" applyProtection="1">
      <alignment horizontal="center" vertical="center"/>
      <protection locked="0"/>
    </xf>
    <xf numFmtId="0" fontId="49" fillId="2" borderId="13" xfId="2" applyFont="1" applyFill="1" applyBorder="1" applyAlignment="1">
      <alignment horizontal="center" vertical="center" textRotation="255"/>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183" fontId="49" fillId="0" borderId="1" xfId="2" applyNumberFormat="1" applyFont="1" applyBorder="1" applyAlignment="1" applyProtection="1">
      <alignment horizontal="center" vertical="center"/>
      <protection locked="0"/>
    </xf>
    <xf numFmtId="182" fontId="49" fillId="0" borderId="1" xfId="2" applyNumberFormat="1" applyFont="1" applyBorder="1" applyAlignment="1" applyProtection="1">
      <alignment horizontal="center" vertical="center"/>
      <protection locked="0"/>
    </xf>
    <xf numFmtId="0" fontId="17" fillId="0" borderId="2" xfId="7" applyBorder="1" applyAlignment="1">
      <alignment horizontal="center" vertical="center" shrinkToFit="1"/>
    </xf>
    <xf numFmtId="0" fontId="17" fillId="0" borderId="8" xfId="2" applyBorder="1" applyAlignment="1">
      <alignment horizontal="center" vertical="center" shrinkToFit="1"/>
    </xf>
    <xf numFmtId="0" fontId="17" fillId="0" borderId="2" xfId="7" applyBorder="1" applyAlignment="1">
      <alignment horizontal="center" vertical="center"/>
    </xf>
    <xf numFmtId="0" fontId="17" fillId="0" borderId="8" xfId="7" applyBorder="1" applyAlignment="1">
      <alignment horizontal="center" vertical="center"/>
    </xf>
    <xf numFmtId="0" fontId="17" fillId="0" borderId="1" xfId="7" applyBorder="1" applyAlignment="1">
      <alignment horizontal="center" vertical="center" shrinkToFit="1"/>
    </xf>
    <xf numFmtId="0" fontId="17" fillId="0" borderId="1" xfId="2" applyBorder="1" applyAlignment="1">
      <alignment horizontal="center" vertical="center" shrinkToFit="1"/>
    </xf>
    <xf numFmtId="0" fontId="31" fillId="0" borderId="1" xfId="7" applyFont="1" applyBorder="1" applyAlignment="1">
      <alignment horizontal="center" vertical="center" shrinkToFit="1"/>
    </xf>
    <xf numFmtId="0" fontId="17" fillId="0" borderId="2" xfId="2" applyBorder="1" applyAlignment="1">
      <alignment horizontal="center" vertical="center" shrinkToFit="1"/>
    </xf>
    <xf numFmtId="0" fontId="17" fillId="0" borderId="3" xfId="2" applyBorder="1" applyAlignment="1">
      <alignment horizontal="center" vertical="center" shrinkToFit="1"/>
    </xf>
    <xf numFmtId="0" fontId="9" fillId="2" borderId="6" xfId="2" applyFont="1" applyFill="1" applyBorder="1" applyAlignment="1" applyProtection="1">
      <alignment horizontal="center" vertical="center" wrapText="1"/>
      <protection locked="0"/>
    </xf>
    <xf numFmtId="0" fontId="9" fillId="2" borderId="5" xfId="2" applyFont="1" applyFill="1" applyBorder="1" applyAlignment="1" applyProtection="1">
      <alignment horizontal="center" vertical="center" wrapText="1"/>
      <protection locked="0"/>
    </xf>
    <xf numFmtId="0" fontId="9" fillId="2" borderId="9" xfId="2" applyFont="1" applyFill="1" applyBorder="1" applyAlignment="1" applyProtection="1">
      <alignment horizontal="center" vertical="center" wrapText="1"/>
      <protection locked="0"/>
    </xf>
    <xf numFmtId="0" fontId="9" fillId="2" borderId="11" xfId="2" applyFont="1" applyFill="1" applyBorder="1" applyAlignment="1" applyProtection="1">
      <alignment horizontal="center" vertical="center" wrapText="1"/>
      <protection locked="0"/>
    </xf>
    <xf numFmtId="0" fontId="17" fillId="0" borderId="8" xfId="7" applyBorder="1" applyAlignment="1">
      <alignment horizontal="center" vertical="center" shrinkToFit="1"/>
    </xf>
    <xf numFmtId="0" fontId="17" fillId="0" borderId="2" xfId="2" applyBorder="1" applyAlignment="1">
      <alignment horizontal="left" vertical="center" shrinkToFit="1"/>
    </xf>
    <xf numFmtId="0" fontId="17" fillId="0" borderId="3" xfId="2" applyBorder="1" applyAlignment="1">
      <alignment horizontal="left" vertical="center" shrinkToFit="1"/>
    </xf>
    <xf numFmtId="0" fontId="17" fillId="0" borderId="8" xfId="2" applyBorder="1" applyAlignment="1">
      <alignment horizontal="left" vertical="center"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2" xfId="2" applyFont="1" applyFill="1" applyBorder="1" applyAlignment="1" applyProtection="1">
      <alignment horizontal="center" vertical="center" wrapText="1"/>
      <protection locked="0"/>
    </xf>
    <xf numFmtId="0" fontId="9" fillId="2" borderId="4"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14" fillId="0" borderId="1" xfId="7" applyFont="1" applyBorder="1" applyAlignment="1">
      <alignment horizontal="center" vertical="center" shrinkToFit="1"/>
    </xf>
    <xf numFmtId="0" fontId="14" fillId="0" borderId="1" xfId="2" applyFont="1" applyBorder="1" applyAlignment="1">
      <alignment horizontal="center" vertical="center" shrinkToFit="1"/>
    </xf>
    <xf numFmtId="0" fontId="9" fillId="2" borderId="13" xfId="7"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2" borderId="15" xfId="7"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4" xfId="2" applyFont="1" applyFill="1" applyBorder="1" applyAlignment="1" applyProtection="1">
      <alignment horizontal="center" vertical="center" wrapText="1"/>
      <protection locked="0"/>
    </xf>
    <xf numFmtId="0" fontId="9"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9" fillId="2" borderId="6" xfId="7" quotePrefix="1" applyFont="1" applyFill="1" applyBorder="1" applyAlignment="1">
      <alignment horizontal="center" vertical="center" shrinkToFit="1"/>
    </xf>
    <xf numFmtId="0" fontId="9" fillId="2" borderId="5" xfId="7" quotePrefix="1" applyFont="1" applyFill="1" applyBorder="1" applyAlignment="1">
      <alignment horizontal="center" vertical="center" shrinkToFit="1"/>
    </xf>
    <xf numFmtId="0" fontId="9" fillId="2" borderId="9" xfId="7" quotePrefix="1" applyFont="1" applyFill="1" applyBorder="1" applyAlignment="1">
      <alignment horizontal="center" vertical="center" shrinkToFit="1"/>
    </xf>
    <xf numFmtId="0" fontId="9" fillId="2" borderId="11" xfId="7" quotePrefix="1" applyFont="1" applyFill="1" applyBorder="1" applyAlignment="1">
      <alignment horizontal="center" vertical="center" shrinkToFit="1"/>
    </xf>
    <xf numFmtId="0" fontId="9" fillId="2" borderId="6" xfId="7" applyFont="1" applyFill="1" applyBorder="1" applyAlignment="1">
      <alignment horizontal="center" vertical="center"/>
    </xf>
    <xf numFmtId="0" fontId="9" fillId="2" borderId="7" xfId="7" applyFont="1" applyFill="1" applyBorder="1" applyAlignment="1">
      <alignment horizontal="center" vertical="center"/>
    </xf>
    <xf numFmtId="0" fontId="9" fillId="2" borderId="5" xfId="7" applyFont="1" applyFill="1" applyBorder="1" applyAlignment="1">
      <alignment horizontal="center" vertical="center"/>
    </xf>
    <xf numFmtId="0" fontId="9" fillId="2" borderId="9" xfId="7" applyFont="1" applyFill="1" applyBorder="1" applyAlignment="1">
      <alignment horizontal="center" vertical="center"/>
    </xf>
    <xf numFmtId="0" fontId="9" fillId="2" borderId="10" xfId="7" applyFont="1" applyFill="1" applyBorder="1" applyAlignment="1">
      <alignment horizontal="center" vertical="center"/>
    </xf>
    <xf numFmtId="0" fontId="9" fillId="2" borderId="11" xfId="7" applyFont="1" applyFill="1" applyBorder="1" applyAlignment="1">
      <alignment horizontal="center" vertical="center"/>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7" applyFont="1" applyFill="1" applyBorder="1" applyAlignment="1">
      <alignment horizontal="center" vertical="center" shrinkToFit="1"/>
    </xf>
    <xf numFmtId="0" fontId="9" fillId="2" borderId="7" xfId="7" applyFont="1" applyFill="1" applyBorder="1" applyAlignment="1">
      <alignment horizontal="center" vertical="center" shrinkToFit="1"/>
    </xf>
    <xf numFmtId="0" fontId="9" fillId="2" borderId="5" xfId="7" applyFont="1" applyFill="1" applyBorder="1" applyAlignment="1">
      <alignment horizontal="center" vertical="center" shrinkToFit="1"/>
    </xf>
    <xf numFmtId="0" fontId="9" fillId="2" borderId="9" xfId="7" applyFont="1" applyFill="1" applyBorder="1" applyAlignment="1">
      <alignment horizontal="center" vertical="center" shrinkToFit="1"/>
    </xf>
    <xf numFmtId="0" fontId="9" fillId="2" borderId="10" xfId="7" applyFont="1" applyFill="1" applyBorder="1" applyAlignment="1">
      <alignment horizontal="center" vertical="center" shrinkToFit="1"/>
    </xf>
    <xf numFmtId="0" fontId="9" fillId="2" borderId="11" xfId="7"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10" fillId="0" borderId="10" xfId="2" applyFont="1" applyBorder="1" applyAlignment="1">
      <alignment horizontal="left" vertical="center"/>
    </xf>
    <xf numFmtId="0" fontId="9" fillId="2" borderId="14" xfId="2" applyFont="1" applyFill="1" applyBorder="1" applyAlignment="1">
      <alignment horizontal="center" vertical="center"/>
    </xf>
    <xf numFmtId="198" fontId="11" fillId="0" borderId="6" xfId="2" applyNumberFormat="1" applyFont="1" applyBorder="1" applyAlignment="1">
      <alignment horizontal="left" vertical="center"/>
    </xf>
    <xf numFmtId="198" fontId="11" fillId="0" borderId="7" xfId="2" applyNumberFormat="1" applyFont="1" applyBorder="1" applyAlignment="1">
      <alignment horizontal="left" vertical="center"/>
    </xf>
    <xf numFmtId="198" fontId="11" fillId="0" borderId="5" xfId="2" applyNumberFormat="1" applyFont="1" applyBorder="1" applyAlignment="1">
      <alignment horizontal="left" vertical="center"/>
    </xf>
    <xf numFmtId="0" fontId="9" fillId="2" borderId="1" xfId="2" applyFont="1" applyFill="1" applyBorder="1" applyAlignment="1">
      <alignment horizontal="center" vertical="center"/>
    </xf>
    <xf numFmtId="198" fontId="11" fillId="0" borderId="2" xfId="2" applyNumberFormat="1" applyFont="1" applyBorder="1" applyAlignment="1">
      <alignment horizontal="left" vertical="center" shrinkToFit="1"/>
    </xf>
    <xf numFmtId="198" fontId="11" fillId="0" borderId="3" xfId="2" applyNumberFormat="1" applyFont="1" applyBorder="1" applyAlignment="1">
      <alignment horizontal="left" vertical="center" shrinkToFit="1"/>
    </xf>
    <xf numFmtId="198" fontId="11" fillId="0" borderId="8" xfId="2" applyNumberFormat="1" applyFont="1" applyBorder="1" applyAlignment="1">
      <alignment horizontal="left" vertical="center" shrinkToFit="1"/>
    </xf>
    <xf numFmtId="0" fontId="9" fillId="2" borderId="13" xfId="2" applyFont="1" applyFill="1" applyBorder="1" applyAlignment="1">
      <alignment horizontal="center" vertical="center"/>
    </xf>
    <xf numFmtId="198" fontId="11" fillId="0" borderId="9" xfId="2" applyNumberFormat="1" applyFont="1" applyBorder="1" applyAlignment="1">
      <alignment horizontal="left" vertical="center"/>
    </xf>
    <xf numFmtId="198" fontId="11" fillId="0" borderId="10" xfId="2" applyNumberFormat="1" applyFont="1" applyBorder="1" applyAlignment="1">
      <alignment horizontal="left" vertical="center"/>
    </xf>
    <xf numFmtId="198" fontId="11" fillId="0" borderId="11" xfId="2" applyNumberFormat="1" applyFont="1" applyBorder="1" applyAlignment="1">
      <alignment horizontal="left" vertical="center"/>
    </xf>
    <xf numFmtId="0" fontId="9" fillId="2" borderId="1" xfId="2" applyFont="1" applyFill="1" applyBorder="1" applyAlignment="1">
      <alignment horizontal="center" vertical="center" shrinkToFit="1"/>
    </xf>
    <xf numFmtId="177" fontId="9" fillId="0" borderId="1" xfId="2" applyNumberFormat="1" applyFont="1" applyBorder="1" applyAlignment="1">
      <alignment horizontal="center" vertical="center" wrapText="1" shrinkToFit="1"/>
    </xf>
    <xf numFmtId="198" fontId="11" fillId="0" borderId="6" xfId="2" applyNumberFormat="1" applyFont="1" applyBorder="1" applyAlignment="1">
      <alignment horizontal="center" vertical="center" wrapText="1" shrinkToFit="1"/>
    </xf>
    <xf numFmtId="198" fontId="11" fillId="0" borderId="7" xfId="2" applyNumberFormat="1" applyFont="1" applyBorder="1" applyAlignment="1">
      <alignment horizontal="center" vertical="center" wrapText="1" shrinkToFit="1"/>
    </xf>
    <xf numFmtId="198" fontId="11" fillId="0" borderId="5" xfId="2" applyNumberFormat="1" applyFont="1" applyBorder="1" applyAlignment="1">
      <alignment horizontal="center" vertical="center" wrapText="1" shrinkToFit="1"/>
    </xf>
    <xf numFmtId="198" fontId="11" fillId="0" borderId="9" xfId="2" applyNumberFormat="1" applyFont="1" applyBorder="1" applyAlignment="1">
      <alignment horizontal="center" vertical="center" wrapText="1" shrinkToFit="1"/>
    </xf>
    <xf numFmtId="198" fontId="11" fillId="0" borderId="10" xfId="2" applyNumberFormat="1" applyFont="1" applyBorder="1" applyAlignment="1">
      <alignment horizontal="center" vertical="center" wrapText="1" shrinkToFit="1"/>
    </xf>
    <xf numFmtId="198" fontId="11" fillId="0" borderId="11" xfId="2" applyNumberFormat="1" applyFont="1" applyBorder="1" applyAlignment="1">
      <alignment horizontal="center" vertical="center" wrapText="1" shrinkToFit="1"/>
    </xf>
    <xf numFmtId="0" fontId="17" fillId="0" borderId="3" xfId="7" applyBorder="1" applyAlignment="1">
      <alignment horizontal="center" vertical="center" shrinkToFit="1"/>
    </xf>
    <xf numFmtId="0" fontId="31" fillId="0" borderId="2" xfId="7" applyFont="1" applyBorder="1" applyAlignment="1">
      <alignment horizontal="center" vertical="center" shrinkToFit="1"/>
    </xf>
    <xf numFmtId="0" fontId="31" fillId="0" borderId="3" xfId="7" applyFont="1" applyBorder="1" applyAlignment="1">
      <alignment horizontal="center" vertical="center" shrinkToFit="1"/>
    </xf>
    <xf numFmtId="0" fontId="31" fillId="0" borderId="8" xfId="7" applyFont="1" applyBorder="1" applyAlignment="1">
      <alignment horizontal="center" vertical="center" shrinkToFit="1"/>
    </xf>
    <xf numFmtId="0" fontId="14" fillId="2" borderId="13" xfId="2" applyFont="1" applyFill="1" applyBorder="1" applyAlignment="1">
      <alignment vertical="center" textRotation="255"/>
    </xf>
    <xf numFmtId="0" fontId="14" fillId="2" borderId="1" xfId="2" applyFont="1" applyFill="1" applyBorder="1" applyAlignment="1">
      <alignment vertical="center" textRotation="255"/>
    </xf>
    <xf numFmtId="0" fontId="14" fillId="0" borderId="13" xfId="2" applyFont="1" applyBorder="1" applyAlignment="1" applyProtection="1">
      <alignment horizontal="center"/>
      <protection locked="0"/>
    </xf>
    <xf numFmtId="0" fontId="14" fillId="0" borderId="1" xfId="2" applyFont="1" applyBorder="1" applyAlignment="1" applyProtection="1">
      <alignment horizontal="center"/>
      <protection locked="0"/>
    </xf>
    <xf numFmtId="0" fontId="15" fillId="0" borderId="0" xfId="2" applyFont="1" applyAlignment="1">
      <alignment horizontal="left" vertical="center"/>
    </xf>
    <xf numFmtId="0" fontId="14" fillId="2" borderId="6"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5" xfId="2" applyFont="1" applyFill="1" applyBorder="1" applyAlignment="1">
      <alignment horizontal="center" vertical="center"/>
    </xf>
    <xf numFmtId="198" fontId="14" fillId="0" borderId="6" xfId="2" applyNumberFormat="1" applyFont="1" applyBorder="1" applyAlignment="1">
      <alignment horizontal="left" vertical="center"/>
    </xf>
    <xf numFmtId="198" fontId="14" fillId="0" borderId="7" xfId="2" applyNumberFormat="1" applyFont="1" applyBorder="1" applyAlignment="1">
      <alignment horizontal="left" vertical="center"/>
    </xf>
    <xf numFmtId="198" fontId="14" fillId="0" borderId="5" xfId="2" applyNumberFormat="1" applyFont="1" applyBorder="1" applyAlignment="1">
      <alignment horizontal="left" vertical="center"/>
    </xf>
    <xf numFmtId="0" fontId="14" fillId="2" borderId="1" xfId="2" applyFont="1" applyFill="1" applyBorder="1" applyAlignment="1">
      <alignment horizontal="center" vertical="center"/>
    </xf>
    <xf numFmtId="198" fontId="14" fillId="0" borderId="1" xfId="2" applyNumberFormat="1" applyFont="1" applyBorder="1" applyAlignment="1">
      <alignment horizontal="left" vertical="center" shrinkToFit="1"/>
    </xf>
    <xf numFmtId="176" fontId="14" fillId="0" borderId="6" xfId="2" applyNumberFormat="1" applyFont="1" applyBorder="1" applyAlignment="1">
      <alignment horizontal="center" vertical="center"/>
    </xf>
    <xf numFmtId="176" fontId="14" fillId="0" borderId="7" xfId="2" applyNumberFormat="1" applyFont="1" applyBorder="1" applyAlignment="1">
      <alignment horizontal="center" vertical="center"/>
    </xf>
    <xf numFmtId="176" fontId="14" fillId="0" borderId="5" xfId="2" applyNumberFormat="1" applyFont="1" applyBorder="1" applyAlignment="1">
      <alignment horizontal="center" vertical="center"/>
    </xf>
    <xf numFmtId="176" fontId="14" fillId="0" borderId="9" xfId="2" applyNumberFormat="1" applyFont="1" applyBorder="1" applyAlignment="1">
      <alignment horizontal="center" vertical="center"/>
    </xf>
    <xf numFmtId="176" fontId="14" fillId="0" borderId="10" xfId="2" applyNumberFormat="1" applyFont="1" applyBorder="1" applyAlignment="1">
      <alignment horizontal="center" vertical="center"/>
    </xf>
    <xf numFmtId="176" fontId="14" fillId="0" borderId="11" xfId="2" applyNumberFormat="1" applyFont="1" applyBorder="1" applyAlignment="1">
      <alignment horizontal="center" vertical="center"/>
    </xf>
    <xf numFmtId="0" fontId="14" fillId="2" borderId="9" xfId="2" applyFont="1" applyFill="1" applyBorder="1" applyAlignment="1">
      <alignment horizontal="center" vertical="center"/>
    </xf>
    <xf numFmtId="0" fontId="14" fillId="2" borderId="10" xfId="2" applyFont="1" applyFill="1" applyBorder="1" applyAlignment="1">
      <alignment horizontal="center" vertical="center"/>
    </xf>
    <xf numFmtId="0" fontId="14" fillId="2" borderId="11" xfId="2" applyFont="1" applyFill="1" applyBorder="1" applyAlignment="1">
      <alignment horizontal="center" vertical="center"/>
    </xf>
    <xf numFmtId="198" fontId="14" fillId="0" borderId="9" xfId="2" applyNumberFormat="1" applyFont="1" applyBorder="1" applyAlignment="1">
      <alignment horizontal="left" vertical="center"/>
    </xf>
    <xf numFmtId="198" fontId="14" fillId="0" borderId="10" xfId="2" applyNumberFormat="1" applyFont="1" applyBorder="1" applyAlignment="1">
      <alignment horizontal="left" vertical="center"/>
    </xf>
    <xf numFmtId="198" fontId="14" fillId="0" borderId="11" xfId="2" applyNumberFormat="1" applyFont="1" applyBorder="1" applyAlignment="1">
      <alignment horizontal="left" vertical="center"/>
    </xf>
    <xf numFmtId="0" fontId="14" fillId="2" borderId="1" xfId="2" applyFont="1" applyFill="1" applyBorder="1" applyAlignment="1">
      <alignment horizontal="center" vertical="center" wrapText="1"/>
    </xf>
    <xf numFmtId="0" fontId="14" fillId="2" borderId="6"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5" xfId="2" applyFont="1" applyFill="1" applyBorder="1" applyAlignment="1">
      <alignment horizontal="center" vertical="center" shrinkToFit="1"/>
    </xf>
    <xf numFmtId="0" fontId="14" fillId="2" borderId="9" xfId="2" applyFont="1" applyFill="1" applyBorder="1" applyAlignment="1">
      <alignment horizontal="center" vertical="center" shrinkToFit="1"/>
    </xf>
    <xf numFmtId="0" fontId="14" fillId="2" borderId="10" xfId="2" applyFont="1" applyFill="1" applyBorder="1" applyAlignment="1">
      <alignment horizontal="center" vertical="center" shrinkToFit="1"/>
    </xf>
    <xf numFmtId="0" fontId="14" fillId="2" borderId="11" xfId="2" applyFont="1" applyFill="1" applyBorder="1" applyAlignment="1">
      <alignment horizontal="center" vertical="center" shrinkToFit="1"/>
    </xf>
    <xf numFmtId="198" fontId="14" fillId="0" borderId="6" xfId="2" applyNumberFormat="1" applyFont="1" applyBorder="1" applyAlignment="1">
      <alignment horizontal="center" vertical="center" wrapText="1" shrinkToFit="1"/>
    </xf>
    <xf numFmtId="198" fontId="14" fillId="0" borderId="7" xfId="2" applyNumberFormat="1" applyFont="1" applyBorder="1" applyAlignment="1">
      <alignment horizontal="center" vertical="center" wrapText="1" shrinkToFit="1"/>
    </xf>
    <xf numFmtId="198" fontId="14" fillId="0" borderId="5" xfId="2" applyNumberFormat="1" applyFont="1" applyBorder="1" applyAlignment="1">
      <alignment horizontal="center" vertical="center" wrapText="1" shrinkToFit="1"/>
    </xf>
    <xf numFmtId="198" fontId="14" fillId="0" borderId="9" xfId="2" applyNumberFormat="1" applyFont="1" applyBorder="1" applyAlignment="1">
      <alignment horizontal="center" vertical="center" wrapText="1" shrinkToFit="1"/>
    </xf>
    <xf numFmtId="198" fontId="14" fillId="0" borderId="10" xfId="2" applyNumberFormat="1" applyFont="1" applyBorder="1" applyAlignment="1">
      <alignment horizontal="center" vertical="center" wrapText="1" shrinkToFit="1"/>
    </xf>
    <xf numFmtId="198" fontId="14" fillId="0" borderId="11" xfId="2" applyNumberFormat="1" applyFont="1" applyBorder="1" applyAlignment="1">
      <alignment horizontal="center" vertical="center" wrapText="1" shrinkToFit="1"/>
    </xf>
    <xf numFmtId="0" fontId="14" fillId="2" borderId="6" xfId="2" applyFont="1" applyFill="1" applyBorder="1" applyAlignment="1">
      <alignment horizontal="center" vertical="center" wrapText="1" shrinkToFit="1"/>
    </xf>
    <xf numFmtId="0" fontId="14" fillId="2" borderId="7" xfId="2" applyFont="1" applyFill="1" applyBorder="1" applyAlignment="1">
      <alignment horizontal="center" vertical="center" wrapText="1" shrinkToFit="1"/>
    </xf>
    <xf numFmtId="0" fontId="14" fillId="2" borderId="5" xfId="2" applyFont="1" applyFill="1" applyBorder="1" applyAlignment="1">
      <alignment horizontal="center" vertical="center" wrapText="1" shrinkToFit="1"/>
    </xf>
    <xf numFmtId="0" fontId="14" fillId="2" borderId="9" xfId="2" applyFont="1" applyFill="1" applyBorder="1" applyAlignment="1">
      <alignment horizontal="center" vertical="center" wrapText="1" shrinkToFit="1"/>
    </xf>
    <xf numFmtId="0" fontId="14" fillId="2" borderId="10" xfId="2" applyFont="1" applyFill="1" applyBorder="1" applyAlignment="1">
      <alignment horizontal="center" vertical="center" wrapText="1" shrinkToFit="1"/>
    </xf>
    <xf numFmtId="0" fontId="14" fillId="2" borderId="11" xfId="2" applyFont="1" applyFill="1" applyBorder="1" applyAlignment="1">
      <alignment horizontal="center" vertical="center" wrapText="1" shrinkToFit="1"/>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0" fontId="49" fillId="0" borderId="1" xfId="2"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49" fontId="49" fillId="0" borderId="2" xfId="2" applyNumberFormat="1" applyFont="1" applyBorder="1" applyAlignment="1">
      <alignment horizontal="center" vertical="center" shrinkToFit="1"/>
    </xf>
    <xf numFmtId="49" fontId="49" fillId="0" borderId="3" xfId="2" applyNumberFormat="1" applyFont="1" applyBorder="1" applyAlignment="1">
      <alignment horizontal="center" vertical="center" shrinkToFit="1"/>
    </xf>
    <xf numFmtId="49" fontId="49" fillId="0" borderId="8" xfId="2" applyNumberFormat="1"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4" fontId="49" fillId="0" borderId="2" xfId="2" applyNumberFormat="1" applyFont="1" applyBorder="1" applyAlignment="1">
      <alignment horizontal="center" vertical="center" shrinkToFit="1"/>
    </xf>
    <xf numFmtId="14" fontId="49" fillId="0" borderId="2" xfId="2" applyNumberFormat="1" applyFont="1" applyBorder="1" applyAlignment="1">
      <alignment horizontal="center" vertical="center" shrinkToFit="1"/>
    </xf>
    <xf numFmtId="0" fontId="49" fillId="2" borderId="5" xfId="2" applyFont="1" applyFill="1" applyBorder="1" applyAlignment="1">
      <alignment horizontal="center" vertical="center" wrapText="1" shrinkToFit="1"/>
    </xf>
    <xf numFmtId="199" fontId="49" fillId="0" borderId="6" xfId="2" applyNumberFormat="1" applyFont="1" applyBorder="1" applyAlignment="1" applyProtection="1">
      <alignment horizontal="center" vertical="center"/>
      <protection locked="0"/>
    </xf>
    <xf numFmtId="199" fontId="49" fillId="0" borderId="5" xfId="2" applyNumberFormat="1" applyFont="1" applyBorder="1" applyAlignment="1" applyProtection="1">
      <alignment horizontal="center" vertical="center"/>
      <protection locked="0"/>
    </xf>
    <xf numFmtId="199" fontId="49" fillId="0" borderId="12" xfId="2" applyNumberFormat="1" applyFont="1" applyBorder="1" applyAlignment="1" applyProtection="1">
      <alignment horizontal="center" vertical="center"/>
      <protection locked="0"/>
    </xf>
    <xf numFmtId="199"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199" fontId="49" fillId="0" borderId="9" xfId="2" applyNumberFormat="1" applyFont="1" applyBorder="1" applyAlignment="1" applyProtection="1">
      <alignment horizontal="center" vertical="center"/>
      <protection locked="0"/>
    </xf>
    <xf numFmtId="199" fontId="49" fillId="0" borderId="11" xfId="2" applyNumberFormat="1" applyFont="1" applyBorder="1" applyAlignment="1" applyProtection="1">
      <alignment horizontal="center" vertical="center"/>
      <protection locked="0"/>
    </xf>
    <xf numFmtId="199" fontId="49" fillId="0" borderId="2" xfId="2" applyNumberFormat="1" applyFont="1" applyBorder="1" applyAlignment="1" applyProtection="1">
      <alignment horizontal="center" vertical="center"/>
      <protection locked="0"/>
    </xf>
    <xf numFmtId="199" fontId="49" fillId="0" borderId="8" xfId="2" applyNumberFormat="1" applyFont="1" applyBorder="1" applyAlignment="1" applyProtection="1">
      <alignment horizontal="center" vertical="center"/>
      <protection locked="0"/>
    </xf>
    <xf numFmtId="199" fontId="49" fillId="0" borderId="3" xfId="2" applyNumberFormat="1" applyFont="1" applyBorder="1" applyAlignment="1" applyProtection="1">
      <alignment horizontal="center" vertical="center"/>
      <protection locked="0"/>
    </xf>
    <xf numFmtId="0" fontId="53" fillId="0" borderId="10" xfId="2" applyFont="1" applyBorder="1" applyAlignment="1" applyProtection="1">
      <alignment horizontal="left" vertical="top" wrapText="1"/>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49" fontId="49" fillId="0" borderId="1" xfId="2" applyNumberFormat="1" applyFont="1" applyBorder="1" applyAlignment="1">
      <alignment horizontal="center" vertical="center"/>
    </xf>
    <xf numFmtId="49" fontId="49" fillId="2" borderId="14" xfId="2" applyNumberFormat="1" applyFont="1" applyFill="1" applyBorder="1" applyAlignment="1">
      <alignment horizontal="center" vertical="center" shrinkToFit="1"/>
    </xf>
    <xf numFmtId="49" fontId="49" fillId="2" borderId="13" xfId="2" applyNumberFormat="1" applyFont="1" applyFill="1" applyBorder="1" applyAlignment="1">
      <alignment horizontal="center" vertical="center" shrinkToFit="1"/>
    </xf>
    <xf numFmtId="49" fontId="49" fillId="2" borderId="6" xfId="2" applyNumberFormat="1" applyFont="1" applyFill="1" applyBorder="1" applyAlignment="1">
      <alignment horizontal="center" vertical="center" shrinkToFit="1"/>
    </xf>
    <xf numFmtId="49" fontId="49" fillId="2" borderId="9" xfId="2" applyNumberFormat="1" applyFont="1" applyFill="1" applyBorder="1" applyAlignment="1">
      <alignment horizontal="center" vertical="center" shrinkToFit="1"/>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49" fillId="2" borderId="1" xfId="2" applyFont="1" applyFill="1" applyBorder="1" applyAlignment="1">
      <alignment horizontal="center" vertical="center"/>
    </xf>
    <xf numFmtId="0" fontId="39" fillId="0" borderId="1" xfId="0" applyFont="1" applyBorder="1" applyAlignment="1">
      <alignment horizontal="center" vertical="center"/>
    </xf>
    <xf numFmtId="0" fontId="53" fillId="2" borderId="1" xfId="2" applyFont="1" applyFill="1" applyBorder="1" applyAlignment="1">
      <alignment horizontal="center" vertical="center"/>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39" fillId="0" borderId="1" xfId="0" applyFont="1" applyBorder="1" applyAlignment="1">
      <alignment horizontal="center" vertical="center" wrapText="1"/>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9" fillId="0" borderId="3" xfId="2" applyFont="1" applyBorder="1" applyAlignment="1" applyProtection="1">
      <alignment horizontal="center" vertical="center" shrinkToFit="1"/>
      <protection locked="0"/>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49" fillId="0" borderId="52" xfId="2" applyFont="1" applyBorder="1" applyAlignment="1" applyProtection="1">
      <alignment horizontal="center" vertical="center" shrinkToFit="1"/>
      <protection locked="0"/>
    </xf>
    <xf numFmtId="0" fontId="15"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14" fillId="2" borderId="12" xfId="2" applyFont="1" applyFill="1" applyBorder="1" applyAlignment="1">
      <alignment horizontal="center" vertical="center" textRotation="255"/>
    </xf>
    <xf numFmtId="0" fontId="14" fillId="2" borderId="15" xfId="2" applyFont="1" applyFill="1" applyBorder="1" applyAlignment="1">
      <alignment horizontal="center" vertical="center" textRotation="255"/>
    </xf>
    <xf numFmtId="0" fontId="14" fillId="2" borderId="13" xfId="2" applyFont="1" applyFill="1" applyBorder="1" applyAlignment="1">
      <alignment horizontal="center" vertical="center" textRotation="255"/>
    </xf>
    <xf numFmtId="0" fontId="14" fillId="2" borderId="13" xfId="2" applyFont="1" applyFill="1" applyBorder="1" applyAlignment="1">
      <alignment horizontal="center" vertical="center" wrapText="1"/>
    </xf>
    <xf numFmtId="0" fontId="14" fillId="2" borderId="13"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176" fontId="17" fillId="0" borderId="1" xfId="2" applyNumberFormat="1" applyBorder="1" applyAlignment="1">
      <alignment horizontal="center" vertical="center" shrinkToFit="1"/>
    </xf>
    <xf numFmtId="178" fontId="14" fillId="0" borderId="2" xfId="2" applyNumberFormat="1" applyFont="1" applyBorder="1" applyAlignment="1" applyProtection="1">
      <alignment horizontal="center" vertical="center"/>
      <protection locked="0"/>
    </xf>
    <xf numFmtId="178" fontId="14" fillId="0" borderId="8" xfId="2" applyNumberFormat="1" applyFont="1" applyBorder="1" applyAlignment="1" applyProtection="1">
      <alignment horizontal="center" vertical="center"/>
      <protection locked="0"/>
    </xf>
    <xf numFmtId="0" fontId="17" fillId="0" borderId="2" xfId="2" applyBorder="1" applyAlignment="1">
      <alignment horizontal="center" vertical="center"/>
    </xf>
    <xf numFmtId="0" fontId="17" fillId="0" borderId="8" xfId="2" applyBorder="1" applyAlignment="1">
      <alignment horizontal="center" vertical="center"/>
    </xf>
    <xf numFmtId="0" fontId="14" fillId="2" borderId="9" xfId="2" applyFont="1" applyFill="1" applyBorder="1" applyAlignment="1">
      <alignment horizontal="center" vertical="center" wrapText="1"/>
    </xf>
    <xf numFmtId="0" fontId="14" fillId="2" borderId="10" xfId="2" applyFont="1" applyFill="1" applyBorder="1" applyAlignment="1">
      <alignment horizontal="center" vertical="center" wrapText="1"/>
    </xf>
    <xf numFmtId="0" fontId="14" fillId="2" borderId="3"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7" fillId="0" borderId="1" xfId="2" applyBorder="1" applyAlignment="1">
      <alignment horizontal="center" vertical="center"/>
    </xf>
    <xf numFmtId="0" fontId="14" fillId="2" borderId="2" xfId="2" applyFont="1" applyFill="1" applyBorder="1" applyAlignment="1">
      <alignment horizontal="center" vertical="center" wrapText="1"/>
    </xf>
    <xf numFmtId="0" fontId="17" fillId="0" borderId="2"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4" fillId="2" borderId="14" xfId="2" applyFont="1" applyFill="1" applyBorder="1" applyAlignment="1">
      <alignment horizontal="center" vertical="center"/>
    </xf>
    <xf numFmtId="0" fontId="14" fillId="2" borderId="8" xfId="2" applyFont="1" applyFill="1" applyBorder="1" applyAlignment="1">
      <alignment horizontal="center" vertical="center"/>
    </xf>
    <xf numFmtId="0" fontId="14"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4" fillId="2" borderId="13" xfId="2" applyFont="1" applyFill="1" applyBorder="1" applyAlignment="1">
      <alignment horizontal="center" vertical="center"/>
    </xf>
    <xf numFmtId="0" fontId="14" fillId="2" borderId="8" xfId="2" applyFont="1" applyFill="1" applyBorder="1" applyAlignment="1">
      <alignment horizontal="center" vertical="center" wrapText="1"/>
    </xf>
    <xf numFmtId="0" fontId="17" fillId="0" borderId="3" xfId="2" applyBorder="1" applyAlignment="1">
      <alignment vertical="center"/>
    </xf>
    <xf numFmtId="176" fontId="17" fillId="0" borderId="2" xfId="2" applyNumberFormat="1" applyBorder="1" applyAlignment="1">
      <alignment horizontal="center" vertical="center" shrinkToFit="1"/>
    </xf>
    <xf numFmtId="176" fontId="17" fillId="0" borderId="8" xfId="2" applyNumberFormat="1" applyBorder="1" applyAlignment="1">
      <alignment horizontal="center" vertical="center" shrinkToFit="1"/>
    </xf>
    <xf numFmtId="176" fontId="17" fillId="0" borderId="2" xfId="2" applyNumberFormat="1" applyBorder="1" applyAlignment="1">
      <alignment horizontal="center" vertical="center"/>
    </xf>
    <xf numFmtId="176" fontId="17" fillId="0" borderId="8" xfId="2" applyNumberFormat="1" applyBorder="1" applyAlignment="1">
      <alignment horizontal="center" vertical="center"/>
    </xf>
    <xf numFmtId="0" fontId="17" fillId="0" borderId="8" xfId="2" applyBorder="1" applyAlignment="1">
      <alignment vertical="center"/>
    </xf>
    <xf numFmtId="176" fontId="17" fillId="0" borderId="1" xfId="2" applyNumberFormat="1" applyBorder="1" applyAlignment="1">
      <alignment horizontal="center" vertical="center"/>
    </xf>
    <xf numFmtId="0" fontId="17" fillId="0" borderId="3" xfId="2" applyBorder="1" applyAlignment="1">
      <alignment horizontal="center" vertical="center"/>
    </xf>
    <xf numFmtId="0" fontId="17" fillId="0" borderId="2" xfId="2" applyBorder="1" applyAlignment="1">
      <alignment horizontal="center" vertical="center" wrapText="1"/>
    </xf>
    <xf numFmtId="0" fontId="17" fillId="0" borderId="3" xfId="2" applyBorder="1" applyAlignment="1">
      <alignment horizontal="center" vertical="center" wrapText="1"/>
    </xf>
    <xf numFmtId="0" fontId="17" fillId="0" borderId="8" xfId="2" applyBorder="1" applyAlignment="1">
      <alignment horizontal="center" vertical="center" wrapText="1"/>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1" xfId="4" applyFont="1" applyFill="1" applyBorder="1" applyAlignment="1">
      <alignment horizontal="center" vertical="center"/>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47" fillId="2" borderId="3" xfId="4" applyFont="1" applyFill="1" applyBorder="1" applyAlignment="1">
      <alignment horizontal="center" vertical="center"/>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2" xfId="4" applyFont="1" applyBorder="1" applyAlignment="1">
      <alignment horizontal="center" vertical="center"/>
    </xf>
    <xf numFmtId="0" fontId="47" fillId="0" borderId="3" xfId="4" applyFont="1" applyBorder="1" applyAlignment="1">
      <alignment horizontal="center" vertical="center"/>
    </xf>
    <xf numFmtId="0" fontId="47" fillId="0" borderId="8" xfId="4" applyFont="1" applyBorder="1" applyAlignment="1">
      <alignment horizontal="center" vertical="center"/>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center"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47" fillId="2" borderId="1" xfId="4" applyFont="1" applyFill="1" applyBorder="1" applyAlignment="1">
      <alignment horizontal="center" vertical="center" wrapTex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0" borderId="1" xfId="4" applyFont="1" applyBorder="1" applyAlignment="1">
      <alignment horizontal="center" vertical="center"/>
    </xf>
    <xf numFmtId="0" fontId="47" fillId="2" borderId="1" xfId="4" applyFont="1" applyFill="1" applyBorder="1" applyAlignment="1">
      <alignment horizontal="left" vertical="center" wrapText="1"/>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47" fillId="0" borderId="1" xfId="4" applyFont="1" applyBorder="1" applyAlignment="1">
      <alignment horizontal="center" vertical="center" wrapText="1"/>
    </xf>
    <xf numFmtId="0" fontId="47" fillId="0" borderId="13" xfId="4" applyFont="1" applyBorder="1" applyAlignment="1">
      <alignment horizontal="center" vertical="center" wrapText="1"/>
    </xf>
    <xf numFmtId="178" fontId="20" fillId="0" borderId="0" xfId="4" applyNumberFormat="1" applyFont="1" applyAlignment="1">
      <alignment horizontal="center" vertical="center" shrinkToFit="1"/>
    </xf>
    <xf numFmtId="178" fontId="20" fillId="0" borderId="4" xfId="4" applyNumberFormat="1" applyFont="1" applyBorder="1" applyAlignment="1">
      <alignment horizontal="center" vertical="center" shrinkToFit="1"/>
    </xf>
    <xf numFmtId="178" fontId="20" fillId="0" borderId="6" xfId="4" applyNumberFormat="1" applyFont="1" applyBorder="1" applyAlignment="1">
      <alignment horizontal="center" vertical="center" shrinkToFit="1"/>
    </xf>
    <xf numFmtId="178" fontId="20" fillId="0" borderId="7" xfId="4" applyNumberFormat="1" applyFont="1" applyBorder="1" applyAlignment="1">
      <alignment horizontal="center" vertical="center" shrinkToFit="1"/>
    </xf>
    <xf numFmtId="178" fontId="20" fillId="0" borderId="5" xfId="4" applyNumberFormat="1" applyFont="1" applyBorder="1" applyAlignment="1">
      <alignment horizontal="center" vertical="center" shrinkToFit="1"/>
    </xf>
    <xf numFmtId="178" fontId="20" fillId="0" borderId="12" xfId="4" applyNumberFormat="1" applyFont="1" applyBorder="1" applyAlignment="1">
      <alignment horizontal="center" vertical="center" shrinkToFit="1"/>
    </xf>
    <xf numFmtId="178" fontId="20" fillId="0" borderId="9" xfId="4" applyNumberFormat="1" applyFont="1" applyBorder="1" applyAlignment="1">
      <alignment horizontal="center" vertical="center" shrinkToFit="1"/>
    </xf>
    <xf numFmtId="178" fontId="20" fillId="0" borderId="10" xfId="4" applyNumberFormat="1" applyFont="1" applyBorder="1" applyAlignment="1">
      <alignment horizontal="center" vertical="center" shrinkToFit="1"/>
    </xf>
    <xf numFmtId="178" fontId="20" fillId="0" borderId="11" xfId="4" applyNumberFormat="1" applyFont="1" applyBorder="1" applyAlignment="1">
      <alignment horizontal="center" vertical="center" shrinkToFit="1"/>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14" fillId="3" borderId="2" xfId="4" applyFont="1" applyFill="1" applyBorder="1" applyAlignment="1">
      <alignment horizontal="center" vertical="center"/>
    </xf>
    <xf numFmtId="0" fontId="14" fillId="3" borderId="8" xfId="4" applyFont="1" applyFill="1" applyBorder="1" applyAlignment="1">
      <alignment horizontal="center" vertical="center"/>
    </xf>
    <xf numFmtId="0" fontId="14" fillId="3" borderId="3"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4" xfId="4" applyFont="1" applyFill="1" applyBorder="1" applyAlignment="1">
      <alignment horizontal="center"/>
    </xf>
    <xf numFmtId="0" fontId="49" fillId="0" borderId="14" xfId="4" applyFont="1" applyBorder="1">
      <alignment vertical="center"/>
    </xf>
    <xf numFmtId="0" fontId="14" fillId="0" borderId="6" xfId="4" applyFont="1" applyBorder="1" applyAlignment="1">
      <alignment horizontal="center" vertical="center" shrinkToFit="1"/>
    </xf>
    <xf numFmtId="0" fontId="14" fillId="0" borderId="7" xfId="4" applyFont="1" applyBorder="1" applyAlignment="1">
      <alignment horizontal="center" vertical="center" shrinkToFit="1"/>
    </xf>
    <xf numFmtId="0" fontId="14" fillId="0" borderId="5" xfId="4" applyFont="1" applyBorder="1" applyAlignment="1">
      <alignment horizontal="center"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2" xfId="4" applyFont="1" applyBorder="1" applyAlignment="1">
      <alignment horizontal="center" vertical="center" wrapText="1" shrinkToFit="1"/>
    </xf>
    <xf numFmtId="0" fontId="14" fillId="0" borderId="9" xfId="4" applyFont="1" applyBorder="1" applyAlignment="1">
      <alignment horizontal="center" vertical="center" shrinkToFit="1"/>
    </xf>
    <xf numFmtId="0" fontId="14" fillId="0" borderId="10" xfId="4" applyFont="1" applyBorder="1" applyAlignment="1">
      <alignment horizontal="center" vertical="center" shrinkToFit="1"/>
    </xf>
    <xf numFmtId="0" fontId="14" fillId="0" borderId="11" xfId="4" applyFont="1" applyBorder="1" applyAlignment="1">
      <alignment horizontal="center" vertical="center" shrinkToFit="1"/>
    </xf>
    <xf numFmtId="0" fontId="14" fillId="0" borderId="2" xfId="4" applyFont="1" applyBorder="1" applyAlignment="1">
      <alignment horizontal="left" vertical="center" shrinkToFit="1"/>
    </xf>
    <xf numFmtId="0" fontId="14" fillId="0" borderId="3" xfId="4" applyFont="1" applyBorder="1" applyAlignment="1">
      <alignment horizontal="left" vertical="center" shrinkToFit="1"/>
    </xf>
    <xf numFmtId="0" fontId="14" fillId="0" borderId="8" xfId="4" applyFont="1" applyBorder="1" applyAlignment="1">
      <alignment horizontal="left" vertical="center" shrinkToFit="1"/>
    </xf>
    <xf numFmtId="0" fontId="14" fillId="0" borderId="2" xfId="4" applyFont="1" applyBorder="1" applyAlignment="1">
      <alignment horizontal="center" vertical="center" shrinkToFit="1"/>
    </xf>
    <xf numFmtId="0" fontId="14" fillId="0" borderId="8" xfId="4" applyFont="1" applyBorder="1" applyAlignment="1">
      <alignment horizontal="center" vertical="center" shrinkToFit="1"/>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4" fillId="3" borderId="1"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4" fillId="3" borderId="6" xfId="4" applyFont="1" applyFill="1" applyBorder="1" applyAlignment="1">
      <alignment horizontal="center" vertical="center" shrinkToFit="1"/>
    </xf>
    <xf numFmtId="0" fontId="14"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4" fillId="0" borderId="1" xfId="2" applyFont="1" applyBorder="1" applyAlignment="1" applyProtection="1">
      <alignment horizontal="center" vertical="center" shrinkToFit="1"/>
      <protection locked="0"/>
    </xf>
    <xf numFmtId="0" fontId="10" fillId="0" borderId="0" xfId="2" applyFont="1" applyAlignment="1">
      <alignment horizontal="left" vertical="center"/>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8" xfId="2" applyFont="1" applyBorder="1" applyAlignment="1">
      <alignment horizontal="left"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177" fontId="9" fillId="0" borderId="6" xfId="2" applyNumberFormat="1" applyFont="1" applyBorder="1" applyAlignment="1">
      <alignment horizontal="center" vertical="center" wrapText="1" shrinkToFit="1"/>
    </xf>
    <xf numFmtId="177" fontId="9" fillId="0" borderId="7" xfId="2" applyNumberFormat="1" applyFont="1" applyBorder="1" applyAlignment="1">
      <alignment horizontal="center" vertical="center" wrapText="1" shrinkToFit="1"/>
    </xf>
    <xf numFmtId="177" fontId="9" fillId="0" borderId="5" xfId="2" applyNumberFormat="1" applyFont="1" applyBorder="1" applyAlignment="1">
      <alignment horizontal="center" vertical="center" wrapText="1" shrinkToFit="1"/>
    </xf>
    <xf numFmtId="177" fontId="9" fillId="0" borderId="9" xfId="2" applyNumberFormat="1" applyFont="1" applyBorder="1" applyAlignment="1">
      <alignment horizontal="center" vertical="center" wrapText="1" shrinkToFit="1"/>
    </xf>
    <xf numFmtId="177" fontId="9" fillId="0" borderId="10" xfId="2" applyNumberFormat="1" applyFont="1" applyBorder="1" applyAlignment="1">
      <alignment horizontal="center" vertical="center" wrapText="1" shrinkToFit="1"/>
    </xf>
    <xf numFmtId="177" fontId="9" fillId="0" borderId="11" xfId="2" applyNumberFormat="1" applyFont="1" applyBorder="1" applyAlignment="1">
      <alignment horizontal="center" vertical="center" wrapText="1"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19" fillId="0" borderId="6" xfId="2" applyFont="1" applyBorder="1" applyAlignment="1" applyProtection="1">
      <alignment horizontal="center"/>
      <protection locked="0"/>
    </xf>
    <xf numFmtId="0" fontId="19" fillId="0" borderId="7" xfId="2" applyFont="1" applyBorder="1" applyAlignment="1" applyProtection="1">
      <alignment horizontal="center"/>
      <protection locked="0"/>
    </xf>
    <xf numFmtId="0" fontId="19" fillId="0" borderId="5" xfId="2" applyFont="1" applyBorder="1" applyAlignment="1" applyProtection="1">
      <alignment horizontal="center"/>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9" fillId="0" borderId="12" xfId="2" applyFont="1" applyBorder="1" applyAlignment="1" applyProtection="1">
      <alignment horizontal="center"/>
      <protection locked="0"/>
    </xf>
    <xf numFmtId="0" fontId="19" fillId="0" borderId="0" xfId="2" applyFont="1" applyAlignment="1" applyProtection="1">
      <alignment horizontal="center"/>
      <protection locked="0"/>
    </xf>
    <xf numFmtId="0" fontId="19" fillId="0" borderId="4" xfId="2" applyFont="1" applyBorder="1" applyAlignment="1" applyProtection="1">
      <alignment horizontal="center"/>
      <protection locked="0"/>
    </xf>
    <xf numFmtId="0" fontId="14" fillId="0" borderId="0" xfId="2" applyFont="1" applyAlignment="1">
      <alignment horizontal="center" vertical="center" shrinkToFit="1"/>
    </xf>
    <xf numFmtId="0" fontId="20" fillId="0" borderId="2" xfId="2" applyFont="1" applyBorder="1" applyAlignment="1" applyProtection="1">
      <alignment horizontal="center" vertical="center" shrinkToFit="1"/>
      <protection locked="0"/>
    </xf>
    <xf numFmtId="0" fontId="20" fillId="0" borderId="8" xfId="2" applyFont="1" applyBorder="1" applyAlignment="1" applyProtection="1">
      <alignment horizontal="center" vertical="center" shrinkToFit="1"/>
      <protection locked="0"/>
    </xf>
    <xf numFmtId="0" fontId="35" fillId="0" borderId="0" xfId="2" applyFont="1" applyAlignment="1">
      <alignment vertical="center" wrapText="1"/>
    </xf>
    <xf numFmtId="0" fontId="31" fillId="0" borderId="10" xfId="0" applyFont="1" applyBorder="1" applyAlignment="1">
      <alignment horizontal="center" vertical="center" shrinkToFit="1"/>
    </xf>
    <xf numFmtId="0" fontId="31" fillId="0" borderId="7" xfId="0" applyFont="1" applyBorder="1" applyAlignment="1">
      <alignment horizontal="center" vertical="center" wrapText="1" shrinkToFit="1"/>
    </xf>
    <xf numFmtId="0" fontId="31" fillId="0" borderId="5" xfId="0" applyFont="1" applyBorder="1" applyAlignment="1">
      <alignment horizontal="center" vertical="center" wrapText="1" shrinkToFit="1"/>
    </xf>
    <xf numFmtId="0" fontId="20" fillId="2" borderId="1" xfId="5" applyFont="1" applyFill="1" applyBorder="1" applyAlignment="1">
      <alignment horizontal="center" vertical="center" wrapText="1"/>
    </xf>
    <xf numFmtId="0" fontId="20" fillId="2" borderId="1" xfId="5" applyFont="1" applyFill="1" applyBorder="1" applyAlignment="1">
      <alignment horizontal="center" vertical="center"/>
    </xf>
    <xf numFmtId="0" fontId="32" fillId="2" borderId="1" xfId="5" applyFont="1" applyFill="1" applyBorder="1" applyAlignment="1">
      <alignment horizontal="center" vertical="center" wrapText="1"/>
    </xf>
    <xf numFmtId="0" fontId="14" fillId="0" borderId="0" xfId="2" applyFont="1" applyAlignment="1">
      <alignment horizontal="center" vertical="center"/>
    </xf>
    <xf numFmtId="0" fontId="20" fillId="0" borderId="2" xfId="2" applyFont="1" applyBorder="1" applyAlignment="1" applyProtection="1">
      <alignment horizontal="left" vertical="center" wrapText="1" indent="1"/>
      <protection locked="0"/>
    </xf>
    <xf numFmtId="0" fontId="20" fillId="0" borderId="3" xfId="2" applyFont="1" applyBorder="1" applyAlignment="1" applyProtection="1">
      <alignment horizontal="left" vertical="center" wrapText="1" indent="1"/>
      <protection locked="0"/>
    </xf>
    <xf numFmtId="0" fontId="20" fillId="0" borderId="8" xfId="2" applyFont="1" applyBorder="1" applyAlignment="1" applyProtection="1">
      <alignment horizontal="left" vertical="center" wrapText="1" indent="1"/>
      <protection locked="0"/>
    </xf>
    <xf numFmtId="0" fontId="20" fillId="0" borderId="2" xfId="2" applyFont="1" applyBorder="1" applyAlignment="1" applyProtection="1">
      <alignment horizontal="center" vertical="center" wrapText="1"/>
      <protection locked="0"/>
    </xf>
    <xf numFmtId="0" fontId="20" fillId="0" borderId="3" xfId="2" applyFont="1" applyBorder="1" applyAlignment="1" applyProtection="1">
      <alignment horizontal="center" vertical="center" wrapText="1"/>
      <protection locked="0"/>
    </xf>
    <xf numFmtId="0" fontId="20" fillId="0" borderId="8" xfId="2" applyFont="1" applyBorder="1" applyAlignment="1" applyProtection="1">
      <alignment horizontal="center" vertical="center" wrapText="1"/>
      <protection locked="0"/>
    </xf>
    <xf numFmtId="0" fontId="14" fillId="0" borderId="2"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31" fillId="0" borderId="10" xfId="0" applyFont="1" applyBorder="1" applyAlignment="1">
      <alignment horizontal="left" vertical="center"/>
    </xf>
    <xf numFmtId="0" fontId="31" fillId="0" borderId="0" xfId="0" applyFont="1" applyAlignment="1">
      <alignment horizontal="left" vertical="center"/>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20" fillId="2" borderId="6" xfId="2" applyFont="1" applyFill="1" applyBorder="1" applyAlignment="1" applyProtection="1">
      <alignment horizontal="center" vertical="center" wrapText="1"/>
      <protection locked="0"/>
    </xf>
    <xf numFmtId="0" fontId="20" fillId="2" borderId="7" xfId="2" applyFont="1" applyFill="1" applyBorder="1" applyAlignment="1" applyProtection="1">
      <alignment horizontal="center" vertical="center" wrapText="1"/>
      <protection locked="0"/>
    </xf>
    <xf numFmtId="0" fontId="20" fillId="2" borderId="5" xfId="2" applyFont="1" applyFill="1" applyBorder="1" applyAlignment="1" applyProtection="1">
      <alignment horizontal="center" vertical="center" wrapText="1"/>
      <protection locked="0"/>
    </xf>
    <xf numFmtId="0" fontId="20" fillId="2" borderId="12" xfId="2" applyFont="1" applyFill="1" applyBorder="1" applyAlignment="1" applyProtection="1">
      <alignment horizontal="center" vertical="center" wrapText="1"/>
      <protection locked="0"/>
    </xf>
    <xf numFmtId="0" fontId="20" fillId="2" borderId="0" xfId="2" applyFont="1" applyFill="1" applyAlignment="1" applyProtection="1">
      <alignment horizontal="center" vertical="center" wrapText="1"/>
      <protection locked="0"/>
    </xf>
    <xf numFmtId="0" fontId="20" fillId="2" borderId="4" xfId="2" applyFont="1" applyFill="1" applyBorder="1" applyAlignment="1" applyProtection="1">
      <alignment horizontal="center" vertical="center" wrapText="1"/>
      <protection locked="0"/>
    </xf>
    <xf numFmtId="0" fontId="20" fillId="2" borderId="9" xfId="2" applyFont="1" applyFill="1" applyBorder="1" applyAlignment="1" applyProtection="1">
      <alignment horizontal="center" vertical="center" wrapText="1"/>
      <protection locked="0"/>
    </xf>
    <xf numFmtId="0" fontId="20" fillId="2" borderId="10" xfId="2" applyFont="1" applyFill="1" applyBorder="1" applyAlignment="1" applyProtection="1">
      <alignment horizontal="center" vertical="center" wrapText="1"/>
      <protection locked="0"/>
    </xf>
    <xf numFmtId="0" fontId="20" fillId="2" borderId="11" xfId="2" applyFont="1" applyFill="1" applyBorder="1" applyAlignment="1" applyProtection="1">
      <alignment horizontal="center" vertical="center" wrapText="1"/>
      <protection locked="0"/>
    </xf>
    <xf numFmtId="0" fontId="20" fillId="2" borderId="1" xfId="2" applyFont="1" applyFill="1" applyBorder="1" applyAlignment="1" applyProtection="1">
      <alignment horizontal="center" vertical="center" wrapText="1"/>
      <protection locked="0"/>
    </xf>
    <xf numFmtId="0" fontId="20" fillId="0" borderId="1" xfId="2" applyFont="1" applyBorder="1" applyAlignment="1" applyProtection="1">
      <alignment horizontal="center" vertical="center" wrapText="1"/>
      <protection locked="0"/>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20" fillId="2" borderId="8" xfId="2" applyFont="1" applyFill="1" applyBorder="1" applyAlignment="1" applyProtection="1">
      <alignment horizontal="center" vertical="center" wrapText="1"/>
      <protection locked="0"/>
    </xf>
    <xf numFmtId="0" fontId="14" fillId="2" borderId="14" xfId="2" applyFont="1" applyFill="1" applyBorder="1" applyAlignment="1">
      <alignment vertical="center" textRotation="255"/>
    </xf>
    <xf numFmtId="0" fontId="14"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20"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20" fillId="2" borderId="2" xfId="2" applyFont="1" applyFill="1" applyBorder="1" applyAlignment="1" applyProtection="1">
      <alignment horizontal="center" vertical="center" wrapText="1"/>
      <protection locked="0"/>
    </xf>
    <xf numFmtId="0" fontId="20" fillId="2" borderId="3" xfId="2" applyFont="1" applyFill="1" applyBorder="1" applyAlignment="1" applyProtection="1">
      <alignment horizontal="center" vertical="center" wrapText="1"/>
      <protection locked="0"/>
    </xf>
    <xf numFmtId="192" fontId="20" fillId="0" borderId="2" xfId="2" applyNumberFormat="1" applyFont="1" applyBorder="1" applyAlignment="1" applyProtection="1">
      <alignment horizontal="center" vertical="center" wrapText="1"/>
      <protection locked="0"/>
    </xf>
    <xf numFmtId="192" fontId="20" fillId="0" borderId="3" xfId="2" applyNumberFormat="1" applyFont="1" applyBorder="1" applyAlignment="1" applyProtection="1">
      <alignment horizontal="center" vertical="center" wrapText="1"/>
      <protection locked="0"/>
    </xf>
    <xf numFmtId="192" fontId="20" fillId="0" borderId="8" xfId="2" applyNumberFormat="1" applyFont="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20" fillId="0" borderId="14" xfId="2" applyFont="1" applyBorder="1" applyAlignment="1" applyProtection="1">
      <alignment horizontal="left"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20" fillId="0" borderId="12" xfId="2" applyFont="1" applyBorder="1" applyAlignment="1" applyProtection="1">
      <alignment horizontal="left" vertical="center" shrinkToFit="1"/>
      <protection locked="0"/>
    </xf>
    <xf numFmtId="0" fontId="20" fillId="0" borderId="0" xfId="2" applyFont="1" applyAlignment="1" applyProtection="1">
      <alignment horizontal="left" vertical="center" shrinkToFit="1"/>
      <protection locked="0"/>
    </xf>
    <xf numFmtId="0" fontId="20" fillId="0" borderId="4" xfId="2" applyFont="1" applyBorder="1" applyAlignment="1" applyProtection="1">
      <alignment horizontal="left" vertical="center" shrinkToFit="1"/>
      <protection locked="0"/>
    </xf>
    <xf numFmtId="0" fontId="20" fillId="2" borderId="14" xfId="2" applyFont="1" applyFill="1" applyBorder="1" applyAlignment="1" applyProtection="1">
      <alignment horizontal="center" vertical="center" wrapText="1"/>
      <protection locked="0"/>
    </xf>
    <xf numFmtId="0" fontId="20" fillId="2" borderId="15" xfId="2" applyFont="1" applyFill="1" applyBorder="1" applyAlignment="1" applyProtection="1">
      <alignment horizontal="center" vertical="center" wrapText="1"/>
      <protection locked="0"/>
    </xf>
    <xf numFmtId="0" fontId="20" fillId="0" borderId="7" xfId="2" applyFont="1" applyBorder="1" applyAlignment="1" applyProtection="1">
      <alignment horizontal="left" vertical="center" shrinkToFit="1"/>
      <protection locked="0"/>
    </xf>
    <xf numFmtId="0" fontId="20" fillId="0" borderId="10" xfId="2" applyFont="1" applyBorder="1" applyAlignment="1" applyProtection="1">
      <alignment horizontal="left" vertical="center" shrinkToFit="1"/>
      <protection locked="0"/>
    </xf>
    <xf numFmtId="0" fontId="20" fillId="0" borderId="11" xfId="2" applyFont="1" applyBorder="1" applyAlignment="1" applyProtection="1">
      <alignment horizontal="left" vertical="center" shrinkToFit="1"/>
      <protection locked="0"/>
    </xf>
    <xf numFmtId="0" fontId="29" fillId="0" borderId="1" xfId="2" applyFont="1" applyBorder="1" applyAlignment="1" applyProtection="1">
      <alignment horizontal="center" vertical="center" wrapText="1"/>
      <protection locked="0"/>
    </xf>
    <xf numFmtId="0" fontId="20" fillId="0" borderId="7" xfId="2" applyFont="1" applyBorder="1" applyAlignment="1" applyProtection="1">
      <alignment horizontal="left" vertical="center" wrapText="1" shrinkToFit="1"/>
      <protection locked="0"/>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0" fillId="0" borderId="1" xfId="0" applyFont="1" applyBorder="1">
      <alignmen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0" fontId="31" fillId="0" borderId="1" xfId="0" applyFont="1" applyBorder="1">
      <alignment vertical="center"/>
    </xf>
    <xf numFmtId="188" fontId="45" fillId="0" borderId="2" xfId="0" applyNumberFormat="1" applyFont="1" applyBorder="1" applyAlignment="1">
      <alignment horizontal="center" vertical="center" shrinkToFit="1"/>
    </xf>
    <xf numFmtId="0" fontId="31" fillId="0" borderId="3" xfId="0" applyFont="1" applyBorder="1" applyAlignment="1">
      <alignment horizontal="center" vertical="center" shrinkToFit="1"/>
    </xf>
    <xf numFmtId="0" fontId="31" fillId="0" borderId="8" xfId="0" applyFont="1" applyBorder="1" applyAlignment="1">
      <alignment horizontal="center" vertical="center" shrinkToFit="1"/>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30" fillId="0" borderId="8" xfId="0" applyFont="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2" borderId="2" xfId="0" applyFont="1" applyFill="1" applyBorder="1" applyAlignment="1">
      <alignment vertical="center" wrapText="1"/>
    </xf>
    <xf numFmtId="177" fontId="28" fillId="0" borderId="6" xfId="5" applyNumberFormat="1" applyFont="1" applyBorder="1" applyAlignment="1">
      <alignment horizontal="center" vertical="center" wrapText="1" shrinkToFit="1"/>
    </xf>
    <xf numFmtId="177" fontId="28" fillId="0" borderId="7" xfId="5" applyNumberFormat="1" applyFont="1" applyBorder="1" applyAlignment="1">
      <alignment horizontal="center" vertical="center" wrapText="1" shrinkToFit="1"/>
    </xf>
    <xf numFmtId="177" fontId="28" fillId="0" borderId="5" xfId="5" applyNumberFormat="1" applyFont="1" applyBorder="1" applyAlignment="1">
      <alignment horizontal="center" vertical="center" wrapText="1" shrinkToFit="1"/>
    </xf>
    <xf numFmtId="177" fontId="28" fillId="0" borderId="9" xfId="5" applyNumberFormat="1" applyFont="1" applyBorder="1" applyAlignment="1">
      <alignment horizontal="center" vertical="center" wrapText="1" shrinkToFit="1"/>
    </xf>
    <xf numFmtId="177" fontId="28" fillId="0" borderId="10" xfId="5" applyNumberFormat="1" applyFont="1" applyBorder="1" applyAlignment="1">
      <alignment horizontal="center" vertical="center" wrapText="1" shrinkToFit="1"/>
    </xf>
    <xf numFmtId="177" fontId="28" fillId="0" borderId="11" xfId="5" applyNumberFormat="1" applyFont="1" applyBorder="1" applyAlignment="1">
      <alignment horizontal="center" vertical="center" wrapText="1" shrinkToFit="1"/>
    </xf>
    <xf numFmtId="0" fontId="14"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4" fillId="0" borderId="14" xfId="5" applyFont="1" applyBorder="1" applyAlignment="1">
      <alignment horizontal="left" vertical="center"/>
    </xf>
    <xf numFmtId="0" fontId="14" fillId="2" borderId="1" xfId="5" applyFont="1" applyFill="1" applyBorder="1" applyAlignment="1">
      <alignment horizontal="center" vertical="center"/>
    </xf>
    <xf numFmtId="0" fontId="14" fillId="0" borderId="13" xfId="5" applyFont="1" applyBorder="1" applyAlignment="1">
      <alignment horizontal="left" vertical="center"/>
    </xf>
    <xf numFmtId="0" fontId="14" fillId="2" borderId="14" xfId="5" applyFont="1" applyFill="1" applyBorder="1" applyAlignment="1">
      <alignment horizontal="center" vertical="center"/>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21" xfId="5" applyFont="1" applyFill="1" applyBorder="1" applyAlignment="1">
      <alignment horizontal="center" vertical="center" wrapText="1"/>
    </xf>
    <xf numFmtId="0" fontId="20" fillId="2" borderId="19" xfId="5" applyFont="1" applyFill="1" applyBorder="1" applyAlignment="1">
      <alignment horizontal="center" vertical="center" wrapText="1"/>
    </xf>
    <xf numFmtId="0" fontId="20" fillId="2" borderId="8" xfId="5" applyFont="1" applyFill="1" applyBorder="1" applyAlignment="1">
      <alignment horizontal="center" vertical="center"/>
    </xf>
    <xf numFmtId="0" fontId="28" fillId="2" borderId="1" xfId="5" applyFont="1" applyFill="1" applyBorder="1" applyAlignment="1">
      <alignment horizontal="center" vertical="center" wrapText="1" shrinkToFit="1"/>
    </xf>
    <xf numFmtId="0" fontId="20"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20" fillId="2" borderId="24" xfId="5" applyFont="1" applyFill="1" applyBorder="1" applyAlignment="1">
      <alignment horizontal="center" vertical="center" wrapText="1"/>
    </xf>
    <xf numFmtId="0" fontId="20" fillId="2" borderId="23" xfId="5" applyFont="1" applyFill="1" applyBorder="1" applyAlignment="1">
      <alignment horizontal="center" vertical="center" wrapText="1"/>
    </xf>
    <xf numFmtId="0" fontId="20" fillId="2" borderId="22" xfId="5" applyFont="1" applyFill="1" applyBorder="1" applyAlignment="1">
      <alignment horizontal="center" vertical="center" wrapText="1"/>
    </xf>
    <xf numFmtId="0" fontId="20" fillId="2" borderId="24" xfId="5" applyFont="1" applyFill="1" applyBorder="1" applyAlignment="1">
      <alignment horizontal="center" vertical="center"/>
    </xf>
    <xf numFmtId="0" fontId="20" fillId="2" borderId="23" xfId="5" applyFont="1" applyFill="1" applyBorder="1" applyAlignment="1">
      <alignment horizontal="center" vertical="center"/>
    </xf>
    <xf numFmtId="0" fontId="14" fillId="0" borderId="62" xfId="5" applyFont="1" applyBorder="1" applyAlignment="1">
      <alignment horizontal="center" vertical="center" shrinkToFit="1"/>
    </xf>
    <xf numFmtId="0" fontId="14" fillId="0" borderId="47" xfId="5" applyFont="1" applyBorder="1" applyAlignment="1">
      <alignment horizontal="center" vertical="center" shrinkToFit="1"/>
    </xf>
    <xf numFmtId="0" fontId="14" fillId="0" borderId="60" xfId="5" applyFont="1" applyBorder="1" applyAlignment="1">
      <alignment horizontal="center" vertical="center" shrinkToFit="1"/>
    </xf>
    <xf numFmtId="0" fontId="14" fillId="0" borderId="61" xfId="5" applyFont="1" applyBorder="1" applyAlignment="1">
      <alignment horizontal="center" vertical="center" shrinkToFit="1"/>
    </xf>
    <xf numFmtId="0" fontId="14" fillId="0" borderId="63" xfId="5" applyFont="1" applyBorder="1" applyAlignment="1">
      <alignment horizontal="center" vertical="center" shrinkToFit="1"/>
    </xf>
    <xf numFmtId="0" fontId="14" fillId="0" borderId="25" xfId="5" applyFont="1" applyBorder="1" applyAlignment="1">
      <alignment horizontal="center" vertical="center" shrinkToFit="1"/>
    </xf>
    <xf numFmtId="179" fontId="14" fillId="2" borderId="35" xfId="5" applyNumberFormat="1" applyFont="1" applyFill="1" applyBorder="1" applyAlignment="1">
      <alignment horizontal="center" vertical="center" shrinkToFit="1"/>
    </xf>
    <xf numFmtId="179" fontId="14" fillId="2" borderId="26" xfId="5" applyNumberFormat="1" applyFont="1" applyFill="1" applyBorder="1" applyAlignment="1">
      <alignment horizontal="center" vertical="center" shrinkToFit="1"/>
    </xf>
    <xf numFmtId="179" fontId="14" fillId="2" borderId="25" xfId="5" applyNumberFormat="1" applyFont="1" applyFill="1" applyBorder="1" applyAlignment="1">
      <alignment horizontal="center" vertical="center" shrinkToFit="1"/>
    </xf>
    <xf numFmtId="0" fontId="14" fillId="0" borderId="36" xfId="5" applyFont="1" applyBorder="1" applyAlignment="1">
      <alignment horizontal="center" vertical="center" shrinkToFit="1"/>
    </xf>
    <xf numFmtId="0" fontId="14" fillId="0" borderId="53" xfId="5" applyFont="1" applyBorder="1" applyAlignment="1">
      <alignment horizontal="center" vertical="center" shrinkToFit="1"/>
    </xf>
    <xf numFmtId="0" fontId="14" fillId="0" borderId="37" xfId="5" applyFont="1" applyBorder="1" applyAlignment="1">
      <alignment horizontal="center" vertical="center" shrinkToFit="1"/>
    </xf>
    <xf numFmtId="0" fontId="14" fillId="0" borderId="35" xfId="5" applyFont="1" applyBorder="1" applyAlignment="1">
      <alignment horizontal="center" vertical="center" shrinkToFit="1"/>
    </xf>
    <xf numFmtId="0" fontId="14" fillId="0" borderId="26" xfId="5" applyFont="1" applyBorder="1" applyAlignment="1">
      <alignment horizontal="center" vertical="center" shrinkToFit="1"/>
    </xf>
    <xf numFmtId="0" fontId="20" fillId="2" borderId="22"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17" xfId="5" applyFont="1" applyFill="1" applyBorder="1" applyAlignment="1">
      <alignment horizontal="center" vertical="center"/>
    </xf>
    <xf numFmtId="0" fontId="14" fillId="0" borderId="1" xfId="5" applyFont="1" applyBorder="1" applyAlignment="1">
      <alignment horizontal="left" vertical="center"/>
    </xf>
    <xf numFmtId="0" fontId="14" fillId="0" borderId="6" xfId="5" applyFont="1" applyBorder="1" applyAlignment="1">
      <alignment horizontal="center" vertical="center"/>
    </xf>
    <xf numFmtId="0" fontId="14" fillId="0" borderId="7" xfId="5" applyFont="1" applyBorder="1" applyAlignment="1">
      <alignment horizontal="center" vertical="center"/>
    </xf>
    <xf numFmtId="0" fontId="14" fillId="0" borderId="9" xfId="5" applyFont="1" applyBorder="1" applyAlignment="1">
      <alignment horizontal="center" vertical="center"/>
    </xf>
    <xf numFmtId="0" fontId="14" fillId="0" borderId="10" xfId="5" applyFont="1" applyBorder="1" applyAlignment="1">
      <alignment horizontal="center" vertical="center"/>
    </xf>
    <xf numFmtId="0" fontId="14" fillId="0" borderId="66" xfId="5" applyFont="1" applyBorder="1" applyAlignment="1">
      <alignment horizontal="center" vertical="center"/>
    </xf>
    <xf numFmtId="0" fontId="14" fillId="0" borderId="26" xfId="5" applyFont="1" applyBorder="1" applyAlignment="1">
      <alignment horizontal="center" vertical="center"/>
    </xf>
    <xf numFmtId="0" fontId="14" fillId="0" borderId="67" xfId="5" applyFont="1" applyBorder="1" applyAlignment="1">
      <alignment horizontal="center" vertical="center"/>
    </xf>
    <xf numFmtId="0" fontId="14" fillId="0" borderId="58" xfId="5" applyFont="1" applyBorder="1" applyAlignment="1">
      <alignment horizontal="center" vertical="center" shrinkToFit="1"/>
    </xf>
    <xf numFmtId="0" fontId="14" fillId="0" borderId="45" xfId="5" applyFont="1" applyBorder="1" applyAlignment="1">
      <alignment horizontal="center" vertical="center" shrinkToFit="1"/>
    </xf>
    <xf numFmtId="0" fontId="14" fillId="0" borderId="57" xfId="5" applyFont="1" applyBorder="1" applyAlignment="1">
      <alignment horizontal="center" vertical="center" shrinkToFit="1"/>
    </xf>
    <xf numFmtId="0" fontId="14" fillId="0" borderId="42" xfId="5" applyFont="1" applyBorder="1" applyAlignment="1">
      <alignment horizontal="center" vertical="center" shrinkToFit="1"/>
    </xf>
    <xf numFmtId="0" fontId="14" fillId="0" borderId="0" xfId="2" applyFont="1" applyAlignment="1">
      <alignment vertical="center"/>
    </xf>
    <xf numFmtId="0" fontId="31" fillId="0" borderId="0" xfId="11" applyFont="1">
      <alignment vertical="center"/>
    </xf>
    <xf numFmtId="0" fontId="14" fillId="2" borderId="2" xfId="2" applyFont="1" applyFill="1" applyBorder="1" applyAlignment="1">
      <alignment horizontal="center" vertical="center" shrinkToFit="1"/>
    </xf>
    <xf numFmtId="0" fontId="14" fillId="2" borderId="3" xfId="2" applyFont="1" applyFill="1" applyBorder="1" applyAlignment="1">
      <alignment horizontal="center" vertical="center" shrinkToFit="1"/>
    </xf>
    <xf numFmtId="0" fontId="14" fillId="2" borderId="8" xfId="2" applyFont="1" applyFill="1" applyBorder="1" applyAlignment="1">
      <alignment horizontal="center" vertical="center" shrinkToFit="1"/>
    </xf>
    <xf numFmtId="0" fontId="14" fillId="0" borderId="2" xfId="2" applyFont="1" applyBorder="1" applyAlignment="1">
      <alignment horizontal="center" vertical="center" wrapText="1" shrinkToFit="1"/>
    </xf>
    <xf numFmtId="0" fontId="14" fillId="0" borderId="3" xfId="2" applyFont="1" applyBorder="1" applyAlignment="1">
      <alignment horizontal="center" vertical="center" wrapText="1" shrinkToFit="1"/>
    </xf>
    <xf numFmtId="0" fontId="14" fillId="0" borderId="8" xfId="2" applyFont="1" applyBorder="1" applyAlignment="1">
      <alignment horizontal="center" vertical="center" wrapText="1" shrinkToFit="1"/>
    </xf>
    <xf numFmtId="0" fontId="14" fillId="0" borderId="6" xfId="2" applyFont="1" applyBorder="1" applyAlignment="1">
      <alignment horizontal="left" vertical="center"/>
    </xf>
    <xf numFmtId="0" fontId="14" fillId="0" borderId="7" xfId="2" applyFont="1" applyBorder="1" applyAlignment="1">
      <alignment horizontal="left" vertical="center"/>
    </xf>
    <xf numFmtId="0" fontId="14" fillId="0" borderId="5" xfId="2" applyFont="1" applyBorder="1" applyAlignment="1">
      <alignment horizontal="left"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0" borderId="2" xfId="2" applyFont="1" applyBorder="1" applyAlignment="1">
      <alignment horizontal="center" vertical="center" shrinkToFit="1"/>
    </xf>
    <xf numFmtId="0" fontId="14" fillId="0" borderId="8" xfId="2" applyFont="1" applyBorder="1" applyAlignment="1">
      <alignment horizontal="center" vertical="center" shrinkToFit="1"/>
    </xf>
    <xf numFmtId="0" fontId="29" fillId="0" borderId="6" xfId="2" applyFont="1" applyBorder="1" applyAlignment="1">
      <alignment horizontal="left" vertical="top" wrapText="1"/>
    </xf>
    <xf numFmtId="0" fontId="64" fillId="0" borderId="7" xfId="2" applyFont="1" applyBorder="1" applyAlignment="1">
      <alignment horizontal="left" vertical="top"/>
    </xf>
    <xf numFmtId="0" fontId="64" fillId="0" borderId="5" xfId="2" applyFont="1" applyBorder="1" applyAlignment="1">
      <alignment horizontal="left" vertical="top"/>
    </xf>
    <xf numFmtId="0" fontId="64" fillId="0" borderId="12" xfId="2" applyFont="1" applyBorder="1" applyAlignment="1">
      <alignment horizontal="left" vertical="top"/>
    </xf>
    <xf numFmtId="0" fontId="64" fillId="0" borderId="0" xfId="2" applyFont="1" applyAlignment="1">
      <alignment horizontal="left" vertical="top"/>
    </xf>
    <xf numFmtId="0" fontId="64" fillId="0" borderId="4" xfId="2" applyFont="1" applyBorder="1" applyAlignment="1">
      <alignment horizontal="left" vertical="top"/>
    </xf>
    <xf numFmtId="0" fontId="64" fillId="0" borderId="9" xfId="2" applyFont="1" applyBorder="1" applyAlignment="1">
      <alignment horizontal="left" vertical="top"/>
    </xf>
    <xf numFmtId="0" fontId="64" fillId="0" borderId="10" xfId="2" applyFont="1" applyBorder="1" applyAlignment="1">
      <alignment horizontal="left" vertical="top"/>
    </xf>
    <xf numFmtId="0" fontId="64" fillId="0" borderId="11" xfId="2" applyFont="1" applyBorder="1" applyAlignment="1">
      <alignment horizontal="left" vertical="top"/>
    </xf>
    <xf numFmtId="0" fontId="15" fillId="2" borderId="2"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8" xfId="2" applyFont="1" applyFill="1" applyBorder="1" applyAlignment="1">
      <alignment horizontal="center" vertical="center"/>
    </xf>
    <xf numFmtId="176" fontId="14" fillId="0" borderId="6" xfId="2" applyNumberFormat="1" applyFont="1" applyBorder="1" applyAlignment="1">
      <alignment horizontal="center" vertical="center" wrapText="1" shrinkToFit="1"/>
    </xf>
    <xf numFmtId="176" fontId="14" fillId="0" borderId="7" xfId="2" applyNumberFormat="1" applyFont="1" applyBorder="1" applyAlignment="1">
      <alignment horizontal="center" vertical="center" wrapText="1" shrinkToFit="1"/>
    </xf>
    <xf numFmtId="176" fontId="14" fillId="0" borderId="5" xfId="2" applyNumberFormat="1" applyFont="1" applyBorder="1" applyAlignment="1">
      <alignment horizontal="center" vertical="center" wrapText="1" shrinkToFit="1"/>
    </xf>
    <xf numFmtId="176" fontId="14" fillId="0" borderId="9" xfId="2" applyNumberFormat="1" applyFont="1" applyBorder="1" applyAlignment="1">
      <alignment horizontal="center" vertical="center" wrapText="1" shrinkToFit="1"/>
    </xf>
    <xf numFmtId="176" fontId="14" fillId="0" borderId="10" xfId="2" applyNumberFormat="1" applyFont="1" applyBorder="1" applyAlignment="1">
      <alignment horizontal="center" vertical="center" wrapText="1" shrinkToFit="1"/>
    </xf>
    <xf numFmtId="176" fontId="14" fillId="0" borderId="11" xfId="2" applyNumberFormat="1" applyFont="1" applyBorder="1" applyAlignment="1">
      <alignment horizontal="center" vertical="center" wrapText="1" shrinkToFit="1"/>
    </xf>
    <xf numFmtId="0" fontId="14" fillId="0" borderId="9" xfId="2" applyFont="1" applyBorder="1" applyAlignment="1">
      <alignment horizontal="left" vertical="center"/>
    </xf>
    <xf numFmtId="0" fontId="14" fillId="0" borderId="10" xfId="2" applyFont="1" applyBorder="1" applyAlignment="1">
      <alignment horizontal="left" vertical="center"/>
    </xf>
    <xf numFmtId="0" fontId="14" fillId="0" borderId="11" xfId="2" applyFont="1" applyBorder="1" applyAlignment="1">
      <alignment horizontal="lef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21">
    <cellStyle name="桁区切り 2" xfId="3" xr:uid="{00000000-0005-0000-0000-000000000000}"/>
    <cellStyle name="桁区切り 3" xfId="6" xr:uid="{00000000-0005-0000-0000-000001000000}"/>
    <cellStyle name="桁区切り 3 2" xfId="9" xr:uid="{00000000-0005-0000-0000-000002000000}"/>
    <cellStyle name="桁区切り 3 2 2" xfId="18" xr:uid="{BBA7AE02-7AC1-4FAE-9F5F-76C8D9D4B960}"/>
    <cellStyle name="桁区切り 3 3" xfId="16" xr:uid="{52DA7D2E-23F4-43D1-BA04-ABC14E2D1303}"/>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7" xr:uid="{08E5A803-5F3E-4245-8697-FCD275A77BDA}"/>
    <cellStyle name="標準 4 3" xfId="15" xr:uid="{128A9AB4-782B-4B94-AD69-E7ABBEA29584}"/>
    <cellStyle name="標準 5" xfId="12" xr:uid="{0C857A3D-D0BC-439B-B9B4-DE21225DBC97}"/>
    <cellStyle name="標準 5 2" xfId="19" xr:uid="{0C5FD4A5-8B0E-4D41-8794-7D56E4274C82}"/>
    <cellStyle name="標準 6" xfId="13" xr:uid="{0FD6ADB8-7869-45FF-9F73-E424B9EE2C3E}"/>
    <cellStyle name="標準 6 2" xfId="20" xr:uid="{D003307A-F685-4842-8B28-15A13761CC42}"/>
    <cellStyle name="標準 7" xfId="14" xr:uid="{28B80033-9AD6-451C-A846-1A2BB85B840F}"/>
    <cellStyle name="標準_021220点検表修正案" xfId="7" xr:uid="{00000000-0005-0000-0000-000009000000}"/>
  </cellStyles>
  <dxfs count="1599">
    <dxf>
      <font>
        <color theme="0"/>
      </font>
    </dxf>
    <dxf>
      <font>
        <color theme="0"/>
      </font>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FFFF00"/>
      <color rgb="FFFFFFCC"/>
      <color rgb="FFFFCCFF"/>
      <color rgb="FFCC6600"/>
      <color rgb="FF0000FF"/>
      <color rgb="FF00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calcChain" Target="calcChain.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externalLink" Target="externalLinks/externalLink2.xml"/><Relationship Id="rId208"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customXml" Target="../customXml/item2.xml"/><Relationship Id="rId190" Type="http://schemas.openxmlformats.org/officeDocument/2006/relationships/worksheet" Target="worksheets/sheet190.xml"/><Relationship Id="rId20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customXml" Target="../customXml/item3.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externalLink" Target="externalLinks/externalLink1.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20.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4" Type="http://schemas.openxmlformats.org/officeDocument/2006/relationships/image" Target="../media/image32.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34.jpeg"/><Relationship Id="rId1" Type="http://schemas.openxmlformats.org/officeDocument/2006/relationships/image" Target="../media/image33.jpeg"/><Relationship Id="rId4" Type="http://schemas.openxmlformats.org/officeDocument/2006/relationships/image" Target="../media/image36.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4" Type="http://schemas.openxmlformats.org/officeDocument/2006/relationships/image" Target="../media/image40.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 Id="rId4" Type="http://schemas.openxmlformats.org/officeDocument/2006/relationships/image" Target="../media/image44.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7.jpeg"/><Relationship Id="rId2" Type="http://schemas.openxmlformats.org/officeDocument/2006/relationships/image" Target="../media/image46.jpeg"/><Relationship Id="rId1" Type="http://schemas.openxmlformats.org/officeDocument/2006/relationships/image" Target="../media/image45.jpeg"/><Relationship Id="rId4" Type="http://schemas.openxmlformats.org/officeDocument/2006/relationships/image" Target="../media/image48.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1.jpeg"/><Relationship Id="rId2" Type="http://schemas.openxmlformats.org/officeDocument/2006/relationships/image" Target="../media/image50.jpeg"/><Relationship Id="rId1" Type="http://schemas.openxmlformats.org/officeDocument/2006/relationships/image" Target="../media/image49.jpeg"/><Relationship Id="rId4" Type="http://schemas.openxmlformats.org/officeDocument/2006/relationships/image" Target="../media/image52.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5.jpeg"/><Relationship Id="rId2" Type="http://schemas.openxmlformats.org/officeDocument/2006/relationships/image" Target="../media/image54.jpeg"/><Relationship Id="rId1" Type="http://schemas.openxmlformats.org/officeDocument/2006/relationships/image" Target="../media/image53.jpeg"/><Relationship Id="rId4" Type="http://schemas.openxmlformats.org/officeDocument/2006/relationships/image" Target="../media/image56.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9.jpeg"/><Relationship Id="rId2" Type="http://schemas.openxmlformats.org/officeDocument/2006/relationships/image" Target="../media/image58.jpeg"/><Relationship Id="rId1" Type="http://schemas.openxmlformats.org/officeDocument/2006/relationships/image" Target="../media/image57.jpeg"/><Relationship Id="rId4" Type="http://schemas.openxmlformats.org/officeDocument/2006/relationships/image" Target="../media/image60.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3.jpeg"/><Relationship Id="rId2" Type="http://schemas.openxmlformats.org/officeDocument/2006/relationships/image" Target="../media/image62.jpeg"/><Relationship Id="rId1" Type="http://schemas.openxmlformats.org/officeDocument/2006/relationships/image" Target="../media/image61.jpeg"/><Relationship Id="rId4" Type="http://schemas.openxmlformats.org/officeDocument/2006/relationships/image" Target="../media/image64.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7.jpeg"/><Relationship Id="rId2" Type="http://schemas.openxmlformats.org/officeDocument/2006/relationships/image" Target="../media/image66.jpeg"/><Relationship Id="rId1" Type="http://schemas.openxmlformats.org/officeDocument/2006/relationships/image" Target="../media/image65.jpeg"/><Relationship Id="rId4" Type="http://schemas.openxmlformats.org/officeDocument/2006/relationships/image" Target="../media/image68.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1.jpeg"/><Relationship Id="rId2" Type="http://schemas.openxmlformats.org/officeDocument/2006/relationships/image" Target="../media/image70.jpeg"/><Relationship Id="rId1" Type="http://schemas.openxmlformats.org/officeDocument/2006/relationships/image" Target="../media/image69.jpeg"/><Relationship Id="rId4" Type="http://schemas.openxmlformats.org/officeDocument/2006/relationships/image" Target="../media/image72.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5.jpeg"/><Relationship Id="rId2" Type="http://schemas.openxmlformats.org/officeDocument/2006/relationships/image" Target="../media/image74.jpeg"/><Relationship Id="rId1" Type="http://schemas.openxmlformats.org/officeDocument/2006/relationships/image" Target="../media/image73.jpeg"/><Relationship Id="rId4" Type="http://schemas.openxmlformats.org/officeDocument/2006/relationships/image" Target="../media/image76.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9.jpeg"/><Relationship Id="rId2" Type="http://schemas.openxmlformats.org/officeDocument/2006/relationships/image" Target="../media/image78.jpeg"/><Relationship Id="rId1" Type="http://schemas.openxmlformats.org/officeDocument/2006/relationships/image" Target="../media/image77.jpeg"/><Relationship Id="rId4" Type="http://schemas.openxmlformats.org/officeDocument/2006/relationships/image" Target="../media/image80.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3.jpeg"/><Relationship Id="rId2" Type="http://schemas.openxmlformats.org/officeDocument/2006/relationships/image" Target="../media/image82.jpeg"/><Relationship Id="rId1" Type="http://schemas.openxmlformats.org/officeDocument/2006/relationships/image" Target="../media/image81.jpeg"/><Relationship Id="rId4" Type="http://schemas.openxmlformats.org/officeDocument/2006/relationships/image" Target="../media/image84.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 Id="rId4" Type="http://schemas.openxmlformats.org/officeDocument/2006/relationships/image" Target="../media/image88.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1.jpeg"/><Relationship Id="rId2" Type="http://schemas.openxmlformats.org/officeDocument/2006/relationships/image" Target="../media/image90.jpeg"/><Relationship Id="rId1" Type="http://schemas.openxmlformats.org/officeDocument/2006/relationships/image" Target="../media/image89.jpeg"/><Relationship Id="rId4" Type="http://schemas.openxmlformats.org/officeDocument/2006/relationships/image" Target="../media/image92.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5.jpeg"/><Relationship Id="rId2" Type="http://schemas.openxmlformats.org/officeDocument/2006/relationships/image" Target="../media/image94.jpeg"/><Relationship Id="rId1" Type="http://schemas.openxmlformats.org/officeDocument/2006/relationships/image" Target="../media/image93.jpeg"/><Relationship Id="rId4" Type="http://schemas.openxmlformats.org/officeDocument/2006/relationships/image" Target="../media/image96.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99.jpeg"/><Relationship Id="rId2" Type="http://schemas.openxmlformats.org/officeDocument/2006/relationships/image" Target="../media/image98.jpeg"/><Relationship Id="rId1" Type="http://schemas.openxmlformats.org/officeDocument/2006/relationships/image" Target="../media/image97.jpeg"/><Relationship Id="rId4" Type="http://schemas.openxmlformats.org/officeDocument/2006/relationships/image" Target="../media/image100.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3.jpeg"/><Relationship Id="rId2" Type="http://schemas.openxmlformats.org/officeDocument/2006/relationships/image" Target="../media/image102.jpeg"/><Relationship Id="rId1" Type="http://schemas.openxmlformats.org/officeDocument/2006/relationships/image" Target="../media/image101.jpeg"/><Relationship Id="rId4" Type="http://schemas.openxmlformats.org/officeDocument/2006/relationships/image" Target="../media/image104.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05.jpeg"/><Relationship Id="rId4" Type="http://schemas.openxmlformats.org/officeDocument/2006/relationships/image" Target="../media/image108.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1.jpeg"/><Relationship Id="rId2" Type="http://schemas.openxmlformats.org/officeDocument/2006/relationships/image" Target="../media/image110.jpeg"/><Relationship Id="rId1" Type="http://schemas.openxmlformats.org/officeDocument/2006/relationships/image" Target="../media/image109.jpeg"/><Relationship Id="rId4" Type="http://schemas.openxmlformats.org/officeDocument/2006/relationships/image" Target="../media/image112.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5.jpeg"/><Relationship Id="rId2" Type="http://schemas.openxmlformats.org/officeDocument/2006/relationships/image" Target="../media/image114.jpeg"/><Relationship Id="rId1" Type="http://schemas.openxmlformats.org/officeDocument/2006/relationships/image" Target="../media/image113.jpeg"/><Relationship Id="rId4" Type="http://schemas.openxmlformats.org/officeDocument/2006/relationships/image" Target="../media/image116.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19.jpeg"/><Relationship Id="rId2" Type="http://schemas.openxmlformats.org/officeDocument/2006/relationships/image" Target="../media/image118.jpeg"/><Relationship Id="rId1" Type="http://schemas.openxmlformats.org/officeDocument/2006/relationships/image" Target="../media/image117.jpeg"/><Relationship Id="rId4" Type="http://schemas.openxmlformats.org/officeDocument/2006/relationships/image" Target="../media/image120.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3.jpeg"/><Relationship Id="rId2" Type="http://schemas.openxmlformats.org/officeDocument/2006/relationships/image" Target="../media/image122.jpeg"/><Relationship Id="rId1" Type="http://schemas.openxmlformats.org/officeDocument/2006/relationships/image" Target="../media/image121.jpeg"/><Relationship Id="rId4" Type="http://schemas.openxmlformats.org/officeDocument/2006/relationships/image" Target="../media/image124.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27.jpeg"/><Relationship Id="rId2" Type="http://schemas.openxmlformats.org/officeDocument/2006/relationships/image" Target="../media/image126.jpeg"/><Relationship Id="rId1" Type="http://schemas.openxmlformats.org/officeDocument/2006/relationships/image" Target="../media/image125.jpeg"/><Relationship Id="rId4" Type="http://schemas.openxmlformats.org/officeDocument/2006/relationships/image" Target="../media/image128.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1.jpeg"/><Relationship Id="rId2" Type="http://schemas.openxmlformats.org/officeDocument/2006/relationships/image" Target="../media/image130.jpeg"/><Relationship Id="rId1" Type="http://schemas.openxmlformats.org/officeDocument/2006/relationships/image" Target="../media/image129.jpeg"/><Relationship Id="rId4" Type="http://schemas.openxmlformats.org/officeDocument/2006/relationships/image" Target="../media/image132.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35.jpeg"/><Relationship Id="rId2" Type="http://schemas.openxmlformats.org/officeDocument/2006/relationships/image" Target="../media/image134.jpeg"/><Relationship Id="rId1" Type="http://schemas.openxmlformats.org/officeDocument/2006/relationships/image" Target="../media/image133.jpeg"/><Relationship Id="rId4" Type="http://schemas.openxmlformats.org/officeDocument/2006/relationships/image" Target="../media/image136.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39.jpeg"/><Relationship Id="rId2" Type="http://schemas.openxmlformats.org/officeDocument/2006/relationships/image" Target="../media/image138.jpeg"/><Relationship Id="rId1" Type="http://schemas.openxmlformats.org/officeDocument/2006/relationships/image" Target="../media/image137.jpeg"/><Relationship Id="rId4" Type="http://schemas.openxmlformats.org/officeDocument/2006/relationships/image" Target="../media/image140.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43.jpeg"/><Relationship Id="rId2" Type="http://schemas.openxmlformats.org/officeDocument/2006/relationships/image" Target="../media/image142.jpeg"/><Relationship Id="rId1" Type="http://schemas.openxmlformats.org/officeDocument/2006/relationships/image" Target="../media/image141.jpeg"/><Relationship Id="rId4" Type="http://schemas.openxmlformats.org/officeDocument/2006/relationships/image" Target="../media/image144.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47.jpeg"/><Relationship Id="rId2" Type="http://schemas.openxmlformats.org/officeDocument/2006/relationships/image" Target="../media/image146.jpeg"/><Relationship Id="rId1" Type="http://schemas.openxmlformats.org/officeDocument/2006/relationships/image" Target="../media/image145.jpeg"/><Relationship Id="rId4" Type="http://schemas.openxmlformats.org/officeDocument/2006/relationships/image" Target="../media/image148.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1.jpeg"/><Relationship Id="rId2" Type="http://schemas.openxmlformats.org/officeDocument/2006/relationships/image" Target="../media/image150.jpeg"/><Relationship Id="rId1" Type="http://schemas.openxmlformats.org/officeDocument/2006/relationships/image" Target="../media/image149.jpeg"/><Relationship Id="rId4" Type="http://schemas.openxmlformats.org/officeDocument/2006/relationships/image" Target="../media/image152.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55.jpeg"/><Relationship Id="rId2" Type="http://schemas.openxmlformats.org/officeDocument/2006/relationships/image" Target="../media/image154.jpeg"/><Relationship Id="rId1" Type="http://schemas.openxmlformats.org/officeDocument/2006/relationships/image" Target="../media/image153.jpeg"/><Relationship Id="rId4" Type="http://schemas.openxmlformats.org/officeDocument/2006/relationships/image" Target="../media/image156.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59.jpeg"/><Relationship Id="rId2" Type="http://schemas.openxmlformats.org/officeDocument/2006/relationships/image" Target="../media/image158.jpeg"/><Relationship Id="rId1" Type="http://schemas.openxmlformats.org/officeDocument/2006/relationships/image" Target="../media/image157.jpeg"/><Relationship Id="rId4" Type="http://schemas.openxmlformats.org/officeDocument/2006/relationships/image" Target="../media/image160.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63.jpeg"/><Relationship Id="rId2" Type="http://schemas.openxmlformats.org/officeDocument/2006/relationships/image" Target="../media/image162.jpeg"/><Relationship Id="rId1" Type="http://schemas.openxmlformats.org/officeDocument/2006/relationships/image" Target="../media/image161.jpeg"/><Relationship Id="rId4" Type="http://schemas.openxmlformats.org/officeDocument/2006/relationships/image" Target="../media/image164.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67.jpeg"/><Relationship Id="rId2" Type="http://schemas.openxmlformats.org/officeDocument/2006/relationships/image" Target="../media/image166.jpeg"/><Relationship Id="rId1" Type="http://schemas.openxmlformats.org/officeDocument/2006/relationships/image" Target="../media/image165.jpeg"/><Relationship Id="rId4" Type="http://schemas.openxmlformats.org/officeDocument/2006/relationships/image" Target="../media/image168.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71.jpeg"/><Relationship Id="rId2" Type="http://schemas.openxmlformats.org/officeDocument/2006/relationships/image" Target="../media/image170.jpeg"/><Relationship Id="rId1" Type="http://schemas.openxmlformats.org/officeDocument/2006/relationships/image" Target="../media/image169.jpeg"/><Relationship Id="rId4" Type="http://schemas.openxmlformats.org/officeDocument/2006/relationships/image" Target="../media/image172.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5.jpeg"/><Relationship Id="rId2" Type="http://schemas.openxmlformats.org/officeDocument/2006/relationships/image" Target="../media/image174.jpeg"/><Relationship Id="rId1" Type="http://schemas.openxmlformats.org/officeDocument/2006/relationships/image" Target="../media/image173.jpeg"/><Relationship Id="rId4" Type="http://schemas.openxmlformats.org/officeDocument/2006/relationships/image" Target="../media/image162.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78.jpeg"/><Relationship Id="rId2" Type="http://schemas.openxmlformats.org/officeDocument/2006/relationships/image" Target="../media/image177.jpeg"/><Relationship Id="rId1" Type="http://schemas.openxmlformats.org/officeDocument/2006/relationships/image" Target="../media/image176.jpeg"/><Relationship Id="rId4" Type="http://schemas.openxmlformats.org/officeDocument/2006/relationships/image" Target="../media/image179.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2.jpeg"/><Relationship Id="rId2" Type="http://schemas.openxmlformats.org/officeDocument/2006/relationships/image" Target="../media/image181.jpeg"/><Relationship Id="rId1" Type="http://schemas.openxmlformats.org/officeDocument/2006/relationships/image" Target="../media/image180.jpeg"/><Relationship Id="rId4" Type="http://schemas.openxmlformats.org/officeDocument/2006/relationships/image" Target="../media/image183.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86.jpeg"/><Relationship Id="rId2" Type="http://schemas.openxmlformats.org/officeDocument/2006/relationships/image" Target="../media/image185.jpeg"/><Relationship Id="rId1" Type="http://schemas.openxmlformats.org/officeDocument/2006/relationships/image" Target="../media/image184.jpeg"/><Relationship Id="rId4" Type="http://schemas.openxmlformats.org/officeDocument/2006/relationships/image" Target="../media/image187.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90.jpeg"/><Relationship Id="rId2" Type="http://schemas.openxmlformats.org/officeDocument/2006/relationships/image" Target="../media/image189.jpeg"/><Relationship Id="rId1" Type="http://schemas.openxmlformats.org/officeDocument/2006/relationships/image" Target="../media/image188.jpeg"/><Relationship Id="rId4" Type="http://schemas.openxmlformats.org/officeDocument/2006/relationships/image" Target="../media/image191.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94.jpeg"/><Relationship Id="rId2" Type="http://schemas.openxmlformats.org/officeDocument/2006/relationships/image" Target="../media/image193.jpeg"/><Relationship Id="rId1" Type="http://schemas.openxmlformats.org/officeDocument/2006/relationships/image" Target="../media/image192.jpeg"/><Relationship Id="rId4" Type="http://schemas.openxmlformats.org/officeDocument/2006/relationships/image" Target="../media/image195.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98.jpeg"/><Relationship Id="rId2" Type="http://schemas.openxmlformats.org/officeDocument/2006/relationships/image" Target="../media/image197.jpeg"/><Relationship Id="rId1" Type="http://schemas.openxmlformats.org/officeDocument/2006/relationships/image" Target="../media/image196.jpeg"/><Relationship Id="rId4" Type="http://schemas.openxmlformats.org/officeDocument/2006/relationships/image" Target="../media/image199.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202.jpeg"/><Relationship Id="rId2" Type="http://schemas.openxmlformats.org/officeDocument/2006/relationships/image" Target="../media/image201.jpeg"/><Relationship Id="rId1" Type="http://schemas.openxmlformats.org/officeDocument/2006/relationships/image" Target="../media/image200.jpeg"/><Relationship Id="rId4" Type="http://schemas.openxmlformats.org/officeDocument/2006/relationships/image" Target="../media/image203.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06.jpeg"/><Relationship Id="rId2" Type="http://schemas.openxmlformats.org/officeDocument/2006/relationships/image" Target="../media/image205.jpeg"/><Relationship Id="rId1" Type="http://schemas.openxmlformats.org/officeDocument/2006/relationships/image" Target="../media/image204.jpeg"/><Relationship Id="rId4" Type="http://schemas.openxmlformats.org/officeDocument/2006/relationships/image" Target="../media/image207.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10.jpeg"/><Relationship Id="rId2" Type="http://schemas.openxmlformats.org/officeDocument/2006/relationships/image" Target="../media/image209.jpeg"/><Relationship Id="rId1" Type="http://schemas.openxmlformats.org/officeDocument/2006/relationships/image" Target="../media/image208.jpeg"/><Relationship Id="rId4" Type="http://schemas.openxmlformats.org/officeDocument/2006/relationships/image" Target="../media/image211.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14.jpeg"/><Relationship Id="rId2" Type="http://schemas.openxmlformats.org/officeDocument/2006/relationships/image" Target="../media/image213.jpeg"/><Relationship Id="rId1" Type="http://schemas.openxmlformats.org/officeDocument/2006/relationships/image" Target="../media/image212.jpeg"/><Relationship Id="rId4" Type="http://schemas.openxmlformats.org/officeDocument/2006/relationships/image" Target="../media/image215.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18.jpeg"/><Relationship Id="rId2" Type="http://schemas.openxmlformats.org/officeDocument/2006/relationships/image" Target="../media/image217.jpeg"/><Relationship Id="rId1" Type="http://schemas.openxmlformats.org/officeDocument/2006/relationships/image" Target="../media/image216.jpeg"/><Relationship Id="rId4" Type="http://schemas.openxmlformats.org/officeDocument/2006/relationships/image" Target="../media/image219.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22.jpeg"/><Relationship Id="rId2" Type="http://schemas.openxmlformats.org/officeDocument/2006/relationships/image" Target="../media/image221.jpeg"/><Relationship Id="rId1" Type="http://schemas.openxmlformats.org/officeDocument/2006/relationships/image" Target="../media/image220.jpeg"/><Relationship Id="rId4" Type="http://schemas.openxmlformats.org/officeDocument/2006/relationships/image" Target="../media/image223.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26.jpeg"/><Relationship Id="rId2" Type="http://schemas.openxmlformats.org/officeDocument/2006/relationships/image" Target="../media/image225.jpeg"/><Relationship Id="rId1" Type="http://schemas.openxmlformats.org/officeDocument/2006/relationships/image" Target="../media/image224.jpeg"/><Relationship Id="rId4" Type="http://schemas.openxmlformats.org/officeDocument/2006/relationships/image" Target="../media/image227.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30.jpeg"/><Relationship Id="rId2" Type="http://schemas.openxmlformats.org/officeDocument/2006/relationships/image" Target="../media/image229.jpeg"/><Relationship Id="rId1" Type="http://schemas.openxmlformats.org/officeDocument/2006/relationships/image" Target="../media/image228.jpeg"/><Relationship Id="rId4" Type="http://schemas.openxmlformats.org/officeDocument/2006/relationships/image" Target="../media/image231.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34.jpeg"/><Relationship Id="rId2" Type="http://schemas.openxmlformats.org/officeDocument/2006/relationships/image" Target="../media/image233.jpeg"/><Relationship Id="rId1" Type="http://schemas.openxmlformats.org/officeDocument/2006/relationships/image" Target="../media/image232.jpeg"/><Relationship Id="rId4" Type="http://schemas.openxmlformats.org/officeDocument/2006/relationships/image" Target="../media/image235.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38.jpeg"/><Relationship Id="rId2" Type="http://schemas.openxmlformats.org/officeDocument/2006/relationships/image" Target="../media/image237.jpeg"/><Relationship Id="rId1" Type="http://schemas.openxmlformats.org/officeDocument/2006/relationships/image" Target="../media/image236.jpeg"/><Relationship Id="rId4" Type="http://schemas.openxmlformats.org/officeDocument/2006/relationships/image" Target="../media/image239.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42.jpeg"/><Relationship Id="rId2" Type="http://schemas.openxmlformats.org/officeDocument/2006/relationships/image" Target="../media/image241.jpeg"/><Relationship Id="rId1" Type="http://schemas.openxmlformats.org/officeDocument/2006/relationships/image" Target="../media/image240.jpeg"/><Relationship Id="rId4" Type="http://schemas.openxmlformats.org/officeDocument/2006/relationships/image" Target="../media/image243.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46.jpeg"/><Relationship Id="rId2" Type="http://schemas.openxmlformats.org/officeDocument/2006/relationships/image" Target="../media/image245.jpeg"/><Relationship Id="rId1" Type="http://schemas.openxmlformats.org/officeDocument/2006/relationships/image" Target="../media/image244.jpeg"/><Relationship Id="rId4" Type="http://schemas.openxmlformats.org/officeDocument/2006/relationships/image" Target="../media/image247.jpeg"/></Relationships>
</file>

<file path=xl/drawings/_rels/drawing69.xml.rels><?xml version="1.0" encoding="UTF-8" standalone="yes"?>
<Relationships xmlns="http://schemas.openxmlformats.org/package/2006/relationships"><Relationship Id="rId3" Type="http://schemas.openxmlformats.org/officeDocument/2006/relationships/image" Target="../media/image250.jpeg"/><Relationship Id="rId2" Type="http://schemas.openxmlformats.org/officeDocument/2006/relationships/image" Target="../media/image249.jpeg"/><Relationship Id="rId1" Type="http://schemas.openxmlformats.org/officeDocument/2006/relationships/image" Target="../media/image248.jpeg"/><Relationship Id="rId4" Type="http://schemas.openxmlformats.org/officeDocument/2006/relationships/image" Target="../media/image251.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54.jpeg"/><Relationship Id="rId2" Type="http://schemas.openxmlformats.org/officeDocument/2006/relationships/image" Target="../media/image253.jpeg"/><Relationship Id="rId1" Type="http://schemas.openxmlformats.org/officeDocument/2006/relationships/image" Target="../media/image252.jpeg"/><Relationship Id="rId4" Type="http://schemas.openxmlformats.org/officeDocument/2006/relationships/image" Target="../media/image255.jpeg"/></Relationships>
</file>

<file path=xl/drawings/_rels/drawing71.xml.rels><?xml version="1.0" encoding="UTF-8" standalone="yes"?>
<Relationships xmlns="http://schemas.openxmlformats.org/package/2006/relationships"><Relationship Id="rId3" Type="http://schemas.openxmlformats.org/officeDocument/2006/relationships/image" Target="../media/image258.jpeg"/><Relationship Id="rId2" Type="http://schemas.openxmlformats.org/officeDocument/2006/relationships/image" Target="../media/image257.jpeg"/><Relationship Id="rId1" Type="http://schemas.openxmlformats.org/officeDocument/2006/relationships/image" Target="../media/image256.jpeg"/><Relationship Id="rId4" Type="http://schemas.openxmlformats.org/officeDocument/2006/relationships/image" Target="../media/image259.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62.jpeg"/><Relationship Id="rId2" Type="http://schemas.openxmlformats.org/officeDocument/2006/relationships/image" Target="../media/image261.jpeg"/><Relationship Id="rId1" Type="http://schemas.openxmlformats.org/officeDocument/2006/relationships/image" Target="../media/image260.jpeg"/><Relationship Id="rId4" Type="http://schemas.openxmlformats.org/officeDocument/2006/relationships/image" Target="../media/image263.jpeg"/></Relationships>
</file>

<file path=xl/drawings/_rels/drawing73.xml.rels><?xml version="1.0" encoding="UTF-8" standalone="yes"?>
<Relationships xmlns="http://schemas.openxmlformats.org/package/2006/relationships"><Relationship Id="rId3" Type="http://schemas.openxmlformats.org/officeDocument/2006/relationships/image" Target="../media/image266.jpeg"/><Relationship Id="rId2" Type="http://schemas.openxmlformats.org/officeDocument/2006/relationships/image" Target="../media/image265.jpeg"/><Relationship Id="rId1" Type="http://schemas.openxmlformats.org/officeDocument/2006/relationships/image" Target="../media/image264.jpeg"/><Relationship Id="rId4" Type="http://schemas.openxmlformats.org/officeDocument/2006/relationships/image" Target="../media/image267.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70.jpeg"/><Relationship Id="rId2" Type="http://schemas.openxmlformats.org/officeDocument/2006/relationships/image" Target="../media/image269.jpeg"/><Relationship Id="rId1" Type="http://schemas.openxmlformats.org/officeDocument/2006/relationships/image" Target="../media/image268.jpeg"/><Relationship Id="rId4" Type="http://schemas.openxmlformats.org/officeDocument/2006/relationships/image" Target="../media/image271.jpeg"/></Relationships>
</file>

<file path=xl/drawings/_rels/drawing75.xml.rels><?xml version="1.0" encoding="UTF-8" standalone="yes"?>
<Relationships xmlns="http://schemas.openxmlformats.org/package/2006/relationships"><Relationship Id="rId3" Type="http://schemas.openxmlformats.org/officeDocument/2006/relationships/image" Target="../media/image274.jpeg"/><Relationship Id="rId2" Type="http://schemas.openxmlformats.org/officeDocument/2006/relationships/image" Target="../media/image273.jpeg"/><Relationship Id="rId1" Type="http://schemas.openxmlformats.org/officeDocument/2006/relationships/image" Target="../media/image272.jpeg"/><Relationship Id="rId4" Type="http://schemas.openxmlformats.org/officeDocument/2006/relationships/image" Target="../media/image275.jpeg"/></Relationships>
</file>

<file path=xl/drawings/_rels/drawing76.xml.rels><?xml version="1.0" encoding="UTF-8" standalone="yes"?>
<Relationships xmlns="http://schemas.openxmlformats.org/package/2006/relationships"><Relationship Id="rId3" Type="http://schemas.openxmlformats.org/officeDocument/2006/relationships/image" Target="../media/image278.jpeg"/><Relationship Id="rId2" Type="http://schemas.openxmlformats.org/officeDocument/2006/relationships/image" Target="../media/image277.jpeg"/><Relationship Id="rId1" Type="http://schemas.openxmlformats.org/officeDocument/2006/relationships/image" Target="../media/image276.jpeg"/><Relationship Id="rId4" Type="http://schemas.openxmlformats.org/officeDocument/2006/relationships/image" Target="../media/image279.jpeg"/></Relationships>
</file>

<file path=xl/drawings/_rels/drawing77.xml.rels><?xml version="1.0" encoding="UTF-8" standalone="yes"?>
<Relationships xmlns="http://schemas.openxmlformats.org/package/2006/relationships"><Relationship Id="rId3" Type="http://schemas.openxmlformats.org/officeDocument/2006/relationships/image" Target="../media/image271.jpeg"/><Relationship Id="rId2" Type="http://schemas.openxmlformats.org/officeDocument/2006/relationships/image" Target="../media/image281.jpeg"/><Relationship Id="rId1" Type="http://schemas.openxmlformats.org/officeDocument/2006/relationships/image" Target="../media/image280.jpeg"/><Relationship Id="rId4" Type="http://schemas.openxmlformats.org/officeDocument/2006/relationships/image" Target="../media/image282.jpeg"/></Relationships>
</file>

<file path=xl/drawings/_rels/drawing78.xml.rels><?xml version="1.0" encoding="UTF-8" standalone="yes"?>
<Relationships xmlns="http://schemas.openxmlformats.org/package/2006/relationships"><Relationship Id="rId3" Type="http://schemas.openxmlformats.org/officeDocument/2006/relationships/image" Target="../media/image285.jpeg"/><Relationship Id="rId2" Type="http://schemas.openxmlformats.org/officeDocument/2006/relationships/image" Target="../media/image284.jpeg"/><Relationship Id="rId1" Type="http://schemas.openxmlformats.org/officeDocument/2006/relationships/image" Target="../media/image283.jpeg"/><Relationship Id="rId4" Type="http://schemas.openxmlformats.org/officeDocument/2006/relationships/image" Target="../media/image286.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289.jpeg"/><Relationship Id="rId2" Type="http://schemas.openxmlformats.org/officeDocument/2006/relationships/image" Target="../media/image288.jpeg"/><Relationship Id="rId1" Type="http://schemas.openxmlformats.org/officeDocument/2006/relationships/image" Target="../media/image287.jpeg"/><Relationship Id="rId4" Type="http://schemas.openxmlformats.org/officeDocument/2006/relationships/image" Target="../media/image290.jpeg"/></Relationships>
</file>

<file path=xl/drawings/_rels/drawing80.xml.rels><?xml version="1.0" encoding="UTF-8" standalone="yes"?>
<Relationships xmlns="http://schemas.openxmlformats.org/package/2006/relationships"><Relationship Id="rId3" Type="http://schemas.openxmlformats.org/officeDocument/2006/relationships/image" Target="../media/image293.jpeg"/><Relationship Id="rId2" Type="http://schemas.openxmlformats.org/officeDocument/2006/relationships/image" Target="../media/image292.jpeg"/><Relationship Id="rId1" Type="http://schemas.openxmlformats.org/officeDocument/2006/relationships/image" Target="../media/image291.jpeg"/><Relationship Id="rId4" Type="http://schemas.openxmlformats.org/officeDocument/2006/relationships/image" Target="../media/image294.jpeg"/></Relationships>
</file>

<file path=xl/drawings/_rels/drawing81.xml.rels><?xml version="1.0" encoding="UTF-8" standalone="yes"?>
<Relationships xmlns="http://schemas.openxmlformats.org/package/2006/relationships"><Relationship Id="rId3" Type="http://schemas.openxmlformats.org/officeDocument/2006/relationships/image" Target="../media/image297.jpeg"/><Relationship Id="rId2" Type="http://schemas.openxmlformats.org/officeDocument/2006/relationships/image" Target="../media/image296.jpeg"/><Relationship Id="rId1" Type="http://schemas.openxmlformats.org/officeDocument/2006/relationships/image" Target="../media/image295.jpeg"/><Relationship Id="rId4" Type="http://schemas.openxmlformats.org/officeDocument/2006/relationships/image" Target="../media/image298.jpeg"/></Relationships>
</file>

<file path=xl/drawings/_rels/drawing82.xml.rels><?xml version="1.0" encoding="UTF-8" standalone="yes"?>
<Relationships xmlns="http://schemas.openxmlformats.org/package/2006/relationships"><Relationship Id="rId3" Type="http://schemas.openxmlformats.org/officeDocument/2006/relationships/image" Target="../media/image301.jpeg"/><Relationship Id="rId2" Type="http://schemas.openxmlformats.org/officeDocument/2006/relationships/image" Target="../media/image300.jpeg"/><Relationship Id="rId1" Type="http://schemas.openxmlformats.org/officeDocument/2006/relationships/image" Target="../media/image299.jpeg"/><Relationship Id="rId4" Type="http://schemas.openxmlformats.org/officeDocument/2006/relationships/image" Target="../media/image302.jpeg"/></Relationships>
</file>

<file path=xl/drawings/_rels/drawing83.xml.rels><?xml version="1.0" encoding="UTF-8" standalone="yes"?>
<Relationships xmlns="http://schemas.openxmlformats.org/package/2006/relationships"><Relationship Id="rId3" Type="http://schemas.openxmlformats.org/officeDocument/2006/relationships/image" Target="../media/image305.jpeg"/><Relationship Id="rId2" Type="http://schemas.openxmlformats.org/officeDocument/2006/relationships/image" Target="../media/image304.jpeg"/><Relationship Id="rId1" Type="http://schemas.openxmlformats.org/officeDocument/2006/relationships/image" Target="../media/image303.jpeg"/><Relationship Id="rId4" Type="http://schemas.openxmlformats.org/officeDocument/2006/relationships/image" Target="../media/image306.jpeg"/></Relationships>
</file>

<file path=xl/drawings/_rels/drawing84.xml.rels><?xml version="1.0" encoding="UTF-8" standalone="yes"?>
<Relationships xmlns="http://schemas.openxmlformats.org/package/2006/relationships"><Relationship Id="rId3" Type="http://schemas.openxmlformats.org/officeDocument/2006/relationships/image" Target="../media/image309.jpeg"/><Relationship Id="rId2" Type="http://schemas.openxmlformats.org/officeDocument/2006/relationships/image" Target="../media/image308.jpeg"/><Relationship Id="rId1" Type="http://schemas.openxmlformats.org/officeDocument/2006/relationships/image" Target="../media/image307.jpeg"/><Relationship Id="rId4" Type="http://schemas.openxmlformats.org/officeDocument/2006/relationships/image" Target="../media/image310.jpeg"/></Relationships>
</file>

<file path=xl/drawings/_rels/drawing85.xml.rels><?xml version="1.0" encoding="UTF-8" standalone="yes"?>
<Relationships xmlns="http://schemas.openxmlformats.org/package/2006/relationships"><Relationship Id="rId3" Type="http://schemas.openxmlformats.org/officeDocument/2006/relationships/image" Target="../media/image313.jpeg"/><Relationship Id="rId2" Type="http://schemas.openxmlformats.org/officeDocument/2006/relationships/image" Target="../media/image312.jpeg"/><Relationship Id="rId1" Type="http://schemas.openxmlformats.org/officeDocument/2006/relationships/image" Target="../media/image311.jpeg"/><Relationship Id="rId4" Type="http://schemas.openxmlformats.org/officeDocument/2006/relationships/image" Target="../media/image314.jpeg"/></Relationships>
</file>

<file path=xl/drawings/_rels/drawing86.xml.rels><?xml version="1.0" encoding="UTF-8" standalone="yes"?>
<Relationships xmlns="http://schemas.openxmlformats.org/package/2006/relationships"><Relationship Id="rId3" Type="http://schemas.openxmlformats.org/officeDocument/2006/relationships/image" Target="../media/image317.jpeg"/><Relationship Id="rId2" Type="http://schemas.openxmlformats.org/officeDocument/2006/relationships/image" Target="../media/image316.jpeg"/><Relationship Id="rId1" Type="http://schemas.openxmlformats.org/officeDocument/2006/relationships/image" Target="../media/image315.jpeg"/><Relationship Id="rId4" Type="http://schemas.openxmlformats.org/officeDocument/2006/relationships/image" Target="../media/image318.jpeg"/></Relationships>
</file>

<file path=xl/drawings/_rels/drawing87.xml.rels><?xml version="1.0" encoding="UTF-8" standalone="yes"?>
<Relationships xmlns="http://schemas.openxmlformats.org/package/2006/relationships"><Relationship Id="rId3" Type="http://schemas.openxmlformats.org/officeDocument/2006/relationships/image" Target="../media/image321.jpeg"/><Relationship Id="rId2" Type="http://schemas.openxmlformats.org/officeDocument/2006/relationships/image" Target="../media/image320.jpeg"/><Relationship Id="rId1" Type="http://schemas.openxmlformats.org/officeDocument/2006/relationships/image" Target="../media/image319.jpeg"/><Relationship Id="rId4" Type="http://schemas.openxmlformats.org/officeDocument/2006/relationships/image" Target="../media/image322.jpeg"/></Relationships>
</file>

<file path=xl/drawings/_rels/drawing88.xml.rels><?xml version="1.0" encoding="UTF-8" standalone="yes"?>
<Relationships xmlns="http://schemas.openxmlformats.org/package/2006/relationships"><Relationship Id="rId3" Type="http://schemas.openxmlformats.org/officeDocument/2006/relationships/image" Target="../media/image325.jpeg"/><Relationship Id="rId2" Type="http://schemas.openxmlformats.org/officeDocument/2006/relationships/image" Target="../media/image324.jpeg"/><Relationship Id="rId1" Type="http://schemas.openxmlformats.org/officeDocument/2006/relationships/image" Target="../media/image323.jpeg"/><Relationship Id="rId4" Type="http://schemas.openxmlformats.org/officeDocument/2006/relationships/image" Target="../media/image326.jpeg"/></Relationships>
</file>

<file path=xl/drawings/_rels/drawing89.xml.rels><?xml version="1.0" encoding="UTF-8" standalone="yes"?>
<Relationships xmlns="http://schemas.openxmlformats.org/package/2006/relationships"><Relationship Id="rId3" Type="http://schemas.openxmlformats.org/officeDocument/2006/relationships/image" Target="../media/image329.jpeg"/><Relationship Id="rId2" Type="http://schemas.openxmlformats.org/officeDocument/2006/relationships/image" Target="../media/image328.jpeg"/><Relationship Id="rId1" Type="http://schemas.openxmlformats.org/officeDocument/2006/relationships/image" Target="../media/image327.jpeg"/><Relationship Id="rId4" Type="http://schemas.openxmlformats.org/officeDocument/2006/relationships/image" Target="../media/image330.jpeg"/></Relationships>
</file>

<file path=xl/drawings/_rels/drawing90.xml.rels><?xml version="1.0" encoding="UTF-8" standalone="yes"?>
<Relationships xmlns="http://schemas.openxmlformats.org/package/2006/relationships"><Relationship Id="rId3" Type="http://schemas.openxmlformats.org/officeDocument/2006/relationships/image" Target="../media/image333.jpeg"/><Relationship Id="rId2" Type="http://schemas.openxmlformats.org/officeDocument/2006/relationships/image" Target="../media/image332.jpeg"/><Relationship Id="rId1" Type="http://schemas.openxmlformats.org/officeDocument/2006/relationships/image" Target="../media/image331.jpeg"/><Relationship Id="rId4" Type="http://schemas.openxmlformats.org/officeDocument/2006/relationships/image" Target="../media/image334.jpeg"/></Relationships>
</file>

<file path=xl/drawings/_rels/drawing91.xml.rels><?xml version="1.0" encoding="UTF-8" standalone="yes"?>
<Relationships xmlns="http://schemas.openxmlformats.org/package/2006/relationships"><Relationship Id="rId3" Type="http://schemas.openxmlformats.org/officeDocument/2006/relationships/image" Target="../media/image337.jpeg"/><Relationship Id="rId2" Type="http://schemas.openxmlformats.org/officeDocument/2006/relationships/image" Target="../media/image336.jpeg"/><Relationship Id="rId1" Type="http://schemas.openxmlformats.org/officeDocument/2006/relationships/image" Target="../media/image335.jpeg"/><Relationship Id="rId4" Type="http://schemas.openxmlformats.org/officeDocument/2006/relationships/image" Target="../media/image338.jpeg"/></Relationships>
</file>

<file path=xl/drawings/_rels/drawing92.xml.rels><?xml version="1.0" encoding="UTF-8" standalone="yes"?>
<Relationships xmlns="http://schemas.openxmlformats.org/package/2006/relationships"><Relationship Id="rId3" Type="http://schemas.openxmlformats.org/officeDocument/2006/relationships/image" Target="../media/image341.jpeg"/><Relationship Id="rId2" Type="http://schemas.openxmlformats.org/officeDocument/2006/relationships/image" Target="../media/image340.jpeg"/><Relationship Id="rId1" Type="http://schemas.openxmlformats.org/officeDocument/2006/relationships/image" Target="../media/image339.jpeg"/><Relationship Id="rId4" Type="http://schemas.openxmlformats.org/officeDocument/2006/relationships/image" Target="../media/image342.jpeg"/></Relationships>
</file>

<file path=xl/drawings/_rels/drawing93.xml.rels><?xml version="1.0" encoding="UTF-8" standalone="yes"?>
<Relationships xmlns="http://schemas.openxmlformats.org/package/2006/relationships"><Relationship Id="rId3" Type="http://schemas.openxmlformats.org/officeDocument/2006/relationships/image" Target="../media/image344.jpeg"/><Relationship Id="rId2" Type="http://schemas.openxmlformats.org/officeDocument/2006/relationships/image" Target="../media/image343.jpeg"/><Relationship Id="rId1" Type="http://schemas.openxmlformats.org/officeDocument/2006/relationships/image" Target="../media/image333.jpeg"/><Relationship Id="rId4" Type="http://schemas.openxmlformats.org/officeDocument/2006/relationships/image" Target="../media/image345.jpeg"/></Relationships>
</file>

<file path=xl/drawings/_rels/drawing94.xml.rels><?xml version="1.0" encoding="UTF-8" standalone="yes"?>
<Relationships xmlns="http://schemas.openxmlformats.org/package/2006/relationships"><Relationship Id="rId3" Type="http://schemas.openxmlformats.org/officeDocument/2006/relationships/image" Target="../media/image348.jpeg"/><Relationship Id="rId2" Type="http://schemas.openxmlformats.org/officeDocument/2006/relationships/image" Target="../media/image347.jpeg"/><Relationship Id="rId1" Type="http://schemas.openxmlformats.org/officeDocument/2006/relationships/image" Target="../media/image346.jpeg"/><Relationship Id="rId4" Type="http://schemas.openxmlformats.org/officeDocument/2006/relationships/image" Target="../media/image349.jpeg"/></Relationships>
</file>

<file path=xl/drawings/_rels/drawing95.xml.rels><?xml version="1.0" encoding="UTF-8" standalone="yes"?>
<Relationships xmlns="http://schemas.openxmlformats.org/package/2006/relationships"><Relationship Id="rId3" Type="http://schemas.openxmlformats.org/officeDocument/2006/relationships/image" Target="../media/image352.jpeg"/><Relationship Id="rId2" Type="http://schemas.openxmlformats.org/officeDocument/2006/relationships/image" Target="../media/image351.jpeg"/><Relationship Id="rId1" Type="http://schemas.openxmlformats.org/officeDocument/2006/relationships/image" Target="../media/image350.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353.jpeg"/></Relationships>
</file>

<file path=xl/drawings/_rels/drawing97.xml.rels><?xml version="1.0" encoding="UTF-8" standalone="yes"?>
<Relationships xmlns="http://schemas.openxmlformats.org/package/2006/relationships"><Relationship Id="rId3" Type="http://schemas.openxmlformats.org/officeDocument/2006/relationships/image" Target="../media/image356.jpeg"/><Relationship Id="rId2" Type="http://schemas.openxmlformats.org/officeDocument/2006/relationships/image" Target="../media/image355.jpeg"/><Relationship Id="rId1" Type="http://schemas.openxmlformats.org/officeDocument/2006/relationships/image" Target="../media/image354.jpeg"/><Relationship Id="rId6" Type="http://schemas.openxmlformats.org/officeDocument/2006/relationships/image" Target="../media/image359.jpeg"/><Relationship Id="rId5" Type="http://schemas.openxmlformats.org/officeDocument/2006/relationships/image" Target="../media/image358.jpeg"/><Relationship Id="rId4" Type="http://schemas.openxmlformats.org/officeDocument/2006/relationships/image" Target="../media/image357.jpeg"/></Relationships>
</file>

<file path=xl/drawings/_rels/drawing98.xml.rels><?xml version="1.0" encoding="UTF-8" standalone="yes"?>
<Relationships xmlns="http://schemas.openxmlformats.org/package/2006/relationships"><Relationship Id="rId3" Type="http://schemas.openxmlformats.org/officeDocument/2006/relationships/image" Target="../media/image362.jpeg"/><Relationship Id="rId2" Type="http://schemas.openxmlformats.org/officeDocument/2006/relationships/image" Target="../media/image361.jpeg"/><Relationship Id="rId1" Type="http://schemas.openxmlformats.org/officeDocument/2006/relationships/image" Target="../media/image360.jpeg"/><Relationship Id="rId6" Type="http://schemas.openxmlformats.org/officeDocument/2006/relationships/image" Target="../media/image365.jpeg"/><Relationship Id="rId5" Type="http://schemas.openxmlformats.org/officeDocument/2006/relationships/image" Target="../media/image364.jpeg"/><Relationship Id="rId4" Type="http://schemas.openxmlformats.org/officeDocument/2006/relationships/image" Target="../media/image363.jpeg"/></Relationships>
</file>

<file path=xl/drawings/_rels/drawing99.xml.rels><?xml version="1.0" encoding="UTF-8" standalone="yes"?>
<Relationships xmlns="http://schemas.openxmlformats.org/package/2006/relationships"><Relationship Id="rId3" Type="http://schemas.openxmlformats.org/officeDocument/2006/relationships/image" Target="../media/image368.jpeg"/><Relationship Id="rId2" Type="http://schemas.openxmlformats.org/officeDocument/2006/relationships/image" Target="../media/image367.jpeg"/><Relationship Id="rId1" Type="http://schemas.openxmlformats.org/officeDocument/2006/relationships/image" Target="../media/image366.jpeg"/><Relationship Id="rId6" Type="http://schemas.openxmlformats.org/officeDocument/2006/relationships/image" Target="../media/image371.jpeg"/><Relationship Id="rId5" Type="http://schemas.openxmlformats.org/officeDocument/2006/relationships/image" Target="../media/image370.jpeg"/><Relationship Id="rId4" Type="http://schemas.openxmlformats.org/officeDocument/2006/relationships/image" Target="../media/image369.jpeg"/></Relationships>
</file>

<file path=xl/drawings/_rels/drawing100.xml.rels><?xml version="1.0" encoding="UTF-8" standalone="yes"?>
<Relationships xmlns="http://schemas.openxmlformats.org/package/2006/relationships"><Relationship Id="rId3" Type="http://schemas.openxmlformats.org/officeDocument/2006/relationships/image" Target="../media/image374.jpeg"/><Relationship Id="rId7" Type="http://schemas.openxmlformats.org/officeDocument/2006/relationships/image" Target="../media/image377.jpeg"/><Relationship Id="rId2" Type="http://schemas.openxmlformats.org/officeDocument/2006/relationships/image" Target="../media/image373.jpeg"/><Relationship Id="rId1" Type="http://schemas.openxmlformats.org/officeDocument/2006/relationships/image" Target="../media/image372.jpeg"/><Relationship Id="rId6" Type="http://schemas.openxmlformats.org/officeDocument/2006/relationships/image" Target="../media/image376.jpeg"/><Relationship Id="rId5" Type="http://schemas.microsoft.com/office/2007/relationships/hdphoto" Target="../media/hdphoto1.wdp"/><Relationship Id="rId4" Type="http://schemas.openxmlformats.org/officeDocument/2006/relationships/image" Target="../media/image375.png"/></Relationships>
</file>

<file path=xl/drawings/_rels/drawing101.xml.rels><?xml version="1.0" encoding="UTF-8" standalone="yes"?>
<Relationships xmlns="http://schemas.openxmlformats.org/package/2006/relationships"><Relationship Id="rId3" Type="http://schemas.openxmlformats.org/officeDocument/2006/relationships/image" Target="../media/image380.jpeg"/><Relationship Id="rId7" Type="http://schemas.openxmlformats.org/officeDocument/2006/relationships/image" Target="../media/image383.jpeg"/><Relationship Id="rId2" Type="http://schemas.openxmlformats.org/officeDocument/2006/relationships/image" Target="../media/image379.jpeg"/><Relationship Id="rId1" Type="http://schemas.openxmlformats.org/officeDocument/2006/relationships/image" Target="../media/image378.jpeg"/><Relationship Id="rId6" Type="http://schemas.openxmlformats.org/officeDocument/2006/relationships/image" Target="../media/image382.jpeg"/><Relationship Id="rId5" Type="http://schemas.microsoft.com/office/2007/relationships/hdphoto" Target="../media/hdphoto2.wdp"/><Relationship Id="rId4" Type="http://schemas.openxmlformats.org/officeDocument/2006/relationships/image" Target="../media/image381.png"/></Relationships>
</file>

<file path=xl/drawings/_rels/drawing102.xml.rels><?xml version="1.0" encoding="UTF-8" standalone="yes"?>
<Relationships xmlns="http://schemas.openxmlformats.org/package/2006/relationships"><Relationship Id="rId3" Type="http://schemas.openxmlformats.org/officeDocument/2006/relationships/image" Target="../media/image386.jpeg"/><Relationship Id="rId2" Type="http://schemas.openxmlformats.org/officeDocument/2006/relationships/image" Target="../media/image385.jpeg"/><Relationship Id="rId1" Type="http://schemas.openxmlformats.org/officeDocument/2006/relationships/image" Target="../media/image384.jpeg"/><Relationship Id="rId6" Type="http://schemas.openxmlformats.org/officeDocument/2006/relationships/image" Target="../media/image389.jpeg"/><Relationship Id="rId5" Type="http://schemas.openxmlformats.org/officeDocument/2006/relationships/image" Target="../media/image388.jpeg"/><Relationship Id="rId4" Type="http://schemas.openxmlformats.org/officeDocument/2006/relationships/image" Target="../media/image387.jpeg"/></Relationships>
</file>

<file path=xl/drawings/_rels/drawing103.xml.rels><?xml version="1.0" encoding="UTF-8" standalone="yes"?>
<Relationships xmlns="http://schemas.openxmlformats.org/package/2006/relationships"><Relationship Id="rId2" Type="http://schemas.openxmlformats.org/officeDocument/2006/relationships/image" Target="../media/image391.jpeg"/><Relationship Id="rId1" Type="http://schemas.openxmlformats.org/officeDocument/2006/relationships/image" Target="../media/image390.jpeg"/></Relationships>
</file>

<file path=xl/drawings/_rels/drawing104.xml.rels><?xml version="1.0" encoding="UTF-8" standalone="yes"?>
<Relationships xmlns="http://schemas.openxmlformats.org/package/2006/relationships"><Relationship Id="rId3" Type="http://schemas.openxmlformats.org/officeDocument/2006/relationships/image" Target="../media/image394.jpeg"/><Relationship Id="rId2" Type="http://schemas.openxmlformats.org/officeDocument/2006/relationships/image" Target="../media/image393.jpeg"/><Relationship Id="rId1" Type="http://schemas.openxmlformats.org/officeDocument/2006/relationships/image" Target="../media/image392.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395.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396.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397.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398.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399.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400.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402.png"/><Relationship Id="rId1" Type="http://schemas.openxmlformats.org/officeDocument/2006/relationships/image" Target="../media/image401.emf"/></Relationships>
</file>

<file path=xl/drawings/_rels/drawing112.xml.rels><?xml version="1.0" encoding="UTF-8" standalone="yes"?>
<Relationships xmlns="http://schemas.openxmlformats.org/package/2006/relationships"><Relationship Id="rId2" Type="http://schemas.openxmlformats.org/officeDocument/2006/relationships/image" Target="../media/image403.png"/><Relationship Id="rId1" Type="http://schemas.openxmlformats.org/officeDocument/2006/relationships/image" Target="../media/image401.emf"/></Relationships>
</file>

<file path=xl/drawings/_rels/drawing113.xml.rels><?xml version="1.0" encoding="UTF-8" standalone="yes"?>
<Relationships xmlns="http://schemas.openxmlformats.org/package/2006/relationships"><Relationship Id="rId2" Type="http://schemas.openxmlformats.org/officeDocument/2006/relationships/image" Target="../media/image404.png"/><Relationship Id="rId1" Type="http://schemas.openxmlformats.org/officeDocument/2006/relationships/image" Target="../media/image401.emf"/></Relationships>
</file>

<file path=xl/drawings/_rels/drawing114.xml.rels><?xml version="1.0" encoding="UTF-8" standalone="yes"?>
<Relationships xmlns="http://schemas.openxmlformats.org/package/2006/relationships"><Relationship Id="rId2" Type="http://schemas.openxmlformats.org/officeDocument/2006/relationships/image" Target="../media/image405.png"/><Relationship Id="rId1" Type="http://schemas.openxmlformats.org/officeDocument/2006/relationships/image" Target="../media/image401.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406.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407.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407.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407.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408.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407.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410.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410.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410.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410.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410.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409.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41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41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411.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414.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69.xml.rels><?xml version="1.0" encoding="UTF-8" standalone="yes"?>
<Relationships xmlns="http://schemas.openxmlformats.org/package/2006/relationships"><Relationship Id="rId1" Type="http://schemas.openxmlformats.org/officeDocument/2006/relationships/image" Target="../media/image414.png"/></Relationships>
</file>

<file path=xl/drawings/_rels/drawing170.xml.rels><?xml version="1.0" encoding="UTF-8" standalone="yes"?>
<Relationships xmlns="http://schemas.openxmlformats.org/package/2006/relationships"><Relationship Id="rId1" Type="http://schemas.openxmlformats.org/officeDocument/2006/relationships/image" Target="../media/image413.png"/></Relationships>
</file>

<file path=xl/drawings/_rels/drawing171.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2.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3.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4.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5.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6.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7.xml.rels><?xml version="1.0" encoding="UTF-8" standalone="yes"?>
<Relationships xmlns="http://schemas.openxmlformats.org/package/2006/relationships"><Relationship Id="rId1" Type="http://schemas.openxmlformats.org/officeDocument/2006/relationships/image" Target="../media/image415.png"/></Relationships>
</file>

<file path=xl/drawings/_rels/drawing178.xml.rels><?xml version="1.0" encoding="UTF-8" standalone="yes"?>
<Relationships xmlns="http://schemas.openxmlformats.org/package/2006/relationships"><Relationship Id="rId1" Type="http://schemas.openxmlformats.org/officeDocument/2006/relationships/image" Target="../media/image415.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123825</xdr:colOff>
      <xdr:row>6</xdr:row>
      <xdr:rowOff>19845</xdr:rowOff>
    </xdr:from>
    <xdr:to>
      <xdr:col>33</xdr:col>
      <xdr:colOff>0</xdr:colOff>
      <xdr:row>11</xdr:row>
      <xdr:rowOff>3970</xdr:rowOff>
    </xdr:to>
    <xdr:pic>
      <xdr:nvPicPr>
        <xdr:cNvPr id="11" name="図 10">
          <a:extLst>
            <a:ext uri="{FF2B5EF4-FFF2-40B4-BE49-F238E27FC236}">
              <a16:creationId xmlns:a16="http://schemas.microsoft.com/office/drawing/2014/main" id="{A84832FF-5A95-411F-A06E-07CB096F128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6848475" y="1420020"/>
          <a:ext cx="3333750" cy="2222500"/>
        </a:xfrm>
        <a:prstGeom prst="rect">
          <a:avLst/>
        </a:prstGeom>
      </xdr:spPr>
    </xdr:pic>
    <xdr:clientData/>
  </xdr:twoCellAnchor>
  <xdr:twoCellAnchor editAs="oneCell">
    <xdr:from>
      <xdr:col>22</xdr:col>
      <xdr:colOff>123824</xdr:colOff>
      <xdr:row>12</xdr:row>
      <xdr:rowOff>305594</xdr:rowOff>
    </xdr:from>
    <xdr:to>
      <xdr:col>32</xdr:col>
      <xdr:colOff>314324</xdr:colOff>
      <xdr:row>17</xdr:row>
      <xdr:rowOff>289719</xdr:rowOff>
    </xdr:to>
    <xdr:pic>
      <xdr:nvPicPr>
        <xdr:cNvPr id="12" name="図 11">
          <a:extLst>
            <a:ext uri="{FF2B5EF4-FFF2-40B4-BE49-F238E27FC236}">
              <a16:creationId xmlns:a16="http://schemas.microsoft.com/office/drawing/2014/main" id="{9E41AD08-09EB-4CA9-9BF6-52350D19E66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6848474" y="4391819"/>
          <a:ext cx="3333750" cy="2222500"/>
        </a:xfrm>
        <a:prstGeom prst="rect">
          <a:avLst/>
        </a:prstGeom>
      </xdr:spPr>
    </xdr:pic>
    <xdr:clientData/>
  </xdr:twoCellAnchor>
  <xdr:twoCellAnchor>
    <xdr:from>
      <xdr:col>2</xdr:col>
      <xdr:colOff>142876</xdr:colOff>
      <xdr:row>5</xdr:row>
      <xdr:rowOff>104775</xdr:rowOff>
    </xdr:from>
    <xdr:to>
      <xdr:col>20</xdr:col>
      <xdr:colOff>200025</xdr:colOff>
      <xdr:row>17</xdr:row>
      <xdr:rowOff>580805</xdr:rowOff>
    </xdr:to>
    <xdr:grpSp>
      <xdr:nvGrpSpPr>
        <xdr:cNvPr id="22" name="グループ化 21">
          <a:extLst>
            <a:ext uri="{FF2B5EF4-FFF2-40B4-BE49-F238E27FC236}">
              <a16:creationId xmlns:a16="http://schemas.microsoft.com/office/drawing/2014/main" id="{C588955A-CBE4-C61E-9608-2B3241D564C6}"/>
            </a:ext>
          </a:extLst>
        </xdr:cNvPr>
        <xdr:cNvGrpSpPr>
          <a:grpSpLocks noChangeAspect="1"/>
        </xdr:cNvGrpSpPr>
      </xdr:nvGrpSpPr>
      <xdr:grpSpPr>
        <a:xfrm>
          <a:off x="581026" y="1171575"/>
          <a:ext cx="5714999" cy="5733830"/>
          <a:chOff x="495301" y="1133475"/>
          <a:chExt cx="5781674" cy="5800725"/>
        </a:xfrm>
      </xdr:grpSpPr>
      <xdr:pic>
        <xdr:nvPicPr>
          <xdr:cNvPr id="2" name="図 1">
            <a:extLst>
              <a:ext uri="{FF2B5EF4-FFF2-40B4-BE49-F238E27FC236}">
                <a16:creationId xmlns:a16="http://schemas.microsoft.com/office/drawing/2014/main" id="{7C7A0B76-D2C7-795C-C1DB-3E0DC297F1AC}"/>
              </a:ext>
            </a:extLst>
          </xdr:cNvPr>
          <xdr:cNvPicPr>
            <a:picLocks noChangeAspect="1"/>
          </xdr:cNvPicPr>
        </xdr:nvPicPr>
        <xdr:blipFill rotWithShape="1">
          <a:blip xmlns:r="http://schemas.openxmlformats.org/officeDocument/2006/relationships" r:embed="rId3"/>
          <a:srcRect t="8433" r="5654" b="10041"/>
          <a:stretch>
            <a:fillRect/>
          </a:stretch>
        </xdr:blipFill>
        <xdr:spPr>
          <a:xfrm>
            <a:off x="495301" y="1133475"/>
            <a:ext cx="5781674" cy="5800725"/>
          </a:xfrm>
          <a:prstGeom prst="rect">
            <a:avLst/>
          </a:prstGeom>
        </xdr:spPr>
      </xdr:pic>
      <xdr:sp macro="" textlink="">
        <xdr:nvSpPr>
          <xdr:cNvPr id="13" name="楕円 12">
            <a:extLst>
              <a:ext uri="{FF2B5EF4-FFF2-40B4-BE49-F238E27FC236}">
                <a16:creationId xmlns:a16="http://schemas.microsoft.com/office/drawing/2014/main" id="{9F3C6211-09F5-4E7B-A612-17469E4D8863}"/>
              </a:ext>
            </a:extLst>
          </xdr:cNvPr>
          <xdr:cNvSpPr/>
        </xdr:nvSpPr>
        <xdr:spPr>
          <a:xfrm rot="2701110">
            <a:off x="2709666" y="3036053"/>
            <a:ext cx="664135" cy="128989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id="{9722AC56-3B24-0183-EF9E-DC0F10568173}"/>
              </a:ext>
            </a:extLst>
          </xdr:cNvPr>
          <xdr:cNvCxnSpPr/>
        </xdr:nvCxnSpPr>
        <xdr:spPr>
          <a:xfrm flipV="1">
            <a:off x="2827564" y="3471182"/>
            <a:ext cx="477611" cy="485775"/>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285750</xdr:colOff>
      <xdr:row>20</xdr:row>
      <xdr:rowOff>85726</xdr:rowOff>
    </xdr:from>
    <xdr:to>
      <xdr:col>32</xdr:col>
      <xdr:colOff>238125</xdr:colOff>
      <xdr:row>29</xdr:row>
      <xdr:rowOff>164115</xdr:rowOff>
    </xdr:to>
    <xdr:pic>
      <xdr:nvPicPr>
        <xdr:cNvPr id="18" name="Picture 224">
          <a:extLst>
            <a:ext uri="{FF2B5EF4-FFF2-40B4-BE49-F238E27FC236}">
              <a16:creationId xmlns:a16="http://schemas.microsoft.com/office/drawing/2014/main" id="{2AE04296-BAF6-478B-BF3B-EE5A80126DEB}"/>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bwMode="auto">
        <a:xfrm>
          <a:off x="723900" y="7867651"/>
          <a:ext cx="9382125" cy="4107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22</xdr:col>
      <xdr:colOff>133350</xdr:colOff>
      <xdr:row>5</xdr:row>
      <xdr:rowOff>85725</xdr:rowOff>
    </xdr:from>
    <xdr:ext cx="889987" cy="275717"/>
    <xdr:sp macro="" textlink="">
      <xdr:nvSpPr>
        <xdr:cNvPr id="19" name="テキスト ボックス 18">
          <a:extLst>
            <a:ext uri="{FF2B5EF4-FFF2-40B4-BE49-F238E27FC236}">
              <a16:creationId xmlns:a16="http://schemas.microsoft.com/office/drawing/2014/main" id="{64601320-1850-4FFE-3F31-9594029BFE2A}"/>
            </a:ext>
          </a:extLst>
        </xdr:cNvPr>
        <xdr:cNvSpPr txBox="1"/>
      </xdr:nvSpPr>
      <xdr:spPr>
        <a:xfrm>
          <a:off x="6858000" y="1152525"/>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22</xdr:col>
      <xdr:colOff>133350</xdr:colOff>
      <xdr:row>12</xdr:row>
      <xdr:rowOff>38100</xdr:rowOff>
    </xdr:from>
    <xdr:ext cx="889987" cy="275717"/>
    <xdr:sp macro="" textlink="">
      <xdr:nvSpPr>
        <xdr:cNvPr id="21" name="テキスト ボックス 20">
          <a:extLst>
            <a:ext uri="{FF2B5EF4-FFF2-40B4-BE49-F238E27FC236}">
              <a16:creationId xmlns:a16="http://schemas.microsoft.com/office/drawing/2014/main" id="{3FA23C57-915E-402D-A814-91E0CF9F92A4}"/>
            </a:ext>
          </a:extLst>
        </xdr:cNvPr>
        <xdr:cNvSpPr txBox="1"/>
      </xdr:nvSpPr>
      <xdr:spPr>
        <a:xfrm>
          <a:off x="6858000" y="4124325"/>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6226" y="7070668"/>
          <a:ext cx="3124334" cy="530996"/>
        </a:xfrm>
        <a:prstGeom prst="rect">
          <a:avLst/>
        </a:prstGeom>
      </xdr:spPr>
    </xdr:pic>
    <xdr:clientData/>
  </xdr:twoCellAnchor>
  <xdr:twoCellAnchor editAs="oneCell">
    <xdr:from>
      <xdr:col>4</xdr:col>
      <xdr:colOff>8286</xdr:colOff>
      <xdr:row>11</xdr:row>
      <xdr:rowOff>33129</xdr:rowOff>
    </xdr:from>
    <xdr:to>
      <xdr:col>23</xdr:col>
      <xdr:colOff>17048</xdr:colOff>
      <xdr:row>27</xdr:row>
      <xdr:rowOff>240195</xdr:rowOff>
    </xdr:to>
    <xdr:pic>
      <xdr:nvPicPr>
        <xdr:cNvPr id="5" name="図 4">
          <a:extLst>
            <a:ext uri="{FF2B5EF4-FFF2-40B4-BE49-F238E27FC236}">
              <a16:creationId xmlns:a16="http://schemas.microsoft.com/office/drawing/2014/main" id="{5ED01A2D-F514-9CF9-7E2C-0D0EE6733A0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656525" y="2401955"/>
          <a:ext cx="9732545" cy="458028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96CAF41-A4E5-46BD-8050-3EA5F94D9F3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381002</xdr:colOff>
      <xdr:row>11</xdr:row>
      <xdr:rowOff>31669</xdr:rowOff>
    </xdr:from>
    <xdr:to>
      <xdr:col>23</xdr:col>
      <xdr:colOff>333106</xdr:colOff>
      <xdr:row>27</xdr:row>
      <xdr:rowOff>226554</xdr:rowOff>
    </xdr:to>
    <xdr:pic>
      <xdr:nvPicPr>
        <xdr:cNvPr id="5" name="図 4">
          <a:extLst>
            <a:ext uri="{FF2B5EF4-FFF2-40B4-BE49-F238E27FC236}">
              <a16:creationId xmlns:a16="http://schemas.microsoft.com/office/drawing/2014/main" id="{EE422C93-9B0C-4E7C-18EA-76FAEAC8D88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524002" y="2400495"/>
          <a:ext cx="10181126" cy="45681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4B41828-8CB4-4177-B516-5BC60E9D54B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447675</xdr:colOff>
      <xdr:row>11</xdr:row>
      <xdr:rowOff>57149</xdr:rowOff>
    </xdr:from>
    <xdr:to>
      <xdr:col>22</xdr:col>
      <xdr:colOff>114300</xdr:colOff>
      <xdr:row>27</xdr:row>
      <xdr:rowOff>219074</xdr:rowOff>
    </xdr:to>
    <xdr:pic>
      <xdr:nvPicPr>
        <xdr:cNvPr id="3" name="図 2">
          <a:extLst>
            <a:ext uri="{FF2B5EF4-FFF2-40B4-BE49-F238E27FC236}">
              <a16:creationId xmlns:a16="http://schemas.microsoft.com/office/drawing/2014/main" id="{88F0CF75-405F-8540-B447-9E0E39331D04}"/>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6675"/>
        <a:stretch>
          <a:fillRect/>
        </a:stretch>
      </xdr:blipFill>
      <xdr:spPr>
        <a:xfrm>
          <a:off x="1590675" y="2428874"/>
          <a:ext cx="9382125" cy="4581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35845C3B-5E98-4D01-B83C-0782E4012A5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333375</xdr:colOff>
      <xdr:row>11</xdr:row>
      <xdr:rowOff>47625</xdr:rowOff>
    </xdr:from>
    <xdr:to>
      <xdr:col>23</xdr:col>
      <xdr:colOff>147735</xdr:colOff>
      <xdr:row>27</xdr:row>
      <xdr:rowOff>200025</xdr:rowOff>
    </xdr:to>
    <xdr:pic>
      <xdr:nvPicPr>
        <xdr:cNvPr id="3" name="図 2">
          <a:extLst>
            <a:ext uri="{FF2B5EF4-FFF2-40B4-BE49-F238E27FC236}">
              <a16:creationId xmlns:a16="http://schemas.microsoft.com/office/drawing/2014/main" id="{2BBE5BBD-7ABB-2F17-3838-D90138FEA03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476375" y="2419350"/>
          <a:ext cx="10044210" cy="4572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42C6EA4-9870-4DE0-A43A-94B54D937D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323850</xdr:colOff>
      <xdr:row>11</xdr:row>
      <xdr:rowOff>66675</xdr:rowOff>
    </xdr:from>
    <xdr:to>
      <xdr:col>21</xdr:col>
      <xdr:colOff>438150</xdr:colOff>
      <xdr:row>27</xdr:row>
      <xdr:rowOff>219075</xdr:rowOff>
    </xdr:to>
    <xdr:pic>
      <xdr:nvPicPr>
        <xdr:cNvPr id="3" name="図 2">
          <a:extLst>
            <a:ext uri="{FF2B5EF4-FFF2-40B4-BE49-F238E27FC236}">
              <a16:creationId xmlns:a16="http://schemas.microsoft.com/office/drawing/2014/main" id="{6E2DEEF7-3178-A8F2-98FB-21D6F4975E5A}"/>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7047"/>
        <a:stretch>
          <a:fillRect/>
        </a:stretch>
      </xdr:blipFill>
      <xdr:spPr>
        <a:xfrm>
          <a:off x="1466850" y="2438400"/>
          <a:ext cx="9315450" cy="4572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C221AD5-5635-4B78-BC69-09288722E3C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457201</xdr:colOff>
      <xdr:row>11</xdr:row>
      <xdr:rowOff>57150</xdr:rowOff>
    </xdr:from>
    <xdr:to>
      <xdr:col>19</xdr:col>
      <xdr:colOff>178612</xdr:colOff>
      <xdr:row>27</xdr:row>
      <xdr:rowOff>209550</xdr:rowOff>
    </xdr:to>
    <xdr:pic>
      <xdr:nvPicPr>
        <xdr:cNvPr id="4" name="図 3">
          <a:extLst>
            <a:ext uri="{FF2B5EF4-FFF2-40B4-BE49-F238E27FC236}">
              <a16:creationId xmlns:a16="http://schemas.microsoft.com/office/drawing/2014/main" id="{68CA2FB4-6151-2D24-5194-6D83E09A5AF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600201" y="2428875"/>
          <a:ext cx="7893861" cy="4572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3" name="図 2">
          <a:extLst>
            <a:ext uri="{FF2B5EF4-FFF2-40B4-BE49-F238E27FC236}">
              <a16:creationId xmlns:a16="http://schemas.microsoft.com/office/drawing/2014/main" id="{6CEC7898-0AF2-4134-CFD6-58DDDA4A29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4" name="図 3">
          <a:extLst>
            <a:ext uri="{FF2B5EF4-FFF2-40B4-BE49-F238E27FC236}">
              <a16:creationId xmlns:a16="http://schemas.microsoft.com/office/drawing/2014/main" id="{F784CF30-1C42-44FF-BF72-850F56451F1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5" name="図 4">
          <a:extLst>
            <a:ext uri="{FF2B5EF4-FFF2-40B4-BE49-F238E27FC236}">
              <a16:creationId xmlns:a16="http://schemas.microsoft.com/office/drawing/2014/main" id="{C9542A19-E72D-4C13-835F-682817DC439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6" name="図 5">
          <a:extLst>
            <a:ext uri="{FF2B5EF4-FFF2-40B4-BE49-F238E27FC236}">
              <a16:creationId xmlns:a16="http://schemas.microsoft.com/office/drawing/2014/main" id="{B3C90ABD-F6A2-408F-852C-8AE1A88586B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9ECEF15C-34DE-4421-B273-51CF0CDA45D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F885744-8163-49C4-86FF-E4DAFF31C1E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69187963-F39F-4D51-8BB4-E44563C7BC2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68C9446E-B367-4B4A-9C4B-F30C867F84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B5FFD09-8506-432E-B19F-DE1E2D03AA1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23D38B6A-69FE-4CE3-9DA6-CDF939BCFFF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5632694-32A3-4A2E-86CE-EABFE2A3F37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7819F82C-E4D3-4DF9-98D7-1810DFA875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42C50EB-3E23-493E-8345-C992F2C39B6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DEC48C1-943D-47AD-A9FA-E161DE9A262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B7C68335-565E-4312-BEED-F5330D97FF1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B1C92749-FA9C-4A86-B6CC-1F791F1599F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4997E7C-0D76-40DA-9070-24C915E8860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4F53F5C-B701-42B5-B6C0-D08EDA64E51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BE49CDF-B6CC-40F3-848D-1A8965BA6A0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6F4DBC25-0B01-4737-969F-39EE0E11A5F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B5DF3F5-8115-4C5A-B9CF-DAECDDBBA7B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B4E5E71D-A58B-44EE-B1F7-8440671C921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063DF969-9354-43DF-BD35-3C9FE782EC4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8EBA0689-7556-46B5-B66B-D4500EA61F1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8B609AD-A395-4403-A449-B92BB04800E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158E893-4D88-4EE3-9541-E3307B9A537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728EE99-5EC4-425A-848C-8CAA4DAC5C5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AA559C6-CB0F-47B3-84C5-C5117FB239D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5D6BB990-D01A-40BD-9652-6E94723B9F3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1C6A16F5-3866-4CD1-B9B9-9F663B7A819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DA287EC-7917-4419-A756-C40D4325850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ACD7DDB-4C78-488D-98AF-043D334834E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F72DE52-9704-4E16-B26F-0CC1434C428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7B9BB83B-49E3-46DE-9D71-AA49DA30760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FB01CB7-DB54-453B-BD1A-3436D754F12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8830E5E3-4EB2-4D0A-9394-8E73B5F37F5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5F23F695-AF1D-49C2-B3AC-CDBF44F485E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FD6DE44-0F47-456F-897C-FF3769A96B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8604F6E3-C361-4720-B767-D084E37EEE4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79C28D54-5362-40AA-99EF-73099CF40FF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2B9C25BA-10A6-4B41-AF37-B1E2A3914C7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6395B8B-8F29-4163-8641-7D5D33249F2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11492D55-A335-4CD3-B35F-7F57F5EFCB9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86457E7D-3133-4323-8D1A-2A1EDB29B62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BC4BCC0-CF84-4B72-AE5C-03311AEE2E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892D92F2-D1C4-4498-AF23-36159512DB9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C608B97-DFF4-490F-A0E6-CB0456D81BF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A5CB06F-B1DD-4546-8DCA-991698F10F6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4262732D-9016-40A2-B415-571B22F4A6A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E2106F3-33E9-4158-BC7B-295DBF68E1E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7DF1E2C5-2E0A-4477-B25C-58C3E7D5FDF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2CF2A9B-7917-43EF-86C1-E9FC1D6134B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9AD705CD-3FAC-433C-80AE-9E5CB078AE5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E29F4182-A9F1-418A-BBAC-D47DC68D56B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A32484C-A9C6-48A9-A5EB-01C44D7AF53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8231ABBF-40A1-4674-8713-C83B1ABF088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50525B5E-BD29-438C-B833-EE28047E4F2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FF7F837-D525-4707-A8EB-5BADB43EA8A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007DFEAE-887A-4642-AD5F-4A12F18BCFF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25B4938-7EA6-4767-A1F1-0A0924EA245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318737D-37E7-470D-B5DE-5AE6CD8BBA9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44DF5321-6E4B-48F5-84F9-40966744FCB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BCA45E44-9310-44D6-BDB8-B2F3D7CF2A8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72120AD-6F8C-449D-94A2-9ECA89C2ED1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2172322C-FBEF-45FD-B7ED-EE1B7DB9134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4995E83-CFD1-4C81-B79D-1843F6C5080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B614F26-4649-45CD-979F-D910CF6EF4A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BC674635-E6A4-4048-823D-BB7B6D27DD2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4EAFCD74-5195-4B1E-881B-FD58677B34E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7C45F82-80FE-4EC4-A7F9-9BD554DF631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1FE2D98A-C7E1-45B3-993D-B91DFCFDA69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A43B47D-4ACD-4AE8-8A3D-FC337C0B404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D60AD51-735C-4404-8D5D-7CE85C9615B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410E70FE-30F0-4F38-A397-B8C1F30321D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F566E3C-1DD6-4ED0-B9EA-9266620BC8C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85725</xdr:rowOff>
    </xdr:from>
    <xdr:to>
      <xdr:col>21</xdr:col>
      <xdr:colOff>549375</xdr:colOff>
      <xdr:row>22</xdr:row>
      <xdr:rowOff>238124</xdr:rowOff>
    </xdr:to>
    <xdr:pic>
      <xdr:nvPicPr>
        <xdr:cNvPr id="5" name="図 4">
          <a:extLst>
            <a:ext uri="{FF2B5EF4-FFF2-40B4-BE49-F238E27FC236}">
              <a16:creationId xmlns:a16="http://schemas.microsoft.com/office/drawing/2014/main" id="{2B7155CE-98BE-4221-AB94-6147CEC273D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86325"/>
          <a:ext cx="3264000" cy="241934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94B49D79-1422-475B-A96B-A9B1C429B2E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1B6C6F78-02E4-4EE1-87C8-69A362CE80D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0B9FF72-1BD3-4ADA-8313-7A50F0DD221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9405AFB-ECCB-4C66-ACA1-9625BF159AD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66675</xdr:colOff>
      <xdr:row>4</xdr:row>
      <xdr:rowOff>212200</xdr:rowOff>
    </xdr:from>
    <xdr:to>
      <xdr:col>10</xdr:col>
      <xdr:colOff>549375</xdr:colOff>
      <xdr:row>11</xdr:row>
      <xdr:rowOff>121250</xdr:rowOff>
    </xdr:to>
    <xdr:pic>
      <xdr:nvPicPr>
        <xdr:cNvPr id="2" name="図 1">
          <a:extLst>
            <a:ext uri="{FF2B5EF4-FFF2-40B4-BE49-F238E27FC236}">
              <a16:creationId xmlns:a16="http://schemas.microsoft.com/office/drawing/2014/main" id="{C0765D2A-3AC3-4B5D-BA74-345FE66C593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269475"/>
          <a:ext cx="3264000" cy="2176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EB5ACF62-F3E0-4D90-AD8A-04209A04B27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3DC030E-6D9C-4BD2-86E4-25EA1786E28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28307CB9-B880-4779-9893-440ABDB061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CB5736BA-3A84-4AF8-A8C5-D0A626FFB3E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99C9B855-B486-45EE-9CD8-B2EA744AD6E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F1D2BC12-B027-4B7E-BF29-75C69F704D4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07E36FD-B046-4023-9453-27F82D21B0D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D4B644B0-5F64-4269-9D75-1B47EB6E21E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9E69BF3-CAE7-4EB2-8881-968D8711503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0EA5B88F-5E64-44F0-8EB1-E502F3478C5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EBD52628-B132-4A10-B5E5-22F42766559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B88C288-F390-4480-AAE1-071CC46297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D6DAA1B-DFD8-468F-8583-46B0F1B2439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681A3AEF-BE12-461C-BEF7-3F5117E0C59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E19311FD-F3FB-40E8-B224-D3359254D00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DBBC5B7-9CAC-4350-A902-1B3503B76F6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1CB76DEB-5DE1-4F8B-BD33-B5B44BE38F1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DE0AE091-AC3B-4A79-843C-7D1ED6C69BD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3F0913EF-4783-4175-AC4C-97C85962704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94785F8C-E450-454D-A6EB-66A3F57F0D6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33B500B-A583-4167-84F0-95CEA92092E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6C2D8103-CEAF-477C-B13D-2F52E73ED2F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EF68DC9D-386F-4A18-BA7F-4622872E3E3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31650DF1-A5CC-4376-BEEB-E680D3150E0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7CC3E279-8541-4DF1-9640-46F8DAC0436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FF1FFC5A-FAF1-41ED-8588-22E24523AAA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218519F0-ED83-4C66-853C-0902F41103B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DE403AB9-C89E-4688-8B20-3A74415BEDE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B923DF86-02B0-4B4D-AD41-58F45E2A09D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212769</xdr:rowOff>
    </xdr:from>
    <xdr:to>
      <xdr:col>10</xdr:col>
      <xdr:colOff>549375</xdr:colOff>
      <xdr:row>22</xdr:row>
      <xdr:rowOff>120680</xdr:rowOff>
    </xdr:to>
    <xdr:pic>
      <xdr:nvPicPr>
        <xdr:cNvPr id="4" name="図 3">
          <a:extLst>
            <a:ext uri="{FF2B5EF4-FFF2-40B4-BE49-F238E27FC236}">
              <a16:creationId xmlns:a16="http://schemas.microsoft.com/office/drawing/2014/main" id="{B75D44F5-7A26-40D7-85FA-69985AD3B43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5013369"/>
          <a:ext cx="3264000" cy="2174861"/>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C40AF30-22F4-404A-9558-314711DF0F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9C4F869E-8314-4DA5-AB85-149F1AAEAB9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22012C22-451E-412E-B2C2-F6BFD863E7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688EE034-0247-4519-973F-A545000999E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42E729F3-474C-4115-8C31-12F6724DEE3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8E56A937-5C95-461A-B248-86B64B420D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76199</xdr:rowOff>
    </xdr:from>
    <xdr:to>
      <xdr:col>21</xdr:col>
      <xdr:colOff>539850</xdr:colOff>
      <xdr:row>11</xdr:row>
      <xdr:rowOff>257174</xdr:rowOff>
    </xdr:to>
    <xdr:pic>
      <xdr:nvPicPr>
        <xdr:cNvPr id="3" name="図 2">
          <a:extLst>
            <a:ext uri="{FF2B5EF4-FFF2-40B4-BE49-F238E27FC236}">
              <a16:creationId xmlns:a16="http://schemas.microsoft.com/office/drawing/2014/main" id="{0438767C-3B6D-4512-94D3-A367C01D148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4"/>
          <a:ext cx="3264000" cy="2447925"/>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1441CBDE-04BA-4A07-9CEB-B91053100C1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D3943B1-68C0-4246-8D1B-8F546123313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E8C2133C-3B3E-43B6-BDB3-7724BCBF0DD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82D66ED-3CB0-4497-AE85-B1BF1B816A7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F7E972D5-D4EC-400A-9D97-CFA173D3D06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B2BA167A-D86E-4E9C-B3C7-27170E2C39E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9B76155-B05F-48AC-AAAF-D179FF6A369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BF2B86D-49FE-4B73-B80C-37DBB0A81BD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8E83852-CFA4-4AB9-AC2C-24209C76A50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E6848B7-EA85-4910-8E57-027EEEF8752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87DD272F-396B-4460-A706-52BB33C4926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7AB0ED0B-CE76-4C9F-B7C2-344ED77FA6A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6EBAA6A-CB61-4077-B1C4-17D69792094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E2FC55A-47C7-4224-950B-F2FC79574F2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C3506323-6C29-4773-AD88-AD98342084D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1D7361D-C7E6-45C3-90CE-E2D232EF94F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5CE2CD6-6FDF-4945-BCD3-91E10CC28CF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3D5C1C8-C08E-4354-AE60-56A06345951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604A01A-2835-4C97-BF9A-FA6259374B5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76199</xdr:rowOff>
    </xdr:from>
    <xdr:to>
      <xdr:col>21</xdr:col>
      <xdr:colOff>539850</xdr:colOff>
      <xdr:row>11</xdr:row>
      <xdr:rowOff>257174</xdr:rowOff>
    </xdr:to>
    <xdr:pic>
      <xdr:nvPicPr>
        <xdr:cNvPr id="3" name="図 2">
          <a:extLst>
            <a:ext uri="{FF2B5EF4-FFF2-40B4-BE49-F238E27FC236}">
              <a16:creationId xmlns:a16="http://schemas.microsoft.com/office/drawing/2014/main" id="{B2625907-8F7F-449E-BD36-C4E8A903B32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4"/>
          <a:ext cx="3264000" cy="2447925"/>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15AB373-58BB-4391-BECF-52A26DF20BE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D0DF93C4-3D9F-40D5-A796-B69DECF5FD3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577D405-C064-449F-B9B0-F35BA5E088F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5FF0326A-C84C-42D6-A011-BE98FF53102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F200344-E3E6-42C3-B959-14E9FEEE355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40C4160B-D00B-452A-80A9-48C66CD2187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DB53806-95ED-4CE7-9793-1B5D266559C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3EE76519-9941-4513-B3D2-87748FEA28B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3F4CB28-E260-4821-8800-D26D0550CEE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882E902B-B1C1-4E95-84C5-9C9A5D311EC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410635C-A9D5-44CD-BE6B-C514F6F7595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34D68F6-706C-40A8-9CA4-792A63460B8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07676CF-575E-4CD5-A959-C5258385B83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530F28D-4634-43EA-AF6A-9A156353696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06C160CD-041A-48A5-BBCE-C989317D441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5C129A6-7001-4B46-BFB0-B2D94F391F3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786C206-2DD5-493A-AE75-B725E724FBC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4F6DD039-A5BB-4EFF-AA71-99A2EAB417D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36F7D2BC-7178-4E44-BC8D-901EAB69F9D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85726</xdr:rowOff>
    </xdr:from>
    <xdr:to>
      <xdr:col>21</xdr:col>
      <xdr:colOff>539850</xdr:colOff>
      <xdr:row>11</xdr:row>
      <xdr:rowOff>238126</xdr:rowOff>
    </xdr:to>
    <xdr:pic>
      <xdr:nvPicPr>
        <xdr:cNvPr id="3" name="図 2">
          <a:extLst>
            <a:ext uri="{FF2B5EF4-FFF2-40B4-BE49-F238E27FC236}">
              <a16:creationId xmlns:a16="http://schemas.microsoft.com/office/drawing/2014/main" id="{A3D9E975-1F26-4BFE-BF23-9E8464A2427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43001"/>
          <a:ext cx="3264000" cy="241935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EEA47A0A-A4D5-4F71-9543-433456BEC6C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267E703-774A-4A3C-AEB2-B881569D00A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2E5C13B0-A986-4EC0-9DB8-F35F9F29B9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8520B750-6CCF-4DD0-9C4A-64EF7F9A754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D3D5BD9-DB22-4BC5-92A4-72C9657EFB7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33C9DEC-0264-4051-922A-0490E0211B5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EE9A4005-2520-408D-BAE7-DA0E24DB472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85725</xdr:rowOff>
    </xdr:from>
    <xdr:to>
      <xdr:col>21</xdr:col>
      <xdr:colOff>539850</xdr:colOff>
      <xdr:row>11</xdr:row>
      <xdr:rowOff>257175</xdr:rowOff>
    </xdr:to>
    <xdr:pic>
      <xdr:nvPicPr>
        <xdr:cNvPr id="3" name="図 2">
          <a:extLst>
            <a:ext uri="{FF2B5EF4-FFF2-40B4-BE49-F238E27FC236}">
              <a16:creationId xmlns:a16="http://schemas.microsoft.com/office/drawing/2014/main" id="{0F2A6CD0-98DC-470F-A31A-092E5C87C54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43000"/>
          <a:ext cx="3264000" cy="24384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443617FE-A0B5-4099-9FE7-FF080EAF32B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7DDE6B6-BEC7-46C2-8644-AEE318EDE08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247650</xdr:rowOff>
    </xdr:to>
    <xdr:pic>
      <xdr:nvPicPr>
        <xdr:cNvPr id="2" name="図 1">
          <a:extLst>
            <a:ext uri="{FF2B5EF4-FFF2-40B4-BE49-F238E27FC236}">
              <a16:creationId xmlns:a16="http://schemas.microsoft.com/office/drawing/2014/main" id="{15BCA6CC-6A3C-4578-81F3-A0503DD676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28875"/>
        </a:xfrm>
        <a:prstGeom prst="rect">
          <a:avLst/>
        </a:prstGeom>
      </xdr:spPr>
    </xdr:pic>
    <xdr:clientData/>
  </xdr:twoCellAnchor>
  <xdr:twoCellAnchor editAs="oneCell">
    <xdr:from>
      <xdr:col>17</xdr:col>
      <xdr:colOff>57150</xdr:colOff>
      <xdr:row>4</xdr:row>
      <xdr:rowOff>85725</xdr:rowOff>
    </xdr:from>
    <xdr:to>
      <xdr:col>21</xdr:col>
      <xdr:colOff>539850</xdr:colOff>
      <xdr:row>11</xdr:row>
      <xdr:rowOff>257175</xdr:rowOff>
    </xdr:to>
    <xdr:pic>
      <xdr:nvPicPr>
        <xdr:cNvPr id="3" name="図 2">
          <a:extLst>
            <a:ext uri="{FF2B5EF4-FFF2-40B4-BE49-F238E27FC236}">
              <a16:creationId xmlns:a16="http://schemas.microsoft.com/office/drawing/2014/main" id="{07957D34-463F-4C25-872B-BDB83712D75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43000"/>
          <a:ext cx="3264000" cy="2438400"/>
        </a:xfrm>
        <a:prstGeom prst="rect">
          <a:avLst/>
        </a:prstGeom>
      </xdr:spPr>
    </xdr:pic>
    <xdr:clientData/>
  </xdr:twoCellAnchor>
  <xdr:twoCellAnchor editAs="oneCell">
    <xdr:from>
      <xdr:col>6</xdr:col>
      <xdr:colOff>66675</xdr:colOff>
      <xdr:row>15</xdr:row>
      <xdr:rowOff>85725</xdr:rowOff>
    </xdr:from>
    <xdr:to>
      <xdr:col>10</xdr:col>
      <xdr:colOff>549375</xdr:colOff>
      <xdr:row>22</xdr:row>
      <xdr:rowOff>247650</xdr:rowOff>
    </xdr:to>
    <xdr:pic>
      <xdr:nvPicPr>
        <xdr:cNvPr id="4" name="図 3">
          <a:extLst>
            <a:ext uri="{FF2B5EF4-FFF2-40B4-BE49-F238E27FC236}">
              <a16:creationId xmlns:a16="http://schemas.microsoft.com/office/drawing/2014/main" id="{0E0A30D9-1FF7-4546-AC69-D0CED439F2A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5"/>
          <a:ext cx="3264000" cy="2428875"/>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534F671-6C19-47E2-B5E9-DBEA52DFA0C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247650</xdr:rowOff>
    </xdr:to>
    <xdr:pic>
      <xdr:nvPicPr>
        <xdr:cNvPr id="2" name="図 1">
          <a:extLst>
            <a:ext uri="{FF2B5EF4-FFF2-40B4-BE49-F238E27FC236}">
              <a16:creationId xmlns:a16="http://schemas.microsoft.com/office/drawing/2014/main" id="{D1C9A4C4-254D-4DA9-BA63-EE72324A77B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28875"/>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A231453-C5F9-4CC3-946B-ACFD24D810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7724856D-7D54-4AE6-9E9A-0B9ED3B0930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F004784F-EB1D-4B2B-8122-00FE7BFCFB8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6677E035-2D6F-46F1-8B17-B373763B68E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257175</xdr:rowOff>
    </xdr:to>
    <xdr:pic>
      <xdr:nvPicPr>
        <xdr:cNvPr id="3" name="図 2">
          <a:extLst>
            <a:ext uri="{FF2B5EF4-FFF2-40B4-BE49-F238E27FC236}">
              <a16:creationId xmlns:a16="http://schemas.microsoft.com/office/drawing/2014/main" id="{14FDF996-8137-4A2D-9437-E639A713E0B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7925"/>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443B891B-9ED7-4EE9-9E94-7A0E16C8431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889046B-39FE-4F54-A689-805E6C85F7F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0E14C7C9-58A2-4D47-ABDA-A94B2286AA2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D230A33-7305-43A2-8C51-BB7CCBFA32A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67756</xdr:colOff>
      <xdr:row>15</xdr:row>
      <xdr:rowOff>76200</xdr:rowOff>
    </xdr:from>
    <xdr:to>
      <xdr:col>10</xdr:col>
      <xdr:colOff>548294</xdr:colOff>
      <xdr:row>22</xdr:row>
      <xdr:rowOff>257250</xdr:rowOff>
    </xdr:to>
    <xdr:pic>
      <xdr:nvPicPr>
        <xdr:cNvPr id="4" name="図 3">
          <a:extLst>
            <a:ext uri="{FF2B5EF4-FFF2-40B4-BE49-F238E27FC236}">
              <a16:creationId xmlns:a16="http://schemas.microsoft.com/office/drawing/2014/main" id="{FBB7C0C5-9677-46BB-B642-B80719A9A83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0056" y="4876800"/>
          <a:ext cx="3261838"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BE51532-A994-45CB-A861-5CB4947E5E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AF75C55-1DF9-4392-AFAA-D80A9409F0F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247650</xdr:rowOff>
    </xdr:to>
    <xdr:pic>
      <xdr:nvPicPr>
        <xdr:cNvPr id="3" name="図 2">
          <a:extLst>
            <a:ext uri="{FF2B5EF4-FFF2-40B4-BE49-F238E27FC236}">
              <a16:creationId xmlns:a16="http://schemas.microsoft.com/office/drawing/2014/main" id="{F2A71938-BF95-4EAD-9992-59B5FA611F2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38400"/>
        </a:xfrm>
        <a:prstGeom prst="rect">
          <a:avLst/>
        </a:prstGeom>
      </xdr:spPr>
    </xdr:pic>
    <xdr:clientData/>
  </xdr:twoCellAnchor>
  <xdr:twoCellAnchor editAs="oneCell">
    <xdr:from>
      <xdr:col>6</xdr:col>
      <xdr:colOff>66675</xdr:colOff>
      <xdr:row>15</xdr:row>
      <xdr:rowOff>85725</xdr:rowOff>
    </xdr:from>
    <xdr:to>
      <xdr:col>10</xdr:col>
      <xdr:colOff>549375</xdr:colOff>
      <xdr:row>22</xdr:row>
      <xdr:rowOff>247650</xdr:rowOff>
    </xdr:to>
    <xdr:pic>
      <xdr:nvPicPr>
        <xdr:cNvPr id="4" name="図 3">
          <a:extLst>
            <a:ext uri="{FF2B5EF4-FFF2-40B4-BE49-F238E27FC236}">
              <a16:creationId xmlns:a16="http://schemas.microsoft.com/office/drawing/2014/main" id="{FECBFED7-3A75-43D6-AF47-024F246058D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5"/>
          <a:ext cx="3264000" cy="2428875"/>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B03BF71-E391-47A5-B898-C4714A94C09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259592CE-15CD-4913-A67C-BFE0A0E32B7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76199</xdr:rowOff>
    </xdr:from>
    <xdr:to>
      <xdr:col>21</xdr:col>
      <xdr:colOff>539850</xdr:colOff>
      <xdr:row>11</xdr:row>
      <xdr:rowOff>257174</xdr:rowOff>
    </xdr:to>
    <xdr:pic>
      <xdr:nvPicPr>
        <xdr:cNvPr id="3" name="図 2">
          <a:extLst>
            <a:ext uri="{FF2B5EF4-FFF2-40B4-BE49-F238E27FC236}">
              <a16:creationId xmlns:a16="http://schemas.microsoft.com/office/drawing/2014/main" id="{8FE4E3B6-FE98-4C41-881D-0B5B1DB72F3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4"/>
          <a:ext cx="3264000" cy="2447925"/>
        </a:xfrm>
        <a:prstGeom prst="rect">
          <a:avLst/>
        </a:prstGeom>
      </xdr:spPr>
    </xdr:pic>
    <xdr:clientData/>
  </xdr:twoCellAnchor>
  <xdr:twoCellAnchor editAs="oneCell">
    <xdr:from>
      <xdr:col>6</xdr:col>
      <xdr:colOff>66675</xdr:colOff>
      <xdr:row>15</xdr:row>
      <xdr:rowOff>76201</xdr:rowOff>
    </xdr:from>
    <xdr:to>
      <xdr:col>10</xdr:col>
      <xdr:colOff>549375</xdr:colOff>
      <xdr:row>22</xdr:row>
      <xdr:rowOff>257175</xdr:rowOff>
    </xdr:to>
    <xdr:pic>
      <xdr:nvPicPr>
        <xdr:cNvPr id="4" name="図 3">
          <a:extLst>
            <a:ext uri="{FF2B5EF4-FFF2-40B4-BE49-F238E27FC236}">
              <a16:creationId xmlns:a16="http://schemas.microsoft.com/office/drawing/2014/main" id="{496378B6-E3B8-4AEF-8B87-DD4300A9CDB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1"/>
          <a:ext cx="3264000" cy="2447924"/>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F155558-68BD-4EB2-90ED-F8BDF446C05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E4020CF2-6E8B-4113-9479-4743F807C5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131C09B7-2B03-47E0-8E18-ED0781040FE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DD08A6C3-8359-40B7-A06F-E0BF9E32EFA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02589069-D083-45D6-B493-5685E8BFA46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238125</xdr:rowOff>
    </xdr:to>
    <xdr:pic>
      <xdr:nvPicPr>
        <xdr:cNvPr id="2" name="図 1">
          <a:extLst>
            <a:ext uri="{FF2B5EF4-FFF2-40B4-BE49-F238E27FC236}">
              <a16:creationId xmlns:a16="http://schemas.microsoft.com/office/drawing/2014/main" id="{AD657E77-1D16-4664-8C12-4C80CCC2C7D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28875"/>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9969F4F6-E346-40B0-9477-A441D5EA7BD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212200</xdr:rowOff>
    </xdr:from>
    <xdr:to>
      <xdr:col>10</xdr:col>
      <xdr:colOff>549375</xdr:colOff>
      <xdr:row>22</xdr:row>
      <xdr:rowOff>121250</xdr:rowOff>
    </xdr:to>
    <xdr:pic>
      <xdr:nvPicPr>
        <xdr:cNvPr id="4" name="図 3">
          <a:extLst>
            <a:ext uri="{FF2B5EF4-FFF2-40B4-BE49-F238E27FC236}">
              <a16:creationId xmlns:a16="http://schemas.microsoft.com/office/drawing/2014/main" id="{1FF80607-5CFC-4032-85D0-C6E6A342FD4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5012800"/>
          <a:ext cx="3264000" cy="2176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37EF49A8-5D6F-45A0-952A-F5F058AD7A2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66675</xdr:colOff>
      <xdr:row>4</xdr:row>
      <xdr:rowOff>85724</xdr:rowOff>
    </xdr:from>
    <xdr:to>
      <xdr:col>10</xdr:col>
      <xdr:colOff>549375</xdr:colOff>
      <xdr:row>11</xdr:row>
      <xdr:rowOff>257175</xdr:rowOff>
    </xdr:to>
    <xdr:pic>
      <xdr:nvPicPr>
        <xdr:cNvPr id="2" name="図 1">
          <a:extLst>
            <a:ext uri="{FF2B5EF4-FFF2-40B4-BE49-F238E27FC236}">
              <a16:creationId xmlns:a16="http://schemas.microsoft.com/office/drawing/2014/main" id="{9F97EE15-B8CA-4C4A-92C6-C3E56F8C96B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2999"/>
          <a:ext cx="3264000" cy="2438401"/>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A19A2127-DCE0-4A2B-8F30-3EC08A90514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B577FCD-E535-47A4-9508-5ADEE2929FF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0BE3C494-16BA-4B42-AF98-74D968C72AB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257175</xdr:rowOff>
    </xdr:to>
    <xdr:pic>
      <xdr:nvPicPr>
        <xdr:cNvPr id="2" name="図 1">
          <a:extLst>
            <a:ext uri="{FF2B5EF4-FFF2-40B4-BE49-F238E27FC236}">
              <a16:creationId xmlns:a16="http://schemas.microsoft.com/office/drawing/2014/main" id="{353A8AB7-1DDD-4A16-BC6A-C0079F80706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384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B0B6E478-99D4-49EF-95A2-0B25D8C76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8C5B146D-4494-4383-ADA2-805BEFE1AFA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2B8614D3-949A-4C30-BA05-555164AEE16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2B7BA338-008D-4B01-AF61-0209F5E8CD8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B7BA91F1-788F-4907-972C-C2553C4269D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7ACE6CF2-8B1D-4078-AD08-A8000BF828D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EAB8D465-AF7B-48D5-9D26-833BDCD9BB9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238125</xdr:rowOff>
    </xdr:to>
    <xdr:pic>
      <xdr:nvPicPr>
        <xdr:cNvPr id="2" name="図 1">
          <a:extLst>
            <a:ext uri="{FF2B5EF4-FFF2-40B4-BE49-F238E27FC236}">
              <a16:creationId xmlns:a16="http://schemas.microsoft.com/office/drawing/2014/main" id="{B80D8136-E58D-48CF-B6A7-EA3527E2A2F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1935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845A1FFF-3BFC-4093-B6E6-5B2150FE875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72A2263-9C72-4AAD-9DF7-8EB3D2CC81A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85725</xdr:rowOff>
    </xdr:from>
    <xdr:to>
      <xdr:col>21</xdr:col>
      <xdr:colOff>549375</xdr:colOff>
      <xdr:row>22</xdr:row>
      <xdr:rowOff>247650</xdr:rowOff>
    </xdr:to>
    <xdr:pic>
      <xdr:nvPicPr>
        <xdr:cNvPr id="5" name="図 4">
          <a:extLst>
            <a:ext uri="{FF2B5EF4-FFF2-40B4-BE49-F238E27FC236}">
              <a16:creationId xmlns:a16="http://schemas.microsoft.com/office/drawing/2014/main" id="{616F27FA-B16D-4CD3-975C-D7A8205A6B7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86325"/>
          <a:ext cx="3264000" cy="2428875"/>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66675</xdr:colOff>
      <xdr:row>4</xdr:row>
      <xdr:rowOff>76968</xdr:rowOff>
    </xdr:from>
    <xdr:to>
      <xdr:col>10</xdr:col>
      <xdr:colOff>549375</xdr:colOff>
      <xdr:row>11</xdr:row>
      <xdr:rowOff>256481</xdr:rowOff>
    </xdr:to>
    <xdr:pic>
      <xdr:nvPicPr>
        <xdr:cNvPr id="2" name="図 1">
          <a:extLst>
            <a:ext uri="{FF2B5EF4-FFF2-40B4-BE49-F238E27FC236}">
              <a16:creationId xmlns:a16="http://schemas.microsoft.com/office/drawing/2014/main" id="{0E6E40EC-32E5-4CED-8B2E-201249DB56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4243"/>
          <a:ext cx="3264000" cy="2446463"/>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24DBB57-0057-4B1B-87F6-E5EEC45D8A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76201</xdr:rowOff>
    </xdr:from>
    <xdr:to>
      <xdr:col>10</xdr:col>
      <xdr:colOff>549375</xdr:colOff>
      <xdr:row>22</xdr:row>
      <xdr:rowOff>257175</xdr:rowOff>
    </xdr:to>
    <xdr:pic>
      <xdr:nvPicPr>
        <xdr:cNvPr id="4" name="図 3">
          <a:extLst>
            <a:ext uri="{FF2B5EF4-FFF2-40B4-BE49-F238E27FC236}">
              <a16:creationId xmlns:a16="http://schemas.microsoft.com/office/drawing/2014/main" id="{C4E84C77-9447-4E5B-A3DA-3878FC747E4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1"/>
          <a:ext cx="3264000" cy="2447924"/>
        </a:xfrm>
        <a:prstGeom prst="rect">
          <a:avLst/>
        </a:prstGeom>
      </xdr:spPr>
    </xdr:pic>
    <xdr:clientData/>
  </xdr:twoCellAnchor>
  <xdr:twoCellAnchor editAs="oneCell">
    <xdr:from>
      <xdr:col>17</xdr:col>
      <xdr:colOff>66675</xdr:colOff>
      <xdr:row>15</xdr:row>
      <xdr:rowOff>76199</xdr:rowOff>
    </xdr:from>
    <xdr:to>
      <xdr:col>21</xdr:col>
      <xdr:colOff>549375</xdr:colOff>
      <xdr:row>22</xdr:row>
      <xdr:rowOff>257174</xdr:rowOff>
    </xdr:to>
    <xdr:pic>
      <xdr:nvPicPr>
        <xdr:cNvPr id="5" name="図 4">
          <a:extLst>
            <a:ext uri="{FF2B5EF4-FFF2-40B4-BE49-F238E27FC236}">
              <a16:creationId xmlns:a16="http://schemas.microsoft.com/office/drawing/2014/main" id="{D5FB37BF-B04B-43A9-BF04-832E2BFD65C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799"/>
          <a:ext cx="3264000" cy="2447925"/>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C98F8E6-53B1-4DDB-94A4-F10DD06710C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1823798-4CF9-45C0-BCDF-3183339E9A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3F9CF0B8-B80E-41E3-9001-BED8ED6C6BD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992D362-8F45-4AF9-BB2F-C1756316B5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7563D5C5-D50D-4C75-A6A6-C6C08D37E4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26420D7-7AA9-444A-85DA-FED5DB68ABD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85725</xdr:rowOff>
    </xdr:from>
    <xdr:to>
      <xdr:col>10</xdr:col>
      <xdr:colOff>549375</xdr:colOff>
      <xdr:row>22</xdr:row>
      <xdr:rowOff>257175</xdr:rowOff>
    </xdr:to>
    <xdr:pic>
      <xdr:nvPicPr>
        <xdr:cNvPr id="4" name="図 3">
          <a:extLst>
            <a:ext uri="{FF2B5EF4-FFF2-40B4-BE49-F238E27FC236}">
              <a16:creationId xmlns:a16="http://schemas.microsoft.com/office/drawing/2014/main" id="{4BE6560A-2E5F-4557-BB84-3D925353E35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5"/>
          <a:ext cx="3264000" cy="24384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43B2ED6E-426D-4FB6-940D-D92150ECF8D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257175</xdr:rowOff>
    </xdr:to>
    <xdr:pic>
      <xdr:nvPicPr>
        <xdr:cNvPr id="2" name="図 1">
          <a:extLst>
            <a:ext uri="{FF2B5EF4-FFF2-40B4-BE49-F238E27FC236}">
              <a16:creationId xmlns:a16="http://schemas.microsoft.com/office/drawing/2014/main" id="{71C612A0-877C-4A50-BA09-E98033A2A0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384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7F283D3-E853-43F3-B318-99F1C6FBCAA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0EFEE167-229E-46D3-875D-48109BED688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85725</xdr:rowOff>
    </xdr:from>
    <xdr:to>
      <xdr:col>21</xdr:col>
      <xdr:colOff>549375</xdr:colOff>
      <xdr:row>22</xdr:row>
      <xdr:rowOff>257175</xdr:rowOff>
    </xdr:to>
    <xdr:pic>
      <xdr:nvPicPr>
        <xdr:cNvPr id="5" name="図 4">
          <a:extLst>
            <a:ext uri="{FF2B5EF4-FFF2-40B4-BE49-F238E27FC236}">
              <a16:creationId xmlns:a16="http://schemas.microsoft.com/office/drawing/2014/main" id="{66EF5378-4A3C-4438-B582-10376A517E9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86325"/>
          <a:ext cx="3264000" cy="243840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6</xdr:col>
      <xdr:colOff>66675</xdr:colOff>
      <xdr:row>4</xdr:row>
      <xdr:rowOff>95250</xdr:rowOff>
    </xdr:from>
    <xdr:to>
      <xdr:col>10</xdr:col>
      <xdr:colOff>549375</xdr:colOff>
      <xdr:row>11</xdr:row>
      <xdr:rowOff>247649</xdr:rowOff>
    </xdr:to>
    <xdr:pic>
      <xdr:nvPicPr>
        <xdr:cNvPr id="2" name="図 1">
          <a:extLst>
            <a:ext uri="{FF2B5EF4-FFF2-40B4-BE49-F238E27FC236}">
              <a16:creationId xmlns:a16="http://schemas.microsoft.com/office/drawing/2014/main" id="{8DC27C39-5FE0-4DF0-A34B-18AAC5EA6F1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52525"/>
          <a:ext cx="3264000" cy="2419349"/>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21FB8103-0E2F-4B96-B344-7AEE1B660F5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1A2A48BD-814A-448C-AEE5-B99C6099CDF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C64E858D-EA64-465C-AC43-CC187CC836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6</xdr:col>
      <xdr:colOff>66675</xdr:colOff>
      <xdr:row>4</xdr:row>
      <xdr:rowOff>85724</xdr:rowOff>
    </xdr:from>
    <xdr:to>
      <xdr:col>10</xdr:col>
      <xdr:colOff>549375</xdr:colOff>
      <xdr:row>11</xdr:row>
      <xdr:rowOff>247649</xdr:rowOff>
    </xdr:to>
    <xdr:pic>
      <xdr:nvPicPr>
        <xdr:cNvPr id="2" name="図 1">
          <a:extLst>
            <a:ext uri="{FF2B5EF4-FFF2-40B4-BE49-F238E27FC236}">
              <a16:creationId xmlns:a16="http://schemas.microsoft.com/office/drawing/2014/main" id="{BBA0F5A2-7355-4AA8-849C-D21502666F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2999"/>
          <a:ext cx="3264000" cy="2428875"/>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91D5BEA3-98E7-48B2-A004-C8AAEAB5DA4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A680DEF-380B-43D0-B3B5-8B0B98A7114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85725</xdr:rowOff>
    </xdr:from>
    <xdr:to>
      <xdr:col>21</xdr:col>
      <xdr:colOff>549375</xdr:colOff>
      <xdr:row>22</xdr:row>
      <xdr:rowOff>247650</xdr:rowOff>
    </xdr:to>
    <xdr:pic>
      <xdr:nvPicPr>
        <xdr:cNvPr id="5" name="図 4">
          <a:extLst>
            <a:ext uri="{FF2B5EF4-FFF2-40B4-BE49-F238E27FC236}">
              <a16:creationId xmlns:a16="http://schemas.microsoft.com/office/drawing/2014/main" id="{349735AA-516E-4F4F-AE79-7A2B4814EEE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86325"/>
          <a:ext cx="3264000" cy="2428875"/>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40E1BF0-A058-4804-9C58-799C9005B6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46EFA149-C0DD-42C5-B201-ADA7BA3D411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354AA33B-894C-4B87-AFB1-0E13208AE77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8557879A-1A50-488B-AB9D-73821618E41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6F55607B-6D9F-45DD-B30B-A53E0820BC7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FC3F067-C02E-4F3B-9EB6-5089C88D948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C984A18-2D0F-4910-815E-4FCFD3C59A0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15C96F0-BBF9-46FC-B5B3-6CB2E04A61F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019561D-18E2-4F2E-9387-80FA8669F4A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3D65C2E7-79BF-48C1-BD16-09400B48136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701998F-4792-4AC3-A963-2938A0DFF69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A0C14CA-A355-45D2-A642-7C9CEF8346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5FD2EA8D-08BF-4A6F-A0AE-04428347E51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85725</xdr:rowOff>
    </xdr:from>
    <xdr:to>
      <xdr:col>21</xdr:col>
      <xdr:colOff>539850</xdr:colOff>
      <xdr:row>11</xdr:row>
      <xdr:rowOff>257174</xdr:rowOff>
    </xdr:to>
    <xdr:pic>
      <xdr:nvPicPr>
        <xdr:cNvPr id="3" name="図 2">
          <a:extLst>
            <a:ext uri="{FF2B5EF4-FFF2-40B4-BE49-F238E27FC236}">
              <a16:creationId xmlns:a16="http://schemas.microsoft.com/office/drawing/2014/main" id="{426D6F40-73F5-4E39-BD49-B8E8B8B6868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43000"/>
          <a:ext cx="3264000" cy="2438399"/>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133F58A0-F393-448F-8423-A7F157DCDC9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85725</xdr:rowOff>
    </xdr:from>
    <xdr:to>
      <xdr:col>21</xdr:col>
      <xdr:colOff>549375</xdr:colOff>
      <xdr:row>22</xdr:row>
      <xdr:rowOff>257174</xdr:rowOff>
    </xdr:to>
    <xdr:pic>
      <xdr:nvPicPr>
        <xdr:cNvPr id="5" name="図 4">
          <a:extLst>
            <a:ext uri="{FF2B5EF4-FFF2-40B4-BE49-F238E27FC236}">
              <a16:creationId xmlns:a16="http://schemas.microsoft.com/office/drawing/2014/main" id="{235094E7-2115-4157-AD48-9CEFA371B35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86325"/>
          <a:ext cx="3264000" cy="2438399"/>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61A0481F-AD46-411F-93C1-A9C0549BEEF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376BBAE7-F66E-4B82-AA83-87A70CC1BCC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DDE59570-3075-49E0-B286-1630266B261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0C5097D-A180-4CDD-AD25-FAA41D3E458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91C7EA74-32E9-4186-8CA5-1D94AD7E2C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186F49E2-5F26-4E22-AC28-43F780631EA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212200</xdr:rowOff>
    </xdr:from>
    <xdr:to>
      <xdr:col>10</xdr:col>
      <xdr:colOff>549375</xdr:colOff>
      <xdr:row>22</xdr:row>
      <xdr:rowOff>121250</xdr:rowOff>
    </xdr:to>
    <xdr:pic>
      <xdr:nvPicPr>
        <xdr:cNvPr id="4" name="図 3">
          <a:extLst>
            <a:ext uri="{FF2B5EF4-FFF2-40B4-BE49-F238E27FC236}">
              <a16:creationId xmlns:a16="http://schemas.microsoft.com/office/drawing/2014/main" id="{EC1DB622-409A-448F-A468-EA3A35D6CAA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5012800"/>
          <a:ext cx="3264000" cy="2176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B507F870-9114-4714-85FB-8567E4F4AD7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CC1662A5-1E56-4DAA-8108-6B082119BFD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A2196304-4276-4A4F-A06D-EB78B2B4B62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85725</xdr:rowOff>
    </xdr:from>
    <xdr:to>
      <xdr:col>10</xdr:col>
      <xdr:colOff>549375</xdr:colOff>
      <xdr:row>22</xdr:row>
      <xdr:rowOff>257175</xdr:rowOff>
    </xdr:to>
    <xdr:pic>
      <xdr:nvPicPr>
        <xdr:cNvPr id="4" name="図 3">
          <a:extLst>
            <a:ext uri="{FF2B5EF4-FFF2-40B4-BE49-F238E27FC236}">
              <a16:creationId xmlns:a16="http://schemas.microsoft.com/office/drawing/2014/main" id="{88D08A0F-E639-4638-AE20-E468F3BA3E3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5"/>
          <a:ext cx="3264000" cy="24384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32CB4D2-6A9A-4AD4-963C-594F51C711B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1B5310C-2FA0-45ED-91EB-0D81E78DBE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A5F0F5A-6880-4FC9-B1DE-D963DA73CF2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BD1F6A7F-75A6-41B0-B25E-A378D01E969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6F66AE06-6EB8-40B9-AF57-58F27C66992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C53B5B50-1711-417A-9E03-C93ECF3D2E5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50E29FDC-DD0E-4E5B-93B4-6F7347FDF5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43E87106-508F-480C-AC60-4115F933F04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384D878-971A-486F-8D3A-183E6C9D97D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5100759B-68BE-485E-AB52-9577E8AF84C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247650</xdr:rowOff>
    </xdr:to>
    <xdr:pic>
      <xdr:nvPicPr>
        <xdr:cNvPr id="3" name="図 2">
          <a:extLst>
            <a:ext uri="{FF2B5EF4-FFF2-40B4-BE49-F238E27FC236}">
              <a16:creationId xmlns:a16="http://schemas.microsoft.com/office/drawing/2014/main" id="{6DF15D2A-77AB-4876-9C40-C991B7C821E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384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B73A45AC-7BAA-4D4F-9BD7-8F82AEA524B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40780D1-C555-4F46-9D48-E842F2C439A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6</xdr:col>
      <xdr:colOff>66675</xdr:colOff>
      <xdr:row>4</xdr:row>
      <xdr:rowOff>95250</xdr:rowOff>
    </xdr:from>
    <xdr:to>
      <xdr:col>10</xdr:col>
      <xdr:colOff>549375</xdr:colOff>
      <xdr:row>11</xdr:row>
      <xdr:rowOff>247650</xdr:rowOff>
    </xdr:to>
    <xdr:pic>
      <xdr:nvPicPr>
        <xdr:cNvPr id="2" name="図 1">
          <a:extLst>
            <a:ext uri="{FF2B5EF4-FFF2-40B4-BE49-F238E27FC236}">
              <a16:creationId xmlns:a16="http://schemas.microsoft.com/office/drawing/2014/main" id="{107D4CBA-39DA-4BB7-8263-36E0C314B8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52525"/>
          <a:ext cx="3264000" cy="241935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FC59DA8-341D-40ED-8D60-1B73551FC50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42227A8-D674-4C42-BD6F-A9FE47ADFA8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76201</xdr:rowOff>
    </xdr:from>
    <xdr:to>
      <xdr:col>21</xdr:col>
      <xdr:colOff>549375</xdr:colOff>
      <xdr:row>22</xdr:row>
      <xdr:rowOff>257175</xdr:rowOff>
    </xdr:to>
    <xdr:pic>
      <xdr:nvPicPr>
        <xdr:cNvPr id="5" name="図 4">
          <a:extLst>
            <a:ext uri="{FF2B5EF4-FFF2-40B4-BE49-F238E27FC236}">
              <a16:creationId xmlns:a16="http://schemas.microsoft.com/office/drawing/2014/main" id="{0D7EEC01-088C-4227-A12E-ECF1FF2FE57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1"/>
          <a:ext cx="3264000" cy="2447924"/>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5998872-A86F-4E59-BE93-E1CBB5DFAA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7D90F4C-0FE6-48DD-8F93-0C8A4DAD254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247650</xdr:rowOff>
    </xdr:to>
    <xdr:pic>
      <xdr:nvPicPr>
        <xdr:cNvPr id="4" name="図 3">
          <a:extLst>
            <a:ext uri="{FF2B5EF4-FFF2-40B4-BE49-F238E27FC236}">
              <a16:creationId xmlns:a16="http://schemas.microsoft.com/office/drawing/2014/main" id="{8E434B30-08E4-4571-A259-7C2DE809BBB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384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39D608E4-7C9D-4D0F-8481-5F85D595B62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20E8699-1858-4997-BEA7-7E2055BF24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247650</xdr:rowOff>
    </xdr:to>
    <xdr:pic>
      <xdr:nvPicPr>
        <xdr:cNvPr id="3" name="図 2">
          <a:extLst>
            <a:ext uri="{FF2B5EF4-FFF2-40B4-BE49-F238E27FC236}">
              <a16:creationId xmlns:a16="http://schemas.microsoft.com/office/drawing/2014/main" id="{D4005FAD-B34D-4186-A191-8105A2FCFB4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384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4370739B-A411-4949-AEF4-803AAAC5DAF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2DDC5EF-28E1-4CDC-B4C5-7ADF14DB5C8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247650</xdr:rowOff>
    </xdr:to>
    <xdr:pic>
      <xdr:nvPicPr>
        <xdr:cNvPr id="2" name="図 1">
          <a:extLst>
            <a:ext uri="{FF2B5EF4-FFF2-40B4-BE49-F238E27FC236}">
              <a16:creationId xmlns:a16="http://schemas.microsoft.com/office/drawing/2014/main" id="{5351F9ED-3281-4BD5-BF75-807186F3431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28875"/>
        </a:xfrm>
        <a:prstGeom prst="rect">
          <a:avLst/>
        </a:prstGeom>
      </xdr:spPr>
    </xdr:pic>
    <xdr:clientData/>
  </xdr:twoCellAnchor>
  <xdr:twoCellAnchor editAs="oneCell">
    <xdr:from>
      <xdr:col>17</xdr:col>
      <xdr:colOff>57150</xdr:colOff>
      <xdr:row>4</xdr:row>
      <xdr:rowOff>85725</xdr:rowOff>
    </xdr:from>
    <xdr:to>
      <xdr:col>21</xdr:col>
      <xdr:colOff>539850</xdr:colOff>
      <xdr:row>11</xdr:row>
      <xdr:rowOff>257175</xdr:rowOff>
    </xdr:to>
    <xdr:pic>
      <xdr:nvPicPr>
        <xdr:cNvPr id="3" name="図 2">
          <a:extLst>
            <a:ext uri="{FF2B5EF4-FFF2-40B4-BE49-F238E27FC236}">
              <a16:creationId xmlns:a16="http://schemas.microsoft.com/office/drawing/2014/main" id="{CF2A442F-2656-450A-BF1E-AA37A7E529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43000"/>
          <a:ext cx="3264000" cy="24384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E7E212F-2327-4125-84A7-D81FEDA95D0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247650</xdr:rowOff>
    </xdr:to>
    <xdr:pic>
      <xdr:nvPicPr>
        <xdr:cNvPr id="5" name="図 4">
          <a:extLst>
            <a:ext uri="{FF2B5EF4-FFF2-40B4-BE49-F238E27FC236}">
              <a16:creationId xmlns:a16="http://schemas.microsoft.com/office/drawing/2014/main" id="{622ED015-FF06-4AE2-B5E0-40908EF2508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3840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247650</xdr:rowOff>
    </xdr:to>
    <xdr:pic>
      <xdr:nvPicPr>
        <xdr:cNvPr id="2" name="図 1">
          <a:extLst>
            <a:ext uri="{FF2B5EF4-FFF2-40B4-BE49-F238E27FC236}">
              <a16:creationId xmlns:a16="http://schemas.microsoft.com/office/drawing/2014/main" id="{F7D6314F-B532-4A76-AB63-9BEBAC8C0CB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28875"/>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41A99EE5-F90A-44B6-8206-16ED75583A5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99D7DD6-806E-4EE2-A1F1-819E3C8ABFC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211993</xdr:rowOff>
    </xdr:from>
    <xdr:to>
      <xdr:col>21</xdr:col>
      <xdr:colOff>549375</xdr:colOff>
      <xdr:row>22</xdr:row>
      <xdr:rowOff>121381</xdr:rowOff>
    </xdr:to>
    <xdr:pic>
      <xdr:nvPicPr>
        <xdr:cNvPr id="5" name="図 4">
          <a:extLst>
            <a:ext uri="{FF2B5EF4-FFF2-40B4-BE49-F238E27FC236}">
              <a16:creationId xmlns:a16="http://schemas.microsoft.com/office/drawing/2014/main" id="{85AF6E3B-1FE4-4053-BAE5-F51170A6D18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5012593"/>
          <a:ext cx="3264000" cy="2176338"/>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257175</xdr:rowOff>
    </xdr:to>
    <xdr:pic>
      <xdr:nvPicPr>
        <xdr:cNvPr id="2" name="図 1">
          <a:extLst>
            <a:ext uri="{FF2B5EF4-FFF2-40B4-BE49-F238E27FC236}">
              <a16:creationId xmlns:a16="http://schemas.microsoft.com/office/drawing/2014/main" id="{365EF100-2EFC-4BBF-8723-20319D4EEB2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38400"/>
        </a:xfrm>
        <a:prstGeom prst="rect">
          <a:avLst/>
        </a:prstGeom>
      </xdr:spPr>
    </xdr:pic>
    <xdr:clientData/>
  </xdr:twoCellAnchor>
  <xdr:twoCellAnchor editAs="oneCell">
    <xdr:from>
      <xdr:col>17</xdr:col>
      <xdr:colOff>57150</xdr:colOff>
      <xdr:row>4</xdr:row>
      <xdr:rowOff>66675</xdr:rowOff>
    </xdr:from>
    <xdr:to>
      <xdr:col>21</xdr:col>
      <xdr:colOff>539850</xdr:colOff>
      <xdr:row>11</xdr:row>
      <xdr:rowOff>257175</xdr:rowOff>
    </xdr:to>
    <xdr:pic>
      <xdr:nvPicPr>
        <xdr:cNvPr id="3" name="図 2">
          <a:extLst>
            <a:ext uri="{FF2B5EF4-FFF2-40B4-BE49-F238E27FC236}">
              <a16:creationId xmlns:a16="http://schemas.microsoft.com/office/drawing/2014/main" id="{56E556C8-A024-4D5D-9E55-C4BE031336D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23950"/>
          <a:ext cx="3264000" cy="245745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33BA1246-54B5-4E0B-B8D9-6DBA4A77E65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66675</xdr:rowOff>
    </xdr:from>
    <xdr:to>
      <xdr:col>21</xdr:col>
      <xdr:colOff>549375</xdr:colOff>
      <xdr:row>22</xdr:row>
      <xdr:rowOff>257175</xdr:rowOff>
    </xdr:to>
    <xdr:pic>
      <xdr:nvPicPr>
        <xdr:cNvPr id="5" name="図 4">
          <a:extLst>
            <a:ext uri="{FF2B5EF4-FFF2-40B4-BE49-F238E27FC236}">
              <a16:creationId xmlns:a16="http://schemas.microsoft.com/office/drawing/2014/main" id="{0B1E5101-CD1E-4238-9B07-79B0ADD0A64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67275"/>
          <a:ext cx="3264000" cy="245745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3569D395-841E-4FFF-B699-E9FD732FA7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247650</xdr:rowOff>
    </xdr:to>
    <xdr:pic>
      <xdr:nvPicPr>
        <xdr:cNvPr id="3" name="図 2">
          <a:extLst>
            <a:ext uri="{FF2B5EF4-FFF2-40B4-BE49-F238E27FC236}">
              <a16:creationId xmlns:a16="http://schemas.microsoft.com/office/drawing/2014/main" id="{A0B2DCD9-A6B7-461A-8413-557E12ED867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38400"/>
        </a:xfrm>
        <a:prstGeom prst="rect">
          <a:avLst/>
        </a:prstGeom>
      </xdr:spPr>
    </xdr:pic>
    <xdr:clientData/>
  </xdr:twoCellAnchor>
  <xdr:twoCellAnchor editAs="oneCell">
    <xdr:from>
      <xdr:col>6</xdr:col>
      <xdr:colOff>66675</xdr:colOff>
      <xdr:row>15</xdr:row>
      <xdr:rowOff>76199</xdr:rowOff>
    </xdr:from>
    <xdr:to>
      <xdr:col>10</xdr:col>
      <xdr:colOff>549375</xdr:colOff>
      <xdr:row>22</xdr:row>
      <xdr:rowOff>257174</xdr:rowOff>
    </xdr:to>
    <xdr:pic>
      <xdr:nvPicPr>
        <xdr:cNvPr id="4" name="図 3">
          <a:extLst>
            <a:ext uri="{FF2B5EF4-FFF2-40B4-BE49-F238E27FC236}">
              <a16:creationId xmlns:a16="http://schemas.microsoft.com/office/drawing/2014/main" id="{F510E679-25C6-476F-9B89-DB344F3E51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799"/>
          <a:ext cx="3264000" cy="2447925"/>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5D10D6DF-EDB7-4E2C-A837-A9172F16CA6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71B98D3-13A6-4B15-99DB-02B9AE3B3F9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60D561A-2F29-478D-9C2E-1D06E1AB0AE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0E8345D-5AAE-4C31-B5D5-FF528648CAA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257175</xdr:rowOff>
    </xdr:to>
    <xdr:pic>
      <xdr:nvPicPr>
        <xdr:cNvPr id="5" name="図 4">
          <a:extLst>
            <a:ext uri="{FF2B5EF4-FFF2-40B4-BE49-F238E27FC236}">
              <a16:creationId xmlns:a16="http://schemas.microsoft.com/office/drawing/2014/main" id="{AA674A90-FC6F-4051-83D4-C79DF937916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7925"/>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421CDD5D-583A-4957-9784-B080D836CE3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7F2BA4C-A5AF-4DED-9A02-9CD585815A1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7CE9EC2-66C5-4640-A96C-DDEF1C57124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71F4533-FAF4-4C8C-8D20-0C4FAA4CE9A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604ADE3A-D375-4E25-A6D7-8FD543A3EB9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33E6848-E3DF-47BC-B883-F69FA613171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EDCD81EF-57B0-4589-9343-44A4E410057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B9F3BFB5-3914-48EF-B706-3ED2720E6A1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C985DB70-12DC-4BA0-B53A-2A363BCDC6B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9987749D-8484-4E39-9584-DDCFC0B546F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E69D68CB-6688-4840-999C-57932EC8E95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74E422F6-74F3-4B9E-8207-D79759DFB4E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257175</xdr:rowOff>
    </xdr:to>
    <xdr:pic>
      <xdr:nvPicPr>
        <xdr:cNvPr id="2" name="図 1">
          <a:extLst>
            <a:ext uri="{FF2B5EF4-FFF2-40B4-BE49-F238E27FC236}">
              <a16:creationId xmlns:a16="http://schemas.microsoft.com/office/drawing/2014/main" id="{41647877-6BC3-41E2-8191-0E3194C3929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7925"/>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B277E16-EB69-4D45-AB0F-40442D96EEF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B6407F35-3562-484B-85CE-DB86F6006BF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0EB458B8-0234-4B10-9072-73715CC028B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D16300F-9364-4D57-9EE3-E4F2B55902F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2656D7AE-26E5-4B79-8F46-955E2BB180B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C9132EF-9FE7-4188-A7E2-8B328FCC15C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FFDAABA-2317-42B5-A450-3E8BFD0BAD0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49C0E754-0032-41E4-A063-8B89036771E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B4E68E0-46E6-4B1F-A934-5877DE8B20E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85725</xdr:rowOff>
    </xdr:from>
    <xdr:to>
      <xdr:col>10</xdr:col>
      <xdr:colOff>549375</xdr:colOff>
      <xdr:row>22</xdr:row>
      <xdr:rowOff>257175</xdr:rowOff>
    </xdr:to>
    <xdr:pic>
      <xdr:nvPicPr>
        <xdr:cNvPr id="4" name="図 3">
          <a:extLst>
            <a:ext uri="{FF2B5EF4-FFF2-40B4-BE49-F238E27FC236}">
              <a16:creationId xmlns:a16="http://schemas.microsoft.com/office/drawing/2014/main" id="{A40E4B2C-7988-447C-8242-03A59A2A24A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5"/>
          <a:ext cx="3264000" cy="24384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BD16C72-AB6E-46F0-A7A9-8FF7CC82288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80C6EFBD-A742-4957-92BA-D0AF6007E1B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76199</xdr:rowOff>
    </xdr:from>
    <xdr:to>
      <xdr:col>21</xdr:col>
      <xdr:colOff>539850</xdr:colOff>
      <xdr:row>11</xdr:row>
      <xdr:rowOff>257174</xdr:rowOff>
    </xdr:to>
    <xdr:pic>
      <xdr:nvPicPr>
        <xdr:cNvPr id="3" name="図 2">
          <a:extLst>
            <a:ext uri="{FF2B5EF4-FFF2-40B4-BE49-F238E27FC236}">
              <a16:creationId xmlns:a16="http://schemas.microsoft.com/office/drawing/2014/main" id="{4C6A75C9-B19B-4C01-B589-D78920A8190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4"/>
          <a:ext cx="3264000" cy="2447925"/>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7F56245F-F7B3-4831-8A10-4D89A3D6BD7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27ABF9D6-F488-46CC-AE33-DD237087C31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934EA54-AC76-42F1-9A2D-BA647951187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8478E8E7-D685-440F-B956-5D43EDFB72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74AA4190-D39D-40AC-ABCB-47DFCE0F451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429875" y="4876800"/>
          <a:ext cx="3264000" cy="244800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28575</xdr:colOff>
      <xdr:row>8</xdr:row>
      <xdr:rowOff>47625</xdr:rowOff>
    </xdr:from>
    <xdr:to>
      <xdr:col>7</xdr:col>
      <xdr:colOff>419100</xdr:colOff>
      <xdr:row>20</xdr:row>
      <xdr:rowOff>133350</xdr:rowOff>
    </xdr:to>
    <xdr:pic>
      <xdr:nvPicPr>
        <xdr:cNvPr id="2" name="図 1">
          <a:extLst>
            <a:ext uri="{FF2B5EF4-FFF2-40B4-BE49-F238E27FC236}">
              <a16:creationId xmlns:a16="http://schemas.microsoft.com/office/drawing/2014/main" id="{1EDD90BA-E72F-4328-B215-16C92869663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781175"/>
          <a:ext cx="2857500" cy="2143125"/>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D56CD354-A091-4C09-B57E-6E5CDBD1946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28575</xdr:colOff>
      <xdr:row>8</xdr:row>
      <xdr:rowOff>47625</xdr:rowOff>
    </xdr:from>
    <xdr:to>
      <xdr:col>24</xdr:col>
      <xdr:colOff>0</xdr:colOff>
      <xdr:row>20</xdr:row>
      <xdr:rowOff>133350</xdr:rowOff>
    </xdr:to>
    <xdr:pic>
      <xdr:nvPicPr>
        <xdr:cNvPr id="4" name="図 3">
          <a:extLst>
            <a:ext uri="{FF2B5EF4-FFF2-40B4-BE49-F238E27FC236}">
              <a16:creationId xmlns:a16="http://schemas.microsoft.com/office/drawing/2014/main" id="{FB3DC293-D063-4B86-8894-13E40A8B683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781175"/>
          <a:ext cx="2857500" cy="2143125"/>
        </a:xfrm>
        <a:prstGeom prst="rect">
          <a:avLst/>
        </a:prstGeom>
      </xdr:spPr>
    </xdr:pic>
    <xdr:clientData/>
  </xdr:twoCellAnchor>
  <xdr:twoCellAnchor editAs="oneCell">
    <xdr:from>
      <xdr:col>18</xdr:col>
      <xdr:colOff>28575</xdr:colOff>
      <xdr:row>25</xdr:row>
      <xdr:rowOff>47625</xdr:rowOff>
    </xdr:from>
    <xdr:to>
      <xdr:col>24</xdr:col>
      <xdr:colOff>0</xdr:colOff>
      <xdr:row>37</xdr:row>
      <xdr:rowOff>133350</xdr:rowOff>
    </xdr:to>
    <xdr:pic>
      <xdr:nvPicPr>
        <xdr:cNvPr id="5" name="図 4">
          <a:extLst>
            <a:ext uri="{FF2B5EF4-FFF2-40B4-BE49-F238E27FC236}">
              <a16:creationId xmlns:a16="http://schemas.microsoft.com/office/drawing/2014/main" id="{DA4E5D8C-B187-4A50-A91F-253370DCC2A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4772025"/>
          <a:ext cx="2857500" cy="2143125"/>
        </a:xfrm>
        <a:prstGeom prst="rect">
          <a:avLst/>
        </a:prstGeom>
      </xdr:spPr>
    </xdr:pic>
    <xdr:clientData/>
  </xdr:twoCellAnchor>
  <xdr:twoCellAnchor editAs="oneCell">
    <xdr:from>
      <xdr:col>10</xdr:col>
      <xdr:colOff>28575</xdr:colOff>
      <xdr:row>25</xdr:row>
      <xdr:rowOff>57150</xdr:rowOff>
    </xdr:from>
    <xdr:to>
      <xdr:col>16</xdr:col>
      <xdr:colOff>0</xdr:colOff>
      <xdr:row>37</xdr:row>
      <xdr:rowOff>123825</xdr:rowOff>
    </xdr:to>
    <xdr:pic>
      <xdr:nvPicPr>
        <xdr:cNvPr id="6" name="図 5">
          <a:extLst>
            <a:ext uri="{FF2B5EF4-FFF2-40B4-BE49-F238E27FC236}">
              <a16:creationId xmlns:a16="http://schemas.microsoft.com/office/drawing/2014/main" id="{2BF117BE-20AC-4843-8764-2CF40403BD8E}"/>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781550"/>
          <a:ext cx="2857500" cy="2124075"/>
        </a:xfrm>
        <a:prstGeom prst="rect">
          <a:avLst/>
        </a:prstGeom>
      </xdr:spPr>
    </xdr:pic>
    <xdr:clientData/>
  </xdr:twoCellAnchor>
  <xdr:twoCellAnchor editAs="oneCell">
    <xdr:from>
      <xdr:col>2</xdr:col>
      <xdr:colOff>28575</xdr:colOff>
      <xdr:row>25</xdr:row>
      <xdr:rowOff>47625</xdr:rowOff>
    </xdr:from>
    <xdr:to>
      <xdr:col>7</xdr:col>
      <xdr:colOff>419100</xdr:colOff>
      <xdr:row>37</xdr:row>
      <xdr:rowOff>133350</xdr:rowOff>
    </xdr:to>
    <xdr:pic>
      <xdr:nvPicPr>
        <xdr:cNvPr id="7" name="図 6">
          <a:extLst>
            <a:ext uri="{FF2B5EF4-FFF2-40B4-BE49-F238E27FC236}">
              <a16:creationId xmlns:a16="http://schemas.microsoft.com/office/drawing/2014/main" id="{68A7EFB8-3649-46EB-8E97-6CF1B65376E7}"/>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123950" y="4772025"/>
          <a:ext cx="2857500" cy="2143125"/>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28575</xdr:colOff>
      <xdr:row>8</xdr:row>
      <xdr:rowOff>47625</xdr:rowOff>
    </xdr:from>
    <xdr:to>
      <xdr:col>7</xdr:col>
      <xdr:colOff>419100</xdr:colOff>
      <xdr:row>20</xdr:row>
      <xdr:rowOff>133350</xdr:rowOff>
    </xdr:to>
    <xdr:pic>
      <xdr:nvPicPr>
        <xdr:cNvPr id="2" name="図 1">
          <a:extLst>
            <a:ext uri="{FF2B5EF4-FFF2-40B4-BE49-F238E27FC236}">
              <a16:creationId xmlns:a16="http://schemas.microsoft.com/office/drawing/2014/main" id="{46F3C203-A047-47C2-9A9A-B1C7223F79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781175"/>
          <a:ext cx="2857500" cy="2143125"/>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55523EB7-5C3F-4EBD-A1B9-DABB578EC34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28575</xdr:colOff>
      <xdr:row>8</xdr:row>
      <xdr:rowOff>66675</xdr:rowOff>
    </xdr:from>
    <xdr:to>
      <xdr:col>24</xdr:col>
      <xdr:colOff>0</xdr:colOff>
      <xdr:row>20</xdr:row>
      <xdr:rowOff>114300</xdr:rowOff>
    </xdr:to>
    <xdr:pic>
      <xdr:nvPicPr>
        <xdr:cNvPr id="4" name="図 3">
          <a:extLst>
            <a:ext uri="{FF2B5EF4-FFF2-40B4-BE49-F238E27FC236}">
              <a16:creationId xmlns:a16="http://schemas.microsoft.com/office/drawing/2014/main" id="{04DF7F11-213B-4417-8E72-8B93DBE4C91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800225"/>
          <a:ext cx="2857500" cy="2105025"/>
        </a:xfrm>
        <a:prstGeom prst="rect">
          <a:avLst/>
        </a:prstGeom>
      </xdr:spPr>
    </xdr:pic>
    <xdr:clientData/>
  </xdr:twoCellAnchor>
  <xdr:twoCellAnchor editAs="oneCell">
    <xdr:from>
      <xdr:col>18</xdr:col>
      <xdr:colOff>28575</xdr:colOff>
      <xdr:row>25</xdr:row>
      <xdr:rowOff>47625</xdr:rowOff>
    </xdr:from>
    <xdr:to>
      <xdr:col>24</xdr:col>
      <xdr:colOff>0</xdr:colOff>
      <xdr:row>37</xdr:row>
      <xdr:rowOff>133350</xdr:rowOff>
    </xdr:to>
    <xdr:pic>
      <xdr:nvPicPr>
        <xdr:cNvPr id="5" name="図 4">
          <a:extLst>
            <a:ext uri="{FF2B5EF4-FFF2-40B4-BE49-F238E27FC236}">
              <a16:creationId xmlns:a16="http://schemas.microsoft.com/office/drawing/2014/main" id="{AD15EFC5-ECBE-4014-AD63-2C7B4B40AF4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4772025"/>
          <a:ext cx="2857500" cy="2143125"/>
        </a:xfrm>
        <a:prstGeom prst="rect">
          <a:avLst/>
        </a:prstGeom>
      </xdr:spPr>
    </xdr:pic>
    <xdr:clientData/>
  </xdr:twoCellAnchor>
  <xdr:twoCellAnchor editAs="oneCell">
    <xdr:from>
      <xdr:col>10</xdr:col>
      <xdr:colOff>28575</xdr:colOff>
      <xdr:row>25</xdr:row>
      <xdr:rowOff>47625</xdr:rowOff>
    </xdr:from>
    <xdr:to>
      <xdr:col>16</xdr:col>
      <xdr:colOff>0</xdr:colOff>
      <xdr:row>37</xdr:row>
      <xdr:rowOff>133350</xdr:rowOff>
    </xdr:to>
    <xdr:pic>
      <xdr:nvPicPr>
        <xdr:cNvPr id="6" name="図 5">
          <a:extLst>
            <a:ext uri="{FF2B5EF4-FFF2-40B4-BE49-F238E27FC236}">
              <a16:creationId xmlns:a16="http://schemas.microsoft.com/office/drawing/2014/main" id="{D889131D-DE6A-4D44-818D-A70ED2DD679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772025"/>
          <a:ext cx="2857500" cy="2143125"/>
        </a:xfrm>
        <a:prstGeom prst="rect">
          <a:avLst/>
        </a:prstGeom>
      </xdr:spPr>
    </xdr:pic>
    <xdr:clientData/>
  </xdr:twoCellAnchor>
  <xdr:twoCellAnchor editAs="oneCell">
    <xdr:from>
      <xdr:col>2</xdr:col>
      <xdr:colOff>28575</xdr:colOff>
      <xdr:row>25</xdr:row>
      <xdr:rowOff>47625</xdr:rowOff>
    </xdr:from>
    <xdr:to>
      <xdr:col>7</xdr:col>
      <xdr:colOff>419100</xdr:colOff>
      <xdr:row>37</xdr:row>
      <xdr:rowOff>133350</xdr:rowOff>
    </xdr:to>
    <xdr:pic>
      <xdr:nvPicPr>
        <xdr:cNvPr id="7" name="図 6">
          <a:extLst>
            <a:ext uri="{FF2B5EF4-FFF2-40B4-BE49-F238E27FC236}">
              <a16:creationId xmlns:a16="http://schemas.microsoft.com/office/drawing/2014/main" id="{9151C5E9-2EE2-445D-A6D6-E68FB3BCA08A}"/>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123950" y="4772025"/>
          <a:ext cx="2857500" cy="2143125"/>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28575</xdr:colOff>
      <xdr:row>8</xdr:row>
      <xdr:rowOff>47625</xdr:rowOff>
    </xdr:from>
    <xdr:to>
      <xdr:col>7</xdr:col>
      <xdr:colOff>419100</xdr:colOff>
      <xdr:row>20</xdr:row>
      <xdr:rowOff>133350</xdr:rowOff>
    </xdr:to>
    <xdr:pic>
      <xdr:nvPicPr>
        <xdr:cNvPr id="2" name="図 1">
          <a:extLst>
            <a:ext uri="{FF2B5EF4-FFF2-40B4-BE49-F238E27FC236}">
              <a16:creationId xmlns:a16="http://schemas.microsoft.com/office/drawing/2014/main" id="{7FD1C6FD-6E66-4DC8-B5A7-64790C5E56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781175"/>
          <a:ext cx="2857500" cy="2143125"/>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0BE3817E-AC07-46C8-8007-91F45C07955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53975</xdr:colOff>
      <xdr:row>8</xdr:row>
      <xdr:rowOff>66675</xdr:rowOff>
    </xdr:from>
    <xdr:to>
      <xdr:col>23</xdr:col>
      <xdr:colOff>422275</xdr:colOff>
      <xdr:row>20</xdr:row>
      <xdr:rowOff>114300</xdr:rowOff>
    </xdr:to>
    <xdr:pic>
      <xdr:nvPicPr>
        <xdr:cNvPr id="4" name="図 3">
          <a:extLst>
            <a:ext uri="{FF2B5EF4-FFF2-40B4-BE49-F238E27FC236}">
              <a16:creationId xmlns:a16="http://schemas.microsoft.com/office/drawing/2014/main" id="{33DA5229-3AD2-4125-B2AE-78F629E05C6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26575" y="1800225"/>
          <a:ext cx="2806700" cy="2105025"/>
        </a:xfrm>
        <a:prstGeom prst="rect">
          <a:avLst/>
        </a:prstGeom>
      </xdr:spPr>
    </xdr:pic>
    <xdr:clientData/>
  </xdr:twoCellAnchor>
  <xdr:twoCellAnchor editAs="oneCell">
    <xdr:from>
      <xdr:col>18</xdr:col>
      <xdr:colOff>28575</xdr:colOff>
      <xdr:row>25</xdr:row>
      <xdr:rowOff>57150</xdr:rowOff>
    </xdr:from>
    <xdr:to>
      <xdr:col>24</xdr:col>
      <xdr:colOff>0</xdr:colOff>
      <xdr:row>37</xdr:row>
      <xdr:rowOff>104775</xdr:rowOff>
    </xdr:to>
    <xdr:pic>
      <xdr:nvPicPr>
        <xdr:cNvPr id="5" name="図 4">
          <a:extLst>
            <a:ext uri="{FF2B5EF4-FFF2-40B4-BE49-F238E27FC236}">
              <a16:creationId xmlns:a16="http://schemas.microsoft.com/office/drawing/2014/main" id="{5F25E7AB-1200-40F6-973B-EDC15E39BA8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4781550"/>
          <a:ext cx="2857500" cy="2105025"/>
        </a:xfrm>
        <a:prstGeom prst="rect">
          <a:avLst/>
        </a:prstGeom>
      </xdr:spPr>
    </xdr:pic>
    <xdr:clientData/>
  </xdr:twoCellAnchor>
  <xdr:twoCellAnchor editAs="oneCell">
    <xdr:from>
      <xdr:col>10</xdr:col>
      <xdr:colOff>28575</xdr:colOff>
      <xdr:row>25</xdr:row>
      <xdr:rowOff>57150</xdr:rowOff>
    </xdr:from>
    <xdr:to>
      <xdr:col>16</xdr:col>
      <xdr:colOff>0</xdr:colOff>
      <xdr:row>37</xdr:row>
      <xdr:rowOff>123825</xdr:rowOff>
    </xdr:to>
    <xdr:pic>
      <xdr:nvPicPr>
        <xdr:cNvPr id="6" name="図 5">
          <a:extLst>
            <a:ext uri="{FF2B5EF4-FFF2-40B4-BE49-F238E27FC236}">
              <a16:creationId xmlns:a16="http://schemas.microsoft.com/office/drawing/2014/main" id="{13CE017F-5906-4AEB-9DA8-F65D95F2C2E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781550"/>
          <a:ext cx="2857500" cy="2124075"/>
        </a:xfrm>
        <a:prstGeom prst="rect">
          <a:avLst/>
        </a:prstGeom>
      </xdr:spPr>
    </xdr:pic>
    <xdr:clientData/>
  </xdr:twoCellAnchor>
  <xdr:twoCellAnchor editAs="oneCell">
    <xdr:from>
      <xdr:col>2</xdr:col>
      <xdr:colOff>28575</xdr:colOff>
      <xdr:row>25</xdr:row>
      <xdr:rowOff>47625</xdr:rowOff>
    </xdr:from>
    <xdr:to>
      <xdr:col>7</xdr:col>
      <xdr:colOff>419100</xdr:colOff>
      <xdr:row>37</xdr:row>
      <xdr:rowOff>133350</xdr:rowOff>
    </xdr:to>
    <xdr:pic>
      <xdr:nvPicPr>
        <xdr:cNvPr id="7" name="図 6">
          <a:extLst>
            <a:ext uri="{FF2B5EF4-FFF2-40B4-BE49-F238E27FC236}">
              <a16:creationId xmlns:a16="http://schemas.microsoft.com/office/drawing/2014/main" id="{248FEB89-F8B5-49DB-8644-AB0B3B6E991F}"/>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123950" y="4772025"/>
          <a:ext cx="2857500" cy="2143125"/>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28575</xdr:colOff>
      <xdr:row>8</xdr:row>
      <xdr:rowOff>66675</xdr:rowOff>
    </xdr:from>
    <xdr:to>
      <xdr:col>7</xdr:col>
      <xdr:colOff>419100</xdr:colOff>
      <xdr:row>20</xdr:row>
      <xdr:rowOff>114300</xdr:rowOff>
    </xdr:to>
    <xdr:pic>
      <xdr:nvPicPr>
        <xdr:cNvPr id="2" name="図 1">
          <a:extLst>
            <a:ext uri="{FF2B5EF4-FFF2-40B4-BE49-F238E27FC236}">
              <a16:creationId xmlns:a16="http://schemas.microsoft.com/office/drawing/2014/main" id="{44196EEF-5A3A-475D-8999-3227BE4E03B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800225"/>
          <a:ext cx="2857500" cy="2105025"/>
        </a:xfrm>
        <a:prstGeom prst="rect">
          <a:avLst/>
        </a:prstGeom>
      </xdr:spPr>
    </xdr:pic>
    <xdr:clientData/>
  </xdr:twoCellAnchor>
  <xdr:twoCellAnchor editAs="oneCell">
    <xdr:from>
      <xdr:col>10</xdr:col>
      <xdr:colOff>28575</xdr:colOff>
      <xdr:row>8</xdr:row>
      <xdr:rowOff>66675</xdr:rowOff>
    </xdr:from>
    <xdr:to>
      <xdr:col>16</xdr:col>
      <xdr:colOff>0</xdr:colOff>
      <xdr:row>20</xdr:row>
      <xdr:rowOff>104775</xdr:rowOff>
    </xdr:to>
    <xdr:pic>
      <xdr:nvPicPr>
        <xdr:cNvPr id="3" name="図 2">
          <a:extLst>
            <a:ext uri="{FF2B5EF4-FFF2-40B4-BE49-F238E27FC236}">
              <a16:creationId xmlns:a16="http://schemas.microsoft.com/office/drawing/2014/main" id="{77E308EA-358D-4D3E-9350-EC88DF46BA6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800225"/>
          <a:ext cx="2857500" cy="2095500"/>
        </a:xfrm>
        <a:prstGeom prst="rect">
          <a:avLst/>
        </a:prstGeom>
      </xdr:spPr>
    </xdr:pic>
    <xdr:clientData/>
  </xdr:twoCellAnchor>
  <xdr:twoCellAnchor editAs="oneCell">
    <xdr:from>
      <xdr:col>18</xdr:col>
      <xdr:colOff>53975</xdr:colOff>
      <xdr:row>8</xdr:row>
      <xdr:rowOff>85725</xdr:rowOff>
    </xdr:from>
    <xdr:to>
      <xdr:col>23</xdr:col>
      <xdr:colOff>422275</xdr:colOff>
      <xdr:row>20</xdr:row>
      <xdr:rowOff>95250</xdr:rowOff>
    </xdr:to>
    <xdr:pic>
      <xdr:nvPicPr>
        <xdr:cNvPr id="4" name="図 3">
          <a:extLst>
            <a:ext uri="{FF2B5EF4-FFF2-40B4-BE49-F238E27FC236}">
              <a16:creationId xmlns:a16="http://schemas.microsoft.com/office/drawing/2014/main" id="{683DE58F-DB8A-4CF2-9A1E-811F5D3C068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26575" y="1819275"/>
          <a:ext cx="2806700" cy="2066925"/>
        </a:xfrm>
        <a:prstGeom prst="rect">
          <a:avLst/>
        </a:prstGeom>
      </xdr:spPr>
    </xdr:pic>
    <xdr:clientData/>
  </xdr:twoCellAnchor>
  <xdr:twoCellAnchor editAs="oneCell">
    <xdr:from>
      <xdr:col>18</xdr:col>
      <xdr:colOff>41656</xdr:colOff>
      <xdr:row>25</xdr:row>
      <xdr:rowOff>57150</xdr:rowOff>
    </xdr:from>
    <xdr:to>
      <xdr:col>23</xdr:col>
      <xdr:colOff>434593</xdr:colOff>
      <xdr:row>37</xdr:row>
      <xdr:rowOff>123825</xdr:rowOff>
    </xdr:to>
    <xdr:pic>
      <xdr:nvPicPr>
        <xdr:cNvPr id="5" name="図 4">
          <a:extLst>
            <a:ext uri="{FF2B5EF4-FFF2-40B4-BE49-F238E27FC236}">
              <a16:creationId xmlns:a16="http://schemas.microsoft.com/office/drawing/2014/main" id="{3FA4C54A-0E9A-4CB5-A376-134F3E015FAE}"/>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a14:imgEffect>
                </a14:imgLayer>
              </a14:imgProps>
            </a:ext>
            <a:ext uri="{28A0092B-C50C-407E-A947-70E740481C1C}">
              <a14:useLocalDpi xmlns:a14="http://schemas.microsoft.com/office/drawing/2010/main"/>
            </a:ext>
          </a:extLst>
        </a:blip>
        <a:srcRect/>
        <a:stretch/>
      </xdr:blipFill>
      <xdr:spPr>
        <a:xfrm>
          <a:off x="9414256" y="4781550"/>
          <a:ext cx="2831337" cy="2124075"/>
        </a:xfrm>
        <a:prstGeom prst="rect">
          <a:avLst/>
        </a:prstGeom>
      </xdr:spPr>
    </xdr:pic>
    <xdr:clientData/>
  </xdr:twoCellAnchor>
  <xdr:twoCellAnchor editAs="oneCell">
    <xdr:from>
      <xdr:col>10</xdr:col>
      <xdr:colOff>28575</xdr:colOff>
      <xdr:row>25</xdr:row>
      <xdr:rowOff>47625</xdr:rowOff>
    </xdr:from>
    <xdr:to>
      <xdr:col>16</xdr:col>
      <xdr:colOff>0</xdr:colOff>
      <xdr:row>37</xdr:row>
      <xdr:rowOff>133350</xdr:rowOff>
    </xdr:to>
    <xdr:pic>
      <xdr:nvPicPr>
        <xdr:cNvPr id="6" name="図 5">
          <a:extLst>
            <a:ext uri="{FF2B5EF4-FFF2-40B4-BE49-F238E27FC236}">
              <a16:creationId xmlns:a16="http://schemas.microsoft.com/office/drawing/2014/main" id="{4EC9B46A-6515-4D21-B8EB-8AAECCA36635}"/>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5276850" y="4772025"/>
          <a:ext cx="2857500" cy="2143125"/>
        </a:xfrm>
        <a:prstGeom prst="rect">
          <a:avLst/>
        </a:prstGeom>
      </xdr:spPr>
    </xdr:pic>
    <xdr:clientData/>
  </xdr:twoCellAnchor>
  <xdr:twoCellAnchor editAs="oneCell">
    <xdr:from>
      <xdr:col>2</xdr:col>
      <xdr:colOff>28575</xdr:colOff>
      <xdr:row>25</xdr:row>
      <xdr:rowOff>57150</xdr:rowOff>
    </xdr:from>
    <xdr:to>
      <xdr:col>7</xdr:col>
      <xdr:colOff>419100</xdr:colOff>
      <xdr:row>37</xdr:row>
      <xdr:rowOff>114300</xdr:rowOff>
    </xdr:to>
    <xdr:pic>
      <xdr:nvPicPr>
        <xdr:cNvPr id="7" name="図 6">
          <a:extLst>
            <a:ext uri="{FF2B5EF4-FFF2-40B4-BE49-F238E27FC236}">
              <a16:creationId xmlns:a16="http://schemas.microsoft.com/office/drawing/2014/main" id="{419ED15C-C577-4903-BBC4-A6EF01100691}"/>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123950" y="4781550"/>
          <a:ext cx="2857500" cy="211455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28575</xdr:colOff>
      <xdr:row>8</xdr:row>
      <xdr:rowOff>52386</xdr:rowOff>
    </xdr:from>
    <xdr:to>
      <xdr:col>7</xdr:col>
      <xdr:colOff>419100</xdr:colOff>
      <xdr:row>20</xdr:row>
      <xdr:rowOff>136986</xdr:rowOff>
    </xdr:to>
    <xdr:pic>
      <xdr:nvPicPr>
        <xdr:cNvPr id="2" name="図 1">
          <a:extLst>
            <a:ext uri="{FF2B5EF4-FFF2-40B4-BE49-F238E27FC236}">
              <a16:creationId xmlns:a16="http://schemas.microsoft.com/office/drawing/2014/main" id="{B0DD44B6-B261-4B55-B85D-CF6AF1ED30A8}"/>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785936"/>
          <a:ext cx="2857500" cy="2142000"/>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6543F05F-E1E5-4EF3-8D69-F5C1EA0445D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53975</xdr:colOff>
      <xdr:row>8</xdr:row>
      <xdr:rowOff>66675</xdr:rowOff>
    </xdr:from>
    <xdr:to>
      <xdr:col>23</xdr:col>
      <xdr:colOff>422275</xdr:colOff>
      <xdr:row>20</xdr:row>
      <xdr:rowOff>114300</xdr:rowOff>
    </xdr:to>
    <xdr:pic>
      <xdr:nvPicPr>
        <xdr:cNvPr id="4" name="図 3">
          <a:extLst>
            <a:ext uri="{FF2B5EF4-FFF2-40B4-BE49-F238E27FC236}">
              <a16:creationId xmlns:a16="http://schemas.microsoft.com/office/drawing/2014/main" id="{87A80D3F-E2A2-4092-80F3-367FE91A5D0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26575" y="1800225"/>
          <a:ext cx="2806700" cy="2105025"/>
        </a:xfrm>
        <a:prstGeom prst="rect">
          <a:avLst/>
        </a:prstGeom>
      </xdr:spPr>
    </xdr:pic>
    <xdr:clientData/>
  </xdr:twoCellAnchor>
  <xdr:twoCellAnchor editAs="oneCell">
    <xdr:from>
      <xdr:col>18</xdr:col>
      <xdr:colOff>28575</xdr:colOff>
      <xdr:row>25</xdr:row>
      <xdr:rowOff>57150</xdr:rowOff>
    </xdr:from>
    <xdr:to>
      <xdr:col>24</xdr:col>
      <xdr:colOff>0</xdr:colOff>
      <xdr:row>37</xdr:row>
      <xdr:rowOff>133350</xdr:rowOff>
    </xdr:to>
    <xdr:pic>
      <xdr:nvPicPr>
        <xdr:cNvPr id="5" name="図 4">
          <a:extLst>
            <a:ext uri="{FF2B5EF4-FFF2-40B4-BE49-F238E27FC236}">
              <a16:creationId xmlns:a16="http://schemas.microsoft.com/office/drawing/2014/main" id="{C56EBA89-4969-43B7-BDDF-00107D3601DF}"/>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a14:imgEffect>
                </a14:imgLayer>
              </a14:imgProps>
            </a:ext>
            <a:ext uri="{28A0092B-C50C-407E-A947-70E740481C1C}">
              <a14:useLocalDpi xmlns:a14="http://schemas.microsoft.com/office/drawing/2010/main"/>
            </a:ext>
          </a:extLst>
        </a:blip>
        <a:srcRect/>
        <a:stretch/>
      </xdr:blipFill>
      <xdr:spPr>
        <a:xfrm>
          <a:off x="9401175" y="4781550"/>
          <a:ext cx="2857500" cy="2133600"/>
        </a:xfrm>
        <a:prstGeom prst="rect">
          <a:avLst/>
        </a:prstGeom>
      </xdr:spPr>
    </xdr:pic>
    <xdr:clientData/>
  </xdr:twoCellAnchor>
  <xdr:twoCellAnchor editAs="oneCell">
    <xdr:from>
      <xdr:col>10</xdr:col>
      <xdr:colOff>28575</xdr:colOff>
      <xdr:row>25</xdr:row>
      <xdr:rowOff>57150</xdr:rowOff>
    </xdr:from>
    <xdr:to>
      <xdr:col>16</xdr:col>
      <xdr:colOff>0</xdr:colOff>
      <xdr:row>37</xdr:row>
      <xdr:rowOff>133350</xdr:rowOff>
    </xdr:to>
    <xdr:pic>
      <xdr:nvPicPr>
        <xdr:cNvPr id="6" name="図 5">
          <a:extLst>
            <a:ext uri="{FF2B5EF4-FFF2-40B4-BE49-F238E27FC236}">
              <a16:creationId xmlns:a16="http://schemas.microsoft.com/office/drawing/2014/main" id="{7771B995-A6F0-47AF-9CAF-43E4578DFC78}"/>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5276850" y="4781550"/>
          <a:ext cx="2857500" cy="2133600"/>
        </a:xfrm>
        <a:prstGeom prst="rect">
          <a:avLst/>
        </a:prstGeom>
      </xdr:spPr>
    </xdr:pic>
    <xdr:clientData/>
  </xdr:twoCellAnchor>
  <xdr:twoCellAnchor editAs="oneCell">
    <xdr:from>
      <xdr:col>2</xdr:col>
      <xdr:colOff>28575</xdr:colOff>
      <xdr:row>25</xdr:row>
      <xdr:rowOff>57150</xdr:rowOff>
    </xdr:from>
    <xdr:to>
      <xdr:col>7</xdr:col>
      <xdr:colOff>419100</xdr:colOff>
      <xdr:row>37</xdr:row>
      <xdr:rowOff>123825</xdr:rowOff>
    </xdr:to>
    <xdr:pic>
      <xdr:nvPicPr>
        <xdr:cNvPr id="7" name="図 6">
          <a:extLst>
            <a:ext uri="{FF2B5EF4-FFF2-40B4-BE49-F238E27FC236}">
              <a16:creationId xmlns:a16="http://schemas.microsoft.com/office/drawing/2014/main" id="{E186DDE2-767A-4B45-A880-16AB766D2799}"/>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123950" y="4781550"/>
          <a:ext cx="2857500" cy="2124075"/>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28575</xdr:colOff>
      <xdr:row>8</xdr:row>
      <xdr:rowOff>76200</xdr:rowOff>
    </xdr:from>
    <xdr:to>
      <xdr:col>7</xdr:col>
      <xdr:colOff>419100</xdr:colOff>
      <xdr:row>20</xdr:row>
      <xdr:rowOff>114300</xdr:rowOff>
    </xdr:to>
    <xdr:pic>
      <xdr:nvPicPr>
        <xdr:cNvPr id="2" name="図 1">
          <a:extLst>
            <a:ext uri="{FF2B5EF4-FFF2-40B4-BE49-F238E27FC236}">
              <a16:creationId xmlns:a16="http://schemas.microsoft.com/office/drawing/2014/main" id="{C95062C2-C06F-4F9F-8683-020A0C47BBD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809750"/>
          <a:ext cx="2857500" cy="2095500"/>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AAF3AB0D-41BA-43E5-B752-C2DF8ABECF3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53975</xdr:colOff>
      <xdr:row>8</xdr:row>
      <xdr:rowOff>66675</xdr:rowOff>
    </xdr:from>
    <xdr:to>
      <xdr:col>23</xdr:col>
      <xdr:colOff>422275</xdr:colOff>
      <xdr:row>20</xdr:row>
      <xdr:rowOff>114300</xdr:rowOff>
    </xdr:to>
    <xdr:pic>
      <xdr:nvPicPr>
        <xdr:cNvPr id="4" name="図 3">
          <a:extLst>
            <a:ext uri="{FF2B5EF4-FFF2-40B4-BE49-F238E27FC236}">
              <a16:creationId xmlns:a16="http://schemas.microsoft.com/office/drawing/2014/main" id="{A3686A57-E98B-48B4-9C27-AF0A310A4BD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26575" y="1800225"/>
          <a:ext cx="2806700" cy="2105025"/>
        </a:xfrm>
        <a:prstGeom prst="rect">
          <a:avLst/>
        </a:prstGeom>
      </xdr:spPr>
    </xdr:pic>
    <xdr:clientData/>
  </xdr:twoCellAnchor>
  <xdr:twoCellAnchor editAs="oneCell">
    <xdr:from>
      <xdr:col>18</xdr:col>
      <xdr:colOff>28575</xdr:colOff>
      <xdr:row>25</xdr:row>
      <xdr:rowOff>66674</xdr:rowOff>
    </xdr:from>
    <xdr:to>
      <xdr:col>24</xdr:col>
      <xdr:colOff>0</xdr:colOff>
      <xdr:row>37</xdr:row>
      <xdr:rowOff>133349</xdr:rowOff>
    </xdr:to>
    <xdr:pic>
      <xdr:nvPicPr>
        <xdr:cNvPr id="5" name="図 4">
          <a:extLst>
            <a:ext uri="{FF2B5EF4-FFF2-40B4-BE49-F238E27FC236}">
              <a16:creationId xmlns:a16="http://schemas.microsoft.com/office/drawing/2014/main" id="{498AF41B-7E0B-4FEB-82E7-18455BD804D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4791074"/>
          <a:ext cx="2857500" cy="2124075"/>
        </a:xfrm>
        <a:prstGeom prst="rect">
          <a:avLst/>
        </a:prstGeom>
      </xdr:spPr>
    </xdr:pic>
    <xdr:clientData/>
  </xdr:twoCellAnchor>
  <xdr:twoCellAnchor editAs="oneCell">
    <xdr:from>
      <xdr:col>10</xdr:col>
      <xdr:colOff>28575</xdr:colOff>
      <xdr:row>25</xdr:row>
      <xdr:rowOff>48094</xdr:rowOff>
    </xdr:from>
    <xdr:to>
      <xdr:col>16</xdr:col>
      <xdr:colOff>0</xdr:colOff>
      <xdr:row>37</xdr:row>
      <xdr:rowOff>132694</xdr:rowOff>
    </xdr:to>
    <xdr:pic>
      <xdr:nvPicPr>
        <xdr:cNvPr id="6" name="図 5">
          <a:extLst>
            <a:ext uri="{FF2B5EF4-FFF2-40B4-BE49-F238E27FC236}">
              <a16:creationId xmlns:a16="http://schemas.microsoft.com/office/drawing/2014/main" id="{3D49D0B1-0B43-47A8-B6EA-D2A9FB3BA3E9}"/>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772494"/>
          <a:ext cx="2857500" cy="2142000"/>
        </a:xfrm>
        <a:prstGeom prst="rect">
          <a:avLst/>
        </a:prstGeom>
      </xdr:spPr>
    </xdr:pic>
    <xdr:clientData/>
  </xdr:twoCellAnchor>
  <xdr:twoCellAnchor editAs="oneCell">
    <xdr:from>
      <xdr:col>2</xdr:col>
      <xdr:colOff>28575</xdr:colOff>
      <xdr:row>25</xdr:row>
      <xdr:rowOff>57150</xdr:rowOff>
    </xdr:from>
    <xdr:to>
      <xdr:col>7</xdr:col>
      <xdr:colOff>419100</xdr:colOff>
      <xdr:row>37</xdr:row>
      <xdr:rowOff>123825</xdr:rowOff>
    </xdr:to>
    <xdr:pic>
      <xdr:nvPicPr>
        <xdr:cNvPr id="7" name="図 6">
          <a:extLst>
            <a:ext uri="{FF2B5EF4-FFF2-40B4-BE49-F238E27FC236}">
              <a16:creationId xmlns:a16="http://schemas.microsoft.com/office/drawing/2014/main" id="{8856AF01-9805-4008-9020-98378FE08A07}"/>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123950" y="4781550"/>
          <a:ext cx="2857500" cy="2124075"/>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28575</xdr:colOff>
      <xdr:row>8</xdr:row>
      <xdr:rowOff>47625</xdr:rowOff>
    </xdr:from>
    <xdr:to>
      <xdr:col>7</xdr:col>
      <xdr:colOff>419100</xdr:colOff>
      <xdr:row>20</xdr:row>
      <xdr:rowOff>132225</xdr:rowOff>
    </xdr:to>
    <xdr:pic>
      <xdr:nvPicPr>
        <xdr:cNvPr id="2" name="図 1">
          <a:extLst>
            <a:ext uri="{FF2B5EF4-FFF2-40B4-BE49-F238E27FC236}">
              <a16:creationId xmlns:a16="http://schemas.microsoft.com/office/drawing/2014/main" id="{F517CE5D-B501-41AE-8714-AF5AC7EF1198}"/>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781175"/>
          <a:ext cx="2857500" cy="2142000"/>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0405BF73-38DF-4E8D-A088-9DB18BC1656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47625</xdr:colOff>
      <xdr:row>8</xdr:row>
      <xdr:rowOff>66675</xdr:rowOff>
    </xdr:from>
    <xdr:to>
      <xdr:col>7</xdr:col>
      <xdr:colOff>400050</xdr:colOff>
      <xdr:row>20</xdr:row>
      <xdr:rowOff>123825</xdr:rowOff>
    </xdr:to>
    <xdr:pic>
      <xdr:nvPicPr>
        <xdr:cNvPr id="2" name="図 1">
          <a:extLst>
            <a:ext uri="{FF2B5EF4-FFF2-40B4-BE49-F238E27FC236}">
              <a16:creationId xmlns:a16="http://schemas.microsoft.com/office/drawing/2014/main" id="{689D823C-E375-45BF-918C-3A052DC6FEF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43000" y="1800225"/>
          <a:ext cx="2819400" cy="2114550"/>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866F792C-0695-46AE-9A3A-CE322FA454A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53975</xdr:colOff>
      <xdr:row>8</xdr:row>
      <xdr:rowOff>66675</xdr:rowOff>
    </xdr:from>
    <xdr:to>
      <xdr:col>23</xdr:col>
      <xdr:colOff>422275</xdr:colOff>
      <xdr:row>20</xdr:row>
      <xdr:rowOff>114300</xdr:rowOff>
    </xdr:to>
    <xdr:pic>
      <xdr:nvPicPr>
        <xdr:cNvPr id="4" name="図 3">
          <a:extLst>
            <a:ext uri="{FF2B5EF4-FFF2-40B4-BE49-F238E27FC236}">
              <a16:creationId xmlns:a16="http://schemas.microsoft.com/office/drawing/2014/main" id="{0491BD48-E2E1-454C-A6C2-09991B42F13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26575" y="1800225"/>
          <a:ext cx="2806700" cy="2105025"/>
        </a:xfrm>
        <a:prstGeom prst="rect">
          <a:avLst/>
        </a:prstGeom>
      </xdr:spPr>
    </xdr:pic>
    <xdr:clientData/>
  </xdr:twoCellAnchor>
  <xdr:twoCellAnchor editAs="oneCell">
    <xdr:from>
      <xdr:col>18</xdr:col>
      <xdr:colOff>28575</xdr:colOff>
      <xdr:row>25</xdr:row>
      <xdr:rowOff>47625</xdr:rowOff>
    </xdr:from>
    <xdr:to>
      <xdr:col>24</xdr:col>
      <xdr:colOff>0</xdr:colOff>
      <xdr:row>37</xdr:row>
      <xdr:rowOff>133350</xdr:rowOff>
    </xdr:to>
    <xdr:pic>
      <xdr:nvPicPr>
        <xdr:cNvPr id="5" name="図 4">
          <a:extLst>
            <a:ext uri="{FF2B5EF4-FFF2-40B4-BE49-F238E27FC236}">
              <a16:creationId xmlns:a16="http://schemas.microsoft.com/office/drawing/2014/main" id="{122E1EFB-F428-4755-9BDE-4D11270D717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9401175" y="4772025"/>
          <a:ext cx="2857500" cy="2143125"/>
        </a:xfrm>
        <a:prstGeom prst="rect">
          <a:avLst/>
        </a:prstGeom>
      </xdr:spPr>
    </xdr:pic>
    <xdr:clientData/>
  </xdr:twoCellAnchor>
  <xdr:twoCellAnchor editAs="oneCell">
    <xdr:from>
      <xdr:col>10</xdr:col>
      <xdr:colOff>28575</xdr:colOff>
      <xdr:row>25</xdr:row>
      <xdr:rowOff>47625</xdr:rowOff>
    </xdr:from>
    <xdr:to>
      <xdr:col>16</xdr:col>
      <xdr:colOff>0</xdr:colOff>
      <xdr:row>37</xdr:row>
      <xdr:rowOff>133350</xdr:rowOff>
    </xdr:to>
    <xdr:pic>
      <xdr:nvPicPr>
        <xdr:cNvPr id="6" name="図 5">
          <a:extLst>
            <a:ext uri="{FF2B5EF4-FFF2-40B4-BE49-F238E27FC236}">
              <a16:creationId xmlns:a16="http://schemas.microsoft.com/office/drawing/2014/main" id="{8A928FA9-E14F-4207-9BFC-FC716AC4CCB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4772025"/>
          <a:ext cx="2857500" cy="2143125"/>
        </a:xfrm>
        <a:prstGeom prst="rect">
          <a:avLst/>
        </a:prstGeom>
      </xdr:spPr>
    </xdr:pic>
    <xdr:clientData/>
  </xdr:twoCellAnchor>
  <xdr:twoCellAnchor editAs="oneCell">
    <xdr:from>
      <xdr:col>2</xdr:col>
      <xdr:colOff>28575</xdr:colOff>
      <xdr:row>25</xdr:row>
      <xdr:rowOff>47625</xdr:rowOff>
    </xdr:from>
    <xdr:to>
      <xdr:col>7</xdr:col>
      <xdr:colOff>419100</xdr:colOff>
      <xdr:row>37</xdr:row>
      <xdr:rowOff>133350</xdr:rowOff>
    </xdr:to>
    <xdr:pic>
      <xdr:nvPicPr>
        <xdr:cNvPr id="7" name="図 6">
          <a:extLst>
            <a:ext uri="{FF2B5EF4-FFF2-40B4-BE49-F238E27FC236}">
              <a16:creationId xmlns:a16="http://schemas.microsoft.com/office/drawing/2014/main" id="{B5E5B0A9-EA84-49F0-9A3B-3DEB0FB7E7C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23950" y="4772025"/>
          <a:ext cx="2857500" cy="2143125"/>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114300</xdr:colOff>
      <xdr:row>6</xdr:row>
      <xdr:rowOff>0</xdr:rowOff>
    </xdr:from>
    <xdr:to>
      <xdr:col>34</xdr:col>
      <xdr:colOff>22667</xdr:colOff>
      <xdr:row>16</xdr:row>
      <xdr:rowOff>275250</xdr:rowOff>
    </xdr:to>
    <xdr:pic>
      <xdr:nvPicPr>
        <xdr:cNvPr id="3" name="図 2">
          <a:extLst>
            <a:ext uri="{FF2B5EF4-FFF2-40B4-BE49-F238E27FC236}">
              <a16:creationId xmlns:a16="http://schemas.microsoft.com/office/drawing/2014/main" id="{DA551592-B489-5365-4AC6-444F438FE34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85775" y="1400175"/>
          <a:ext cx="9966767" cy="475200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123824</xdr:colOff>
      <xdr:row>6</xdr:row>
      <xdr:rowOff>0</xdr:rowOff>
    </xdr:from>
    <xdr:to>
      <xdr:col>34</xdr:col>
      <xdr:colOff>167131</xdr:colOff>
      <xdr:row>16</xdr:row>
      <xdr:rowOff>275250</xdr:rowOff>
    </xdr:to>
    <xdr:pic>
      <xdr:nvPicPr>
        <xdr:cNvPr id="3" name="図 2">
          <a:extLst>
            <a:ext uri="{FF2B5EF4-FFF2-40B4-BE49-F238E27FC236}">
              <a16:creationId xmlns:a16="http://schemas.microsoft.com/office/drawing/2014/main" id="{726F345C-02BA-79D5-AE41-06A02250285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211"/>
        <a:stretch>
          <a:fillRect/>
        </a:stretch>
      </xdr:blipFill>
      <xdr:spPr>
        <a:xfrm>
          <a:off x="495299" y="1400175"/>
          <a:ext cx="10101707" cy="475200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3</xdr:col>
      <xdr:colOff>19051</xdr:colOff>
      <xdr:row>6</xdr:row>
      <xdr:rowOff>0</xdr:rowOff>
    </xdr:from>
    <xdr:to>
      <xdr:col>33</xdr:col>
      <xdr:colOff>133351</xdr:colOff>
      <xdr:row>16</xdr:row>
      <xdr:rowOff>275250</xdr:rowOff>
    </xdr:to>
    <xdr:pic>
      <xdr:nvPicPr>
        <xdr:cNvPr id="3" name="図 2">
          <a:extLst>
            <a:ext uri="{FF2B5EF4-FFF2-40B4-BE49-F238E27FC236}">
              <a16:creationId xmlns:a16="http://schemas.microsoft.com/office/drawing/2014/main" id="{74AB6657-F162-4CFD-0CC0-DCB4A4B9408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 r="7396"/>
        <a:stretch>
          <a:fillRect/>
        </a:stretch>
      </xdr:blipFill>
      <xdr:spPr>
        <a:xfrm>
          <a:off x="704851" y="1400175"/>
          <a:ext cx="9544050" cy="475200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152400</xdr:colOff>
      <xdr:row>6</xdr:row>
      <xdr:rowOff>0</xdr:rowOff>
    </xdr:from>
    <xdr:to>
      <xdr:col>34</xdr:col>
      <xdr:colOff>152324</xdr:colOff>
      <xdr:row>16</xdr:row>
      <xdr:rowOff>275250</xdr:rowOff>
    </xdr:to>
    <xdr:pic>
      <xdr:nvPicPr>
        <xdr:cNvPr id="3" name="図 2">
          <a:extLst>
            <a:ext uri="{FF2B5EF4-FFF2-40B4-BE49-F238E27FC236}">
              <a16:creationId xmlns:a16="http://schemas.microsoft.com/office/drawing/2014/main" id="{ED4BE38C-F94E-86C3-7BEE-B11867BF1B3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23875" y="1400175"/>
          <a:ext cx="10058324" cy="475200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3</xdr:col>
      <xdr:colOff>123824</xdr:colOff>
      <xdr:row>6</xdr:row>
      <xdr:rowOff>0</xdr:rowOff>
    </xdr:from>
    <xdr:to>
      <xdr:col>33</xdr:col>
      <xdr:colOff>200025</xdr:colOff>
      <xdr:row>16</xdr:row>
      <xdr:rowOff>275250</xdr:rowOff>
    </xdr:to>
    <xdr:pic>
      <xdr:nvPicPr>
        <xdr:cNvPr id="3" name="図 2">
          <a:extLst>
            <a:ext uri="{FF2B5EF4-FFF2-40B4-BE49-F238E27FC236}">
              <a16:creationId xmlns:a16="http://schemas.microsoft.com/office/drawing/2014/main" id="{9532FED0-3F46-8073-7FA3-705DE789E2E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7" r="7361"/>
        <a:stretch>
          <a:fillRect/>
        </a:stretch>
      </xdr:blipFill>
      <xdr:spPr>
        <a:xfrm>
          <a:off x="809624" y="1400175"/>
          <a:ext cx="9505951" cy="475200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3</xdr:col>
      <xdr:colOff>114300</xdr:colOff>
      <xdr:row>6</xdr:row>
      <xdr:rowOff>0</xdr:rowOff>
    </xdr:from>
    <xdr:to>
      <xdr:col>29</xdr:col>
      <xdr:colOff>120994</xdr:colOff>
      <xdr:row>16</xdr:row>
      <xdr:rowOff>275250</xdr:rowOff>
    </xdr:to>
    <xdr:pic>
      <xdr:nvPicPr>
        <xdr:cNvPr id="3" name="図 2">
          <a:extLst>
            <a:ext uri="{FF2B5EF4-FFF2-40B4-BE49-F238E27FC236}">
              <a16:creationId xmlns:a16="http://schemas.microsoft.com/office/drawing/2014/main" id="{CBB2104A-C293-11C6-9E9B-2D7CE4D884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800100" y="1400175"/>
          <a:ext cx="8179144" cy="475200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153662</xdr:colOff>
      <xdr:row>19</xdr:row>
      <xdr:rowOff>133350</xdr:rowOff>
    </xdr:from>
    <xdr:to>
      <xdr:col>14</xdr:col>
      <xdr:colOff>209550</xdr:colOff>
      <xdr:row>30</xdr:row>
      <xdr:rowOff>76950</xdr:rowOff>
    </xdr:to>
    <xdr:pic>
      <xdr:nvPicPr>
        <xdr:cNvPr id="4" name="図 3">
          <a:extLst>
            <a:ext uri="{FF2B5EF4-FFF2-40B4-BE49-F238E27FC236}">
              <a16:creationId xmlns:a16="http://schemas.microsoft.com/office/drawing/2014/main" id="{88611450-D6EB-4367-9864-D036E84422B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525137" y="748665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xdr:row>
      <xdr:rowOff>0</xdr:rowOff>
    </xdr:from>
    <xdr:to>
      <xdr:col>31</xdr:col>
      <xdr:colOff>295275</xdr:colOff>
      <xdr:row>17</xdr:row>
      <xdr:rowOff>29100</xdr:rowOff>
    </xdr:to>
    <xdr:pic>
      <xdr:nvPicPr>
        <xdr:cNvPr id="3" name="図 2">
          <a:extLst>
            <a:ext uri="{FF2B5EF4-FFF2-40B4-BE49-F238E27FC236}">
              <a16:creationId xmlns:a16="http://schemas.microsoft.com/office/drawing/2014/main" id="{E4553711-6BC3-AAB2-4CDD-2A5B5DE53631}"/>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26235"/>
        <a:stretch>
          <a:fillRect/>
        </a:stretch>
      </xdr:blipFill>
      <xdr:spPr>
        <a:xfrm>
          <a:off x="914400" y="1400175"/>
          <a:ext cx="8867775" cy="479160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172712</xdr:colOff>
      <xdr:row>20</xdr:row>
      <xdr:rowOff>47625</xdr:rowOff>
    </xdr:from>
    <xdr:to>
      <xdr:col>14</xdr:col>
      <xdr:colOff>228600</xdr:colOff>
      <xdr:row>30</xdr:row>
      <xdr:rowOff>143625</xdr:rowOff>
    </xdr:to>
    <xdr:pic>
      <xdr:nvPicPr>
        <xdr:cNvPr id="2" name="図 1">
          <a:extLst>
            <a:ext uri="{FF2B5EF4-FFF2-40B4-BE49-F238E27FC236}">
              <a16:creationId xmlns:a16="http://schemas.microsoft.com/office/drawing/2014/main" id="{CCC49B3E-9A9D-4311-92D9-5FDBAFBEF1F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544187" y="755332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161925</xdr:colOff>
      <xdr:row>6</xdr:row>
      <xdr:rowOff>0</xdr:rowOff>
    </xdr:from>
    <xdr:to>
      <xdr:col>33</xdr:col>
      <xdr:colOff>156343</xdr:colOff>
      <xdr:row>17</xdr:row>
      <xdr:rowOff>29100</xdr:rowOff>
    </xdr:to>
    <xdr:pic>
      <xdr:nvPicPr>
        <xdr:cNvPr id="3" name="図 2">
          <a:extLst>
            <a:ext uri="{FF2B5EF4-FFF2-40B4-BE49-F238E27FC236}">
              <a16:creationId xmlns:a16="http://schemas.microsoft.com/office/drawing/2014/main" id="{06203A6F-7EA3-4253-74F3-4097C5AD793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847725" y="1400175"/>
          <a:ext cx="9424168" cy="479160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267962</xdr:colOff>
      <xdr:row>19</xdr:row>
      <xdr:rowOff>66675</xdr:rowOff>
    </xdr:from>
    <xdr:to>
      <xdr:col>15</xdr:col>
      <xdr:colOff>9525</xdr:colOff>
      <xdr:row>30</xdr:row>
      <xdr:rowOff>10275</xdr:rowOff>
    </xdr:to>
    <xdr:pic>
      <xdr:nvPicPr>
        <xdr:cNvPr id="3" name="図 2">
          <a:extLst>
            <a:ext uri="{FF2B5EF4-FFF2-40B4-BE49-F238E27FC236}">
              <a16:creationId xmlns:a16="http://schemas.microsoft.com/office/drawing/2014/main" id="{E11E8B0A-1399-4633-B328-B5809C859A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639437" y="741997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104775</xdr:colOff>
      <xdr:row>6</xdr:row>
      <xdr:rowOff>0</xdr:rowOff>
    </xdr:from>
    <xdr:to>
      <xdr:col>33</xdr:col>
      <xdr:colOff>203870</xdr:colOff>
      <xdr:row>17</xdr:row>
      <xdr:rowOff>29100</xdr:rowOff>
    </xdr:to>
    <xdr:pic>
      <xdr:nvPicPr>
        <xdr:cNvPr id="2" name="図 1">
          <a:extLst>
            <a:ext uri="{FF2B5EF4-FFF2-40B4-BE49-F238E27FC236}">
              <a16:creationId xmlns:a16="http://schemas.microsoft.com/office/drawing/2014/main" id="{84AEC3D6-9C00-2453-DE98-69C1C1C67D8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90575" y="1400175"/>
          <a:ext cx="9528845" cy="479160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163187</xdr:colOff>
      <xdr:row>19</xdr:row>
      <xdr:rowOff>38100</xdr:rowOff>
    </xdr:from>
    <xdr:to>
      <xdr:col>14</xdr:col>
      <xdr:colOff>219075</xdr:colOff>
      <xdr:row>29</xdr:row>
      <xdr:rowOff>134100</xdr:rowOff>
    </xdr:to>
    <xdr:pic>
      <xdr:nvPicPr>
        <xdr:cNvPr id="2" name="図 1">
          <a:extLst>
            <a:ext uri="{FF2B5EF4-FFF2-40B4-BE49-F238E27FC236}">
              <a16:creationId xmlns:a16="http://schemas.microsoft.com/office/drawing/2014/main" id="{7DA4AFF3-1A3C-437C-978B-A102AB0FE63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534662" y="739140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85725</xdr:colOff>
      <xdr:row>6</xdr:row>
      <xdr:rowOff>0</xdr:rowOff>
    </xdr:from>
    <xdr:to>
      <xdr:col>20</xdr:col>
      <xdr:colOff>90652</xdr:colOff>
      <xdr:row>17</xdr:row>
      <xdr:rowOff>29100</xdr:rowOff>
    </xdr:to>
    <xdr:pic>
      <xdr:nvPicPr>
        <xdr:cNvPr id="3" name="図 2">
          <a:extLst>
            <a:ext uri="{FF2B5EF4-FFF2-40B4-BE49-F238E27FC236}">
              <a16:creationId xmlns:a16="http://schemas.microsoft.com/office/drawing/2014/main" id="{5BFDE219-6DB8-9A9B-7702-A90584D45523}"/>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6959"/>
        <a:stretch>
          <a:fillRect/>
        </a:stretch>
      </xdr:blipFill>
      <xdr:spPr>
        <a:xfrm>
          <a:off x="771525" y="1400175"/>
          <a:ext cx="5348452" cy="479160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38100</xdr:colOff>
      <xdr:row>5</xdr:row>
      <xdr:rowOff>85725</xdr:rowOff>
    </xdr:from>
    <xdr:to>
      <xdr:col>9</xdr:col>
      <xdr:colOff>256786</xdr:colOff>
      <xdr:row>44</xdr:row>
      <xdr:rowOff>57375</xdr:rowOff>
    </xdr:to>
    <xdr:pic>
      <xdr:nvPicPr>
        <xdr:cNvPr id="3" name="図 2">
          <a:extLst>
            <a:ext uri="{FF2B5EF4-FFF2-40B4-BE49-F238E27FC236}">
              <a16:creationId xmlns:a16="http://schemas.microsoft.com/office/drawing/2014/main" id="{C2BA9935-A720-4B4C-9DAB-63CCCD84A6F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141" r="79549"/>
        <a:stretch>
          <a:fillRect/>
        </a:stretch>
      </xdr:blipFill>
      <xdr:spPr>
        <a:xfrm>
          <a:off x="476250" y="1114425"/>
          <a:ext cx="2418961" cy="597240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4</xdr:col>
      <xdr:colOff>28574</xdr:colOff>
      <xdr:row>5</xdr:row>
      <xdr:rowOff>95250</xdr:rowOff>
    </xdr:from>
    <xdr:to>
      <xdr:col>8</xdr:col>
      <xdr:colOff>190499</xdr:colOff>
      <xdr:row>44</xdr:row>
      <xdr:rowOff>66900</xdr:rowOff>
    </xdr:to>
    <xdr:pic>
      <xdr:nvPicPr>
        <xdr:cNvPr id="3" name="図 2">
          <a:extLst>
            <a:ext uri="{FF2B5EF4-FFF2-40B4-BE49-F238E27FC236}">
              <a16:creationId xmlns:a16="http://schemas.microsoft.com/office/drawing/2014/main" id="{DE1202BC-B2F5-42FE-B912-65F5D860EA6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8402" r="70269"/>
        <a:stretch>
          <a:fillRect/>
        </a:stretch>
      </xdr:blipFill>
      <xdr:spPr>
        <a:xfrm>
          <a:off x="1095374" y="1123950"/>
          <a:ext cx="1419225" cy="597240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3</xdr:col>
      <xdr:colOff>142874</xdr:colOff>
      <xdr:row>5</xdr:row>
      <xdr:rowOff>85725</xdr:rowOff>
    </xdr:from>
    <xdr:to>
      <xdr:col>8</xdr:col>
      <xdr:colOff>180974</xdr:colOff>
      <xdr:row>44</xdr:row>
      <xdr:rowOff>57375</xdr:rowOff>
    </xdr:to>
    <xdr:pic>
      <xdr:nvPicPr>
        <xdr:cNvPr id="3" name="図 2">
          <a:extLst>
            <a:ext uri="{FF2B5EF4-FFF2-40B4-BE49-F238E27FC236}">
              <a16:creationId xmlns:a16="http://schemas.microsoft.com/office/drawing/2014/main" id="{D812AB48-55F2-4647-94F4-1B15D7C93D8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4789" r="62361"/>
        <a:stretch>
          <a:fillRect/>
        </a:stretch>
      </xdr:blipFill>
      <xdr:spPr>
        <a:xfrm>
          <a:off x="895349" y="1114425"/>
          <a:ext cx="1609725" cy="597240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3</xdr:col>
      <xdr:colOff>238125</xdr:colOff>
      <xdr:row>5</xdr:row>
      <xdr:rowOff>85725</xdr:rowOff>
    </xdr:from>
    <xdr:to>
      <xdr:col>8</xdr:col>
      <xdr:colOff>219075</xdr:colOff>
      <xdr:row>44</xdr:row>
      <xdr:rowOff>57375</xdr:rowOff>
    </xdr:to>
    <xdr:pic>
      <xdr:nvPicPr>
        <xdr:cNvPr id="3" name="図 2">
          <a:extLst>
            <a:ext uri="{FF2B5EF4-FFF2-40B4-BE49-F238E27FC236}">
              <a16:creationId xmlns:a16="http://schemas.microsoft.com/office/drawing/2014/main" id="{F11381D9-1644-4583-A192-7CAA5237711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3076" r="54530"/>
        <a:stretch>
          <a:fillRect/>
        </a:stretch>
      </xdr:blipFill>
      <xdr:spPr>
        <a:xfrm>
          <a:off x="990600" y="1114425"/>
          <a:ext cx="1552575" cy="597240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257175</xdr:colOff>
      <xdr:row>6</xdr:row>
      <xdr:rowOff>85725</xdr:rowOff>
    </xdr:from>
    <xdr:to>
      <xdr:col>9</xdr:col>
      <xdr:colOff>85725</xdr:colOff>
      <xdr:row>45</xdr:row>
      <xdr:rowOff>57375</xdr:rowOff>
    </xdr:to>
    <xdr:pic>
      <xdr:nvPicPr>
        <xdr:cNvPr id="3" name="図 2">
          <a:extLst>
            <a:ext uri="{FF2B5EF4-FFF2-40B4-BE49-F238E27FC236}">
              <a16:creationId xmlns:a16="http://schemas.microsoft.com/office/drawing/2014/main" id="{4D6AE2BE-74A2-4BC8-BA02-AEAF4EB70AA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137" r="42667"/>
        <a:stretch>
          <a:fillRect/>
        </a:stretch>
      </xdr:blipFill>
      <xdr:spPr>
        <a:xfrm>
          <a:off x="695325" y="1266825"/>
          <a:ext cx="2028825" cy="597240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276225</xdr:colOff>
      <xdr:row>5</xdr:row>
      <xdr:rowOff>85725</xdr:rowOff>
    </xdr:from>
    <xdr:to>
      <xdr:col>9</xdr:col>
      <xdr:colOff>57150</xdr:colOff>
      <xdr:row>44</xdr:row>
      <xdr:rowOff>57375</xdr:rowOff>
    </xdr:to>
    <xdr:pic>
      <xdr:nvPicPr>
        <xdr:cNvPr id="3" name="図 2">
          <a:extLst>
            <a:ext uri="{FF2B5EF4-FFF2-40B4-BE49-F238E27FC236}">
              <a16:creationId xmlns:a16="http://schemas.microsoft.com/office/drawing/2014/main" id="{8CA6E960-7FB1-4760-A545-500B184ED74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137" r="30048"/>
        <a:stretch>
          <a:fillRect/>
        </a:stretch>
      </xdr:blipFill>
      <xdr:spPr>
        <a:xfrm>
          <a:off x="714375" y="1114425"/>
          <a:ext cx="1981200" cy="597240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2</xdr:col>
      <xdr:colOff>19050</xdr:colOff>
      <xdr:row>5</xdr:row>
      <xdr:rowOff>95250</xdr:rowOff>
    </xdr:from>
    <xdr:to>
      <xdr:col>9</xdr:col>
      <xdr:colOff>295275</xdr:colOff>
      <xdr:row>44</xdr:row>
      <xdr:rowOff>66900</xdr:rowOff>
    </xdr:to>
    <xdr:pic>
      <xdr:nvPicPr>
        <xdr:cNvPr id="3" name="図 2">
          <a:extLst>
            <a:ext uri="{FF2B5EF4-FFF2-40B4-BE49-F238E27FC236}">
              <a16:creationId xmlns:a16="http://schemas.microsoft.com/office/drawing/2014/main" id="{5E515314-4310-49BC-BC1A-87A27CF44CA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7902" r="12329"/>
        <a:stretch>
          <a:fillRect/>
        </a:stretch>
      </xdr:blipFill>
      <xdr:spPr>
        <a:xfrm>
          <a:off x="457200" y="1123950"/>
          <a:ext cx="2476500" cy="597240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3</xdr:col>
      <xdr:colOff>0</xdr:colOff>
      <xdr:row>5</xdr:row>
      <xdr:rowOff>95250</xdr:rowOff>
    </xdr:from>
    <xdr:to>
      <xdr:col>8</xdr:col>
      <xdr:colOff>219075</xdr:colOff>
      <xdr:row>44</xdr:row>
      <xdr:rowOff>66900</xdr:rowOff>
    </xdr:to>
    <xdr:pic>
      <xdr:nvPicPr>
        <xdr:cNvPr id="3" name="図 2">
          <a:extLst>
            <a:ext uri="{FF2B5EF4-FFF2-40B4-BE49-F238E27FC236}">
              <a16:creationId xmlns:a16="http://schemas.microsoft.com/office/drawing/2014/main" id="{CB1F621D-E028-4FC3-8EF5-F4560BAF0DE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4857" r="848"/>
        <a:stretch>
          <a:fillRect/>
        </a:stretch>
      </xdr:blipFill>
      <xdr:spPr>
        <a:xfrm>
          <a:off x="752475" y="1123950"/>
          <a:ext cx="1790700" cy="597240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3</xdr:col>
      <xdr:colOff>104775</xdr:colOff>
      <xdr:row>5</xdr:row>
      <xdr:rowOff>86700</xdr:rowOff>
    </xdr:from>
    <xdr:to>
      <xdr:col>8</xdr:col>
      <xdr:colOff>62656</xdr:colOff>
      <xdr:row>44</xdr:row>
      <xdr:rowOff>94350</xdr:rowOff>
    </xdr:to>
    <xdr:pic>
      <xdr:nvPicPr>
        <xdr:cNvPr id="3" name="図 2">
          <a:extLst>
            <a:ext uri="{FF2B5EF4-FFF2-40B4-BE49-F238E27FC236}">
              <a16:creationId xmlns:a16="http://schemas.microsoft.com/office/drawing/2014/main" id="{7ED08C9F-0D42-44D4-897A-2328EB5B8BC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211" r="86959"/>
        <a:stretch>
          <a:fillRect/>
        </a:stretch>
      </xdr:blipFill>
      <xdr:spPr>
        <a:xfrm>
          <a:off x="857250" y="1115400"/>
          <a:ext cx="1529506" cy="600840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3</xdr:col>
      <xdr:colOff>152400</xdr:colOff>
      <xdr:row>5</xdr:row>
      <xdr:rowOff>76200</xdr:rowOff>
    </xdr:from>
    <xdr:to>
      <xdr:col>8</xdr:col>
      <xdr:colOff>190500</xdr:colOff>
      <xdr:row>44</xdr:row>
      <xdr:rowOff>83850</xdr:rowOff>
    </xdr:to>
    <xdr:pic>
      <xdr:nvPicPr>
        <xdr:cNvPr id="3" name="図 2">
          <a:extLst>
            <a:ext uri="{FF2B5EF4-FFF2-40B4-BE49-F238E27FC236}">
              <a16:creationId xmlns:a16="http://schemas.microsoft.com/office/drawing/2014/main" id="{69284E3F-2510-4AF9-A2AC-4EEA323ABE3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799" r="78750"/>
        <a:stretch>
          <a:fillRect/>
        </a:stretch>
      </xdr:blipFill>
      <xdr:spPr>
        <a:xfrm>
          <a:off x="904875" y="1104900"/>
          <a:ext cx="1609725" cy="600840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3</xdr:col>
      <xdr:colOff>104775</xdr:colOff>
      <xdr:row>5</xdr:row>
      <xdr:rowOff>76200</xdr:rowOff>
    </xdr:from>
    <xdr:to>
      <xdr:col>8</xdr:col>
      <xdr:colOff>190499</xdr:colOff>
      <xdr:row>44</xdr:row>
      <xdr:rowOff>83850</xdr:rowOff>
    </xdr:to>
    <xdr:pic>
      <xdr:nvPicPr>
        <xdr:cNvPr id="3" name="図 2">
          <a:extLst>
            <a:ext uri="{FF2B5EF4-FFF2-40B4-BE49-F238E27FC236}">
              <a16:creationId xmlns:a16="http://schemas.microsoft.com/office/drawing/2014/main" id="{D707C9BE-A0C1-4DD2-B289-B27700E54C8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6903" r="70278"/>
        <a:stretch>
          <a:fillRect/>
        </a:stretch>
      </xdr:blipFill>
      <xdr:spPr>
        <a:xfrm>
          <a:off x="857250" y="1104900"/>
          <a:ext cx="1657349" cy="600840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3</xdr:col>
      <xdr:colOff>66675</xdr:colOff>
      <xdr:row>5</xdr:row>
      <xdr:rowOff>85725</xdr:rowOff>
    </xdr:from>
    <xdr:to>
      <xdr:col>8</xdr:col>
      <xdr:colOff>238124</xdr:colOff>
      <xdr:row>44</xdr:row>
      <xdr:rowOff>93375</xdr:rowOff>
    </xdr:to>
    <xdr:pic>
      <xdr:nvPicPr>
        <xdr:cNvPr id="3" name="図 2">
          <a:extLst>
            <a:ext uri="{FF2B5EF4-FFF2-40B4-BE49-F238E27FC236}">
              <a16:creationId xmlns:a16="http://schemas.microsoft.com/office/drawing/2014/main" id="{66688D41-E932-4D0C-B6B2-43822F13587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4932" r="61586"/>
        <a:stretch>
          <a:fillRect/>
        </a:stretch>
      </xdr:blipFill>
      <xdr:spPr>
        <a:xfrm>
          <a:off x="819150" y="1114425"/>
          <a:ext cx="1743074" cy="600840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3</xdr:col>
      <xdr:colOff>219075</xdr:colOff>
      <xdr:row>5</xdr:row>
      <xdr:rowOff>76200</xdr:rowOff>
    </xdr:from>
    <xdr:to>
      <xdr:col>8</xdr:col>
      <xdr:colOff>133349</xdr:colOff>
      <xdr:row>44</xdr:row>
      <xdr:rowOff>83850</xdr:rowOff>
    </xdr:to>
    <xdr:pic>
      <xdr:nvPicPr>
        <xdr:cNvPr id="3" name="図 2">
          <a:extLst>
            <a:ext uri="{FF2B5EF4-FFF2-40B4-BE49-F238E27FC236}">
              <a16:creationId xmlns:a16="http://schemas.microsoft.com/office/drawing/2014/main" id="{51F067AE-9A0E-4EC9-9F0E-B3DC22CDA67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3994" r="54514"/>
        <a:stretch>
          <a:fillRect/>
        </a:stretch>
      </xdr:blipFill>
      <xdr:spPr>
        <a:xfrm>
          <a:off x="971550" y="1104900"/>
          <a:ext cx="1485899" cy="600840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4</xdr:col>
      <xdr:colOff>0</xdr:colOff>
      <xdr:row>5</xdr:row>
      <xdr:rowOff>85725</xdr:rowOff>
    </xdr:from>
    <xdr:to>
      <xdr:col>8</xdr:col>
      <xdr:colOff>47624</xdr:colOff>
      <xdr:row>44</xdr:row>
      <xdr:rowOff>93375</xdr:rowOff>
    </xdr:to>
    <xdr:pic>
      <xdr:nvPicPr>
        <xdr:cNvPr id="3" name="図 2">
          <a:extLst>
            <a:ext uri="{FF2B5EF4-FFF2-40B4-BE49-F238E27FC236}">
              <a16:creationId xmlns:a16="http://schemas.microsoft.com/office/drawing/2014/main" id="{94C9C977-54AB-4159-BD0A-9B7CBE1B726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434" r="48473"/>
        <a:stretch>
          <a:fillRect/>
        </a:stretch>
      </xdr:blipFill>
      <xdr:spPr>
        <a:xfrm>
          <a:off x="1066800" y="1114425"/>
          <a:ext cx="1304924" cy="600840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3</xdr:col>
      <xdr:colOff>238124</xdr:colOff>
      <xdr:row>5</xdr:row>
      <xdr:rowOff>76200</xdr:rowOff>
    </xdr:from>
    <xdr:to>
      <xdr:col>8</xdr:col>
      <xdr:colOff>85724</xdr:colOff>
      <xdr:row>44</xdr:row>
      <xdr:rowOff>83850</xdr:rowOff>
    </xdr:to>
    <xdr:pic>
      <xdr:nvPicPr>
        <xdr:cNvPr id="3" name="図 2">
          <a:extLst>
            <a:ext uri="{FF2B5EF4-FFF2-40B4-BE49-F238E27FC236}">
              <a16:creationId xmlns:a16="http://schemas.microsoft.com/office/drawing/2014/main" id="{E6D3A14F-3158-49AF-8575-413D985D770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7992" r="41031"/>
        <a:stretch>
          <a:fillRect/>
        </a:stretch>
      </xdr:blipFill>
      <xdr:spPr>
        <a:xfrm>
          <a:off x="990599" y="1104900"/>
          <a:ext cx="1419225" cy="600840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2</xdr:col>
      <xdr:colOff>266700</xdr:colOff>
      <xdr:row>5</xdr:row>
      <xdr:rowOff>85725</xdr:rowOff>
    </xdr:from>
    <xdr:to>
      <xdr:col>9</xdr:col>
      <xdr:colOff>104775</xdr:colOff>
      <xdr:row>44</xdr:row>
      <xdr:rowOff>93375</xdr:rowOff>
    </xdr:to>
    <xdr:pic>
      <xdr:nvPicPr>
        <xdr:cNvPr id="3" name="図 2">
          <a:extLst>
            <a:ext uri="{FF2B5EF4-FFF2-40B4-BE49-F238E27FC236}">
              <a16:creationId xmlns:a16="http://schemas.microsoft.com/office/drawing/2014/main" id="{D36D5189-4F20-41CC-86AC-EA98A71FE0D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992" r="29242"/>
        <a:stretch>
          <a:fillRect/>
        </a:stretch>
      </xdr:blipFill>
      <xdr:spPr>
        <a:xfrm>
          <a:off x="704850" y="1114425"/>
          <a:ext cx="2038350" cy="600840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3</xdr:col>
      <xdr:colOff>257175</xdr:colOff>
      <xdr:row>5</xdr:row>
      <xdr:rowOff>76200</xdr:rowOff>
    </xdr:from>
    <xdr:to>
      <xdr:col>7</xdr:col>
      <xdr:colOff>295275</xdr:colOff>
      <xdr:row>44</xdr:row>
      <xdr:rowOff>83850</xdr:rowOff>
    </xdr:to>
    <xdr:pic>
      <xdr:nvPicPr>
        <xdr:cNvPr id="3" name="図 2">
          <a:extLst>
            <a:ext uri="{FF2B5EF4-FFF2-40B4-BE49-F238E27FC236}">
              <a16:creationId xmlns:a16="http://schemas.microsoft.com/office/drawing/2014/main" id="{3C33E2C9-2F43-49AD-ABAC-EFE98718AEB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6851" r="23130"/>
        <a:stretch>
          <a:fillRect/>
        </a:stretch>
      </xdr:blipFill>
      <xdr:spPr>
        <a:xfrm>
          <a:off x="1009650" y="1104900"/>
          <a:ext cx="1295400" cy="600840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3</xdr:col>
      <xdr:colOff>304799</xdr:colOff>
      <xdr:row>5</xdr:row>
      <xdr:rowOff>76200</xdr:rowOff>
    </xdr:from>
    <xdr:to>
      <xdr:col>8</xdr:col>
      <xdr:colOff>76199</xdr:colOff>
      <xdr:row>44</xdr:row>
      <xdr:rowOff>83850</xdr:rowOff>
    </xdr:to>
    <xdr:pic>
      <xdr:nvPicPr>
        <xdr:cNvPr id="3" name="図 2">
          <a:extLst>
            <a:ext uri="{FF2B5EF4-FFF2-40B4-BE49-F238E27FC236}">
              <a16:creationId xmlns:a16="http://schemas.microsoft.com/office/drawing/2014/main" id="{F0B5FBE6-1DD0-4BD6-B927-CAD9FDC572A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3336" r="16277"/>
        <a:stretch>
          <a:fillRect/>
        </a:stretch>
      </xdr:blipFill>
      <xdr:spPr>
        <a:xfrm>
          <a:off x="1057274" y="1104900"/>
          <a:ext cx="1343025" cy="600840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3</xdr:col>
      <xdr:colOff>161925</xdr:colOff>
      <xdr:row>5</xdr:row>
      <xdr:rowOff>76200</xdr:rowOff>
    </xdr:from>
    <xdr:to>
      <xdr:col>8</xdr:col>
      <xdr:colOff>180974</xdr:colOff>
      <xdr:row>44</xdr:row>
      <xdr:rowOff>83850</xdr:rowOff>
    </xdr:to>
    <xdr:pic>
      <xdr:nvPicPr>
        <xdr:cNvPr id="3" name="図 2">
          <a:extLst>
            <a:ext uri="{FF2B5EF4-FFF2-40B4-BE49-F238E27FC236}">
              <a16:creationId xmlns:a16="http://schemas.microsoft.com/office/drawing/2014/main" id="{C458800A-2FC3-45E8-8E05-F6AF70322B3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9448" r="8249"/>
        <a:stretch>
          <a:fillRect/>
        </a:stretch>
      </xdr:blipFill>
      <xdr:spPr>
        <a:xfrm>
          <a:off x="914400" y="1104900"/>
          <a:ext cx="1590674" cy="600840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3</xdr:col>
      <xdr:colOff>104775</xdr:colOff>
      <xdr:row>5</xdr:row>
      <xdr:rowOff>76200</xdr:rowOff>
    </xdr:from>
    <xdr:to>
      <xdr:col>8</xdr:col>
      <xdr:colOff>161924</xdr:colOff>
      <xdr:row>44</xdr:row>
      <xdr:rowOff>83850</xdr:rowOff>
    </xdr:to>
    <xdr:pic>
      <xdr:nvPicPr>
        <xdr:cNvPr id="3" name="図 2">
          <a:extLst>
            <a:ext uri="{FF2B5EF4-FFF2-40B4-BE49-F238E27FC236}">
              <a16:creationId xmlns:a16="http://schemas.microsoft.com/office/drawing/2014/main" id="{D70DD081-6BE3-487D-930F-5CE92CC90AE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7408" r="-6"/>
        <a:stretch>
          <a:fillRect/>
        </a:stretch>
      </xdr:blipFill>
      <xdr:spPr>
        <a:xfrm>
          <a:off x="857250" y="1104900"/>
          <a:ext cx="1628774" cy="600840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3</xdr:col>
      <xdr:colOff>183848</xdr:colOff>
      <xdr:row>5</xdr:row>
      <xdr:rowOff>85725</xdr:rowOff>
    </xdr:from>
    <xdr:to>
      <xdr:col>8</xdr:col>
      <xdr:colOff>190847</xdr:colOff>
      <xdr:row>44</xdr:row>
      <xdr:rowOff>96975</xdr:rowOff>
    </xdr:to>
    <xdr:pic>
      <xdr:nvPicPr>
        <xdr:cNvPr id="3" name="図 2">
          <a:extLst>
            <a:ext uri="{FF2B5EF4-FFF2-40B4-BE49-F238E27FC236}">
              <a16:creationId xmlns:a16="http://schemas.microsoft.com/office/drawing/2014/main" id="{CF539053-573A-4BA9-BB83-7B9F5BEC988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 r="87892"/>
        <a:stretch>
          <a:fillRect/>
        </a:stretch>
      </xdr:blipFill>
      <xdr:spPr>
        <a:xfrm>
          <a:off x="936323" y="1114425"/>
          <a:ext cx="1578624" cy="601200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3</xdr:col>
      <xdr:colOff>142874</xdr:colOff>
      <xdr:row>5</xdr:row>
      <xdr:rowOff>85725</xdr:rowOff>
    </xdr:from>
    <xdr:to>
      <xdr:col>8</xdr:col>
      <xdr:colOff>161924</xdr:colOff>
      <xdr:row>44</xdr:row>
      <xdr:rowOff>96975</xdr:rowOff>
    </xdr:to>
    <xdr:pic>
      <xdr:nvPicPr>
        <xdr:cNvPr id="4" name="図 3">
          <a:extLst>
            <a:ext uri="{FF2B5EF4-FFF2-40B4-BE49-F238E27FC236}">
              <a16:creationId xmlns:a16="http://schemas.microsoft.com/office/drawing/2014/main" id="{AD39D37C-B3A2-481D-8FA5-42916E791F4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672" r="80129"/>
        <a:stretch>
          <a:fillRect/>
        </a:stretch>
      </xdr:blipFill>
      <xdr:spPr>
        <a:xfrm>
          <a:off x="895349" y="1114425"/>
          <a:ext cx="1590675" cy="601200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3</xdr:col>
      <xdr:colOff>190500</xdr:colOff>
      <xdr:row>5</xdr:row>
      <xdr:rowOff>85725</xdr:rowOff>
    </xdr:from>
    <xdr:to>
      <xdr:col>8</xdr:col>
      <xdr:colOff>142874</xdr:colOff>
      <xdr:row>44</xdr:row>
      <xdr:rowOff>96975</xdr:rowOff>
    </xdr:to>
    <xdr:pic>
      <xdr:nvPicPr>
        <xdr:cNvPr id="3" name="図 2">
          <a:extLst>
            <a:ext uri="{FF2B5EF4-FFF2-40B4-BE49-F238E27FC236}">
              <a16:creationId xmlns:a16="http://schemas.microsoft.com/office/drawing/2014/main" id="{15908859-5313-4C6B-8460-FFA98EBC7C2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5854" r="72458"/>
        <a:stretch>
          <a:fillRect/>
        </a:stretch>
      </xdr:blipFill>
      <xdr:spPr>
        <a:xfrm>
          <a:off x="942975" y="1114425"/>
          <a:ext cx="1523999" cy="601200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3</xdr:col>
      <xdr:colOff>247650</xdr:colOff>
      <xdr:row>5</xdr:row>
      <xdr:rowOff>85725</xdr:rowOff>
    </xdr:from>
    <xdr:to>
      <xdr:col>7</xdr:col>
      <xdr:colOff>209549</xdr:colOff>
      <xdr:row>44</xdr:row>
      <xdr:rowOff>96975</xdr:rowOff>
    </xdr:to>
    <xdr:pic>
      <xdr:nvPicPr>
        <xdr:cNvPr id="3" name="図 2">
          <a:extLst>
            <a:ext uri="{FF2B5EF4-FFF2-40B4-BE49-F238E27FC236}">
              <a16:creationId xmlns:a16="http://schemas.microsoft.com/office/drawing/2014/main" id="{9652D67D-1DFD-43A5-8A91-FDC9CE6212A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4034" r="66616"/>
        <a:stretch>
          <a:fillRect/>
        </a:stretch>
      </xdr:blipFill>
      <xdr:spPr>
        <a:xfrm>
          <a:off x="1000125" y="1114425"/>
          <a:ext cx="1219199" cy="601200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4</xdr:col>
      <xdr:colOff>38100</xdr:colOff>
      <xdr:row>5</xdr:row>
      <xdr:rowOff>85725</xdr:rowOff>
    </xdr:from>
    <xdr:to>
      <xdr:col>7</xdr:col>
      <xdr:colOff>238124</xdr:colOff>
      <xdr:row>44</xdr:row>
      <xdr:rowOff>96975</xdr:rowOff>
    </xdr:to>
    <xdr:pic>
      <xdr:nvPicPr>
        <xdr:cNvPr id="3" name="図 2">
          <a:extLst>
            <a:ext uri="{FF2B5EF4-FFF2-40B4-BE49-F238E27FC236}">
              <a16:creationId xmlns:a16="http://schemas.microsoft.com/office/drawing/2014/main" id="{2E93CAB4-2298-4ECA-8927-A7760AD50AF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0318" r="60916"/>
        <a:stretch>
          <a:fillRect/>
        </a:stretch>
      </xdr:blipFill>
      <xdr:spPr>
        <a:xfrm>
          <a:off x="1104900" y="1114425"/>
          <a:ext cx="1142999" cy="601200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3</xdr:col>
      <xdr:colOff>295274</xdr:colOff>
      <xdr:row>5</xdr:row>
      <xdr:rowOff>85725</xdr:rowOff>
    </xdr:from>
    <xdr:to>
      <xdr:col>8</xdr:col>
      <xdr:colOff>9524</xdr:colOff>
      <xdr:row>44</xdr:row>
      <xdr:rowOff>96975</xdr:rowOff>
    </xdr:to>
    <xdr:pic>
      <xdr:nvPicPr>
        <xdr:cNvPr id="3" name="図 2">
          <a:extLst>
            <a:ext uri="{FF2B5EF4-FFF2-40B4-BE49-F238E27FC236}">
              <a16:creationId xmlns:a16="http://schemas.microsoft.com/office/drawing/2014/main" id="{96FF03A1-49EF-4286-B992-AEDD94D89AE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6015" r="54123"/>
        <a:stretch>
          <a:fillRect/>
        </a:stretch>
      </xdr:blipFill>
      <xdr:spPr>
        <a:xfrm>
          <a:off x="1047749" y="1114425"/>
          <a:ext cx="1285875" cy="601200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3</xdr:col>
      <xdr:colOff>180975</xdr:colOff>
      <xdr:row>5</xdr:row>
      <xdr:rowOff>76200</xdr:rowOff>
    </xdr:from>
    <xdr:to>
      <xdr:col>8</xdr:col>
      <xdr:colOff>238124</xdr:colOff>
      <xdr:row>44</xdr:row>
      <xdr:rowOff>87450</xdr:rowOff>
    </xdr:to>
    <xdr:pic>
      <xdr:nvPicPr>
        <xdr:cNvPr id="3" name="図 2">
          <a:extLst>
            <a:ext uri="{FF2B5EF4-FFF2-40B4-BE49-F238E27FC236}">
              <a16:creationId xmlns:a16="http://schemas.microsoft.com/office/drawing/2014/main" id="{05AD0D57-7E66-49BC-9906-3E1E48D9BFB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785" r="45723"/>
        <a:stretch>
          <a:fillRect/>
        </a:stretch>
      </xdr:blipFill>
      <xdr:spPr>
        <a:xfrm>
          <a:off x="933450" y="1104900"/>
          <a:ext cx="1628774" cy="601200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3</xdr:col>
      <xdr:colOff>276225</xdr:colOff>
      <xdr:row>5</xdr:row>
      <xdr:rowOff>85725</xdr:rowOff>
    </xdr:from>
    <xdr:to>
      <xdr:col>8</xdr:col>
      <xdr:colOff>47624</xdr:colOff>
      <xdr:row>44</xdr:row>
      <xdr:rowOff>96975</xdr:rowOff>
    </xdr:to>
    <xdr:pic>
      <xdr:nvPicPr>
        <xdr:cNvPr id="3" name="図 2">
          <a:extLst>
            <a:ext uri="{FF2B5EF4-FFF2-40B4-BE49-F238E27FC236}">
              <a16:creationId xmlns:a16="http://schemas.microsoft.com/office/drawing/2014/main" id="{D0034B9E-C069-4944-9367-4559B0B475F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9969" r="39731"/>
        <a:stretch>
          <a:fillRect/>
        </a:stretch>
      </xdr:blipFill>
      <xdr:spPr>
        <a:xfrm>
          <a:off x="1028700" y="1114425"/>
          <a:ext cx="1343024" cy="601200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3</xdr:col>
      <xdr:colOff>190500</xdr:colOff>
      <xdr:row>5</xdr:row>
      <xdr:rowOff>85725</xdr:rowOff>
    </xdr:from>
    <xdr:to>
      <xdr:col>8</xdr:col>
      <xdr:colOff>200024</xdr:colOff>
      <xdr:row>44</xdr:row>
      <xdr:rowOff>96975</xdr:rowOff>
    </xdr:to>
    <xdr:pic>
      <xdr:nvPicPr>
        <xdr:cNvPr id="3" name="図 2">
          <a:extLst>
            <a:ext uri="{FF2B5EF4-FFF2-40B4-BE49-F238E27FC236}">
              <a16:creationId xmlns:a16="http://schemas.microsoft.com/office/drawing/2014/main" id="{3E008929-EAB3-4BBC-95F1-60AA7E57B02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6320" r="31553"/>
        <a:stretch>
          <a:fillRect/>
        </a:stretch>
      </xdr:blipFill>
      <xdr:spPr>
        <a:xfrm>
          <a:off x="942975" y="1114425"/>
          <a:ext cx="1581149" cy="601200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3</xdr:col>
      <xdr:colOff>238125</xdr:colOff>
      <xdr:row>5</xdr:row>
      <xdr:rowOff>85725</xdr:rowOff>
    </xdr:from>
    <xdr:to>
      <xdr:col>7</xdr:col>
      <xdr:colOff>285749</xdr:colOff>
      <xdr:row>44</xdr:row>
      <xdr:rowOff>96975</xdr:rowOff>
    </xdr:to>
    <xdr:pic>
      <xdr:nvPicPr>
        <xdr:cNvPr id="3" name="図 2">
          <a:extLst>
            <a:ext uri="{FF2B5EF4-FFF2-40B4-BE49-F238E27FC236}">
              <a16:creationId xmlns:a16="http://schemas.microsoft.com/office/drawing/2014/main" id="{60F922D7-F942-480C-ADA1-12A0EE3F32E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4432" r="25560"/>
        <a:stretch>
          <a:fillRect/>
        </a:stretch>
      </xdr:blipFill>
      <xdr:spPr>
        <a:xfrm>
          <a:off x="990600" y="1114425"/>
          <a:ext cx="1304924" cy="601200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3</xdr:col>
      <xdr:colOff>257175</xdr:colOff>
      <xdr:row>5</xdr:row>
      <xdr:rowOff>85725</xdr:rowOff>
    </xdr:from>
    <xdr:to>
      <xdr:col>7</xdr:col>
      <xdr:colOff>276224</xdr:colOff>
      <xdr:row>44</xdr:row>
      <xdr:rowOff>96975</xdr:rowOff>
    </xdr:to>
    <xdr:pic>
      <xdr:nvPicPr>
        <xdr:cNvPr id="3" name="図 2">
          <a:extLst>
            <a:ext uri="{FF2B5EF4-FFF2-40B4-BE49-F238E27FC236}">
              <a16:creationId xmlns:a16="http://schemas.microsoft.com/office/drawing/2014/main" id="{F570ECC0-177D-4B58-92CA-F444738869D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0785" r="19426"/>
        <a:stretch>
          <a:fillRect/>
        </a:stretch>
      </xdr:blipFill>
      <xdr:spPr>
        <a:xfrm>
          <a:off x="1009650" y="1114425"/>
          <a:ext cx="1276349" cy="601200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3</xdr:col>
      <xdr:colOff>266699</xdr:colOff>
      <xdr:row>5</xdr:row>
      <xdr:rowOff>85725</xdr:rowOff>
    </xdr:from>
    <xdr:to>
      <xdr:col>7</xdr:col>
      <xdr:colOff>257174</xdr:colOff>
      <xdr:row>44</xdr:row>
      <xdr:rowOff>96975</xdr:rowOff>
    </xdr:to>
    <xdr:pic>
      <xdr:nvPicPr>
        <xdr:cNvPr id="3" name="図 2">
          <a:extLst>
            <a:ext uri="{FF2B5EF4-FFF2-40B4-BE49-F238E27FC236}">
              <a16:creationId xmlns:a16="http://schemas.microsoft.com/office/drawing/2014/main" id="{83126B05-03A8-4D97-90D4-8B6E7568D8E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7070" r="13361"/>
        <a:stretch>
          <a:fillRect/>
        </a:stretch>
      </xdr:blipFill>
      <xdr:spPr>
        <a:xfrm>
          <a:off x="1019174" y="1114425"/>
          <a:ext cx="1247775" cy="601200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3</xdr:col>
      <xdr:colOff>266699</xdr:colOff>
      <xdr:row>5</xdr:row>
      <xdr:rowOff>85725</xdr:rowOff>
    </xdr:from>
    <xdr:to>
      <xdr:col>7</xdr:col>
      <xdr:colOff>314324</xdr:colOff>
      <xdr:row>44</xdr:row>
      <xdr:rowOff>96975</xdr:rowOff>
    </xdr:to>
    <xdr:pic>
      <xdr:nvPicPr>
        <xdr:cNvPr id="3" name="図 2">
          <a:extLst>
            <a:ext uri="{FF2B5EF4-FFF2-40B4-BE49-F238E27FC236}">
              <a16:creationId xmlns:a16="http://schemas.microsoft.com/office/drawing/2014/main" id="{539D3C4B-4806-4641-A203-419E915A1B7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2910" r="7082"/>
        <a:stretch>
          <a:fillRect/>
        </a:stretch>
      </xdr:blipFill>
      <xdr:spPr>
        <a:xfrm>
          <a:off x="1019174" y="1114425"/>
          <a:ext cx="1304925" cy="601200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3</xdr:col>
      <xdr:colOff>171450</xdr:colOff>
      <xdr:row>5</xdr:row>
      <xdr:rowOff>66675</xdr:rowOff>
    </xdr:from>
    <xdr:to>
      <xdr:col>8</xdr:col>
      <xdr:colOff>276225</xdr:colOff>
      <xdr:row>44</xdr:row>
      <xdr:rowOff>77925</xdr:rowOff>
    </xdr:to>
    <xdr:pic>
      <xdr:nvPicPr>
        <xdr:cNvPr id="4" name="図 3">
          <a:extLst>
            <a:ext uri="{FF2B5EF4-FFF2-40B4-BE49-F238E27FC236}">
              <a16:creationId xmlns:a16="http://schemas.microsoft.com/office/drawing/2014/main" id="{900540DC-53BF-434A-B12C-67E734C1A62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6826"/>
        <a:stretch>
          <a:fillRect/>
        </a:stretch>
      </xdr:blipFill>
      <xdr:spPr>
        <a:xfrm>
          <a:off x="923925" y="1095375"/>
          <a:ext cx="1676400" cy="601200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3</xdr:col>
      <xdr:colOff>38100</xdr:colOff>
      <xdr:row>5</xdr:row>
      <xdr:rowOff>76200</xdr:rowOff>
    </xdr:from>
    <xdr:to>
      <xdr:col>8</xdr:col>
      <xdr:colOff>295274</xdr:colOff>
      <xdr:row>44</xdr:row>
      <xdr:rowOff>87450</xdr:rowOff>
    </xdr:to>
    <xdr:pic>
      <xdr:nvPicPr>
        <xdr:cNvPr id="4" name="図 3">
          <a:extLst>
            <a:ext uri="{FF2B5EF4-FFF2-40B4-BE49-F238E27FC236}">
              <a16:creationId xmlns:a16="http://schemas.microsoft.com/office/drawing/2014/main" id="{2D94415B-5FE9-4432-ACC6-55BAA41773C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459" r="77169"/>
        <a:stretch>
          <a:fillRect/>
        </a:stretch>
      </xdr:blipFill>
      <xdr:spPr>
        <a:xfrm>
          <a:off x="790575" y="1104900"/>
          <a:ext cx="1828799" cy="601200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3</xdr:col>
      <xdr:colOff>200025</xdr:colOff>
      <xdr:row>5</xdr:row>
      <xdr:rowOff>76200</xdr:rowOff>
    </xdr:from>
    <xdr:to>
      <xdr:col>8</xdr:col>
      <xdr:colOff>142875</xdr:colOff>
      <xdr:row>44</xdr:row>
      <xdr:rowOff>87450</xdr:rowOff>
    </xdr:to>
    <xdr:pic>
      <xdr:nvPicPr>
        <xdr:cNvPr id="3" name="図 2">
          <a:extLst>
            <a:ext uri="{FF2B5EF4-FFF2-40B4-BE49-F238E27FC236}">
              <a16:creationId xmlns:a16="http://schemas.microsoft.com/office/drawing/2014/main" id="{578FF7A4-F03B-456D-AEB5-187304A1E53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8041" r="70058"/>
        <a:stretch>
          <a:fillRect/>
        </a:stretch>
      </xdr:blipFill>
      <xdr:spPr>
        <a:xfrm>
          <a:off x="952500" y="1104900"/>
          <a:ext cx="1514475" cy="601200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3</xdr:col>
      <xdr:colOff>142875</xdr:colOff>
      <xdr:row>5</xdr:row>
      <xdr:rowOff>66675</xdr:rowOff>
    </xdr:from>
    <xdr:to>
      <xdr:col>8</xdr:col>
      <xdr:colOff>228600</xdr:colOff>
      <xdr:row>44</xdr:row>
      <xdr:rowOff>77925</xdr:rowOff>
    </xdr:to>
    <xdr:pic>
      <xdr:nvPicPr>
        <xdr:cNvPr id="3" name="図 2">
          <a:extLst>
            <a:ext uri="{FF2B5EF4-FFF2-40B4-BE49-F238E27FC236}">
              <a16:creationId xmlns:a16="http://schemas.microsoft.com/office/drawing/2014/main" id="{42F7D6CE-31C1-4DC4-B786-975AF7529FA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5301" r="61674"/>
        <a:stretch>
          <a:fillRect/>
        </a:stretch>
      </xdr:blipFill>
      <xdr:spPr>
        <a:xfrm>
          <a:off x="895350" y="1095375"/>
          <a:ext cx="1657350" cy="601200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3</xdr:col>
      <xdr:colOff>152400</xdr:colOff>
      <xdr:row>5</xdr:row>
      <xdr:rowOff>66675</xdr:rowOff>
    </xdr:from>
    <xdr:to>
      <xdr:col>8</xdr:col>
      <xdr:colOff>180974</xdr:colOff>
      <xdr:row>44</xdr:row>
      <xdr:rowOff>77925</xdr:rowOff>
    </xdr:to>
    <xdr:pic>
      <xdr:nvPicPr>
        <xdr:cNvPr id="3" name="図 2">
          <a:extLst>
            <a:ext uri="{FF2B5EF4-FFF2-40B4-BE49-F238E27FC236}">
              <a16:creationId xmlns:a16="http://schemas.microsoft.com/office/drawing/2014/main" id="{E8F5F255-CEC7-4DE2-B86D-A8B1515387B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4059" r="53366"/>
        <a:stretch>
          <a:fillRect/>
        </a:stretch>
      </xdr:blipFill>
      <xdr:spPr>
        <a:xfrm>
          <a:off x="904875" y="1095375"/>
          <a:ext cx="1600199" cy="601200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3</xdr:col>
      <xdr:colOff>47624</xdr:colOff>
      <xdr:row>5</xdr:row>
      <xdr:rowOff>76200</xdr:rowOff>
    </xdr:from>
    <xdr:to>
      <xdr:col>8</xdr:col>
      <xdr:colOff>180974</xdr:colOff>
      <xdr:row>44</xdr:row>
      <xdr:rowOff>87450</xdr:rowOff>
    </xdr:to>
    <xdr:pic>
      <xdr:nvPicPr>
        <xdr:cNvPr id="3" name="図 2">
          <a:extLst>
            <a:ext uri="{FF2B5EF4-FFF2-40B4-BE49-F238E27FC236}">
              <a16:creationId xmlns:a16="http://schemas.microsoft.com/office/drawing/2014/main" id="{E0D49E06-3B84-4B8F-95A5-0BEB2B0A407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2142" r="44460"/>
        <a:stretch>
          <a:fillRect/>
        </a:stretch>
      </xdr:blipFill>
      <xdr:spPr>
        <a:xfrm>
          <a:off x="800099" y="1104900"/>
          <a:ext cx="1704975" cy="601200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3</xdr:col>
      <xdr:colOff>238125</xdr:colOff>
      <xdr:row>5</xdr:row>
      <xdr:rowOff>76200</xdr:rowOff>
    </xdr:from>
    <xdr:to>
      <xdr:col>8</xdr:col>
      <xdr:colOff>38100</xdr:colOff>
      <xdr:row>44</xdr:row>
      <xdr:rowOff>87450</xdr:rowOff>
    </xdr:to>
    <xdr:pic>
      <xdr:nvPicPr>
        <xdr:cNvPr id="3" name="図 2">
          <a:extLst>
            <a:ext uri="{FF2B5EF4-FFF2-40B4-BE49-F238E27FC236}">
              <a16:creationId xmlns:a16="http://schemas.microsoft.com/office/drawing/2014/main" id="{7CF8D576-457C-4650-8512-FCDC665BE67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1048" r="38173"/>
        <a:stretch>
          <a:fillRect/>
        </a:stretch>
      </xdr:blipFill>
      <xdr:spPr>
        <a:xfrm>
          <a:off x="990600" y="1104900"/>
          <a:ext cx="1371600" cy="601200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3</xdr:col>
      <xdr:colOff>266699</xdr:colOff>
      <xdr:row>5</xdr:row>
      <xdr:rowOff>76200</xdr:rowOff>
    </xdr:from>
    <xdr:to>
      <xdr:col>7</xdr:col>
      <xdr:colOff>295274</xdr:colOff>
      <xdr:row>44</xdr:row>
      <xdr:rowOff>87450</xdr:rowOff>
    </xdr:to>
    <xdr:pic>
      <xdr:nvPicPr>
        <xdr:cNvPr id="3" name="図 2">
          <a:extLst>
            <a:ext uri="{FF2B5EF4-FFF2-40B4-BE49-F238E27FC236}">
              <a16:creationId xmlns:a16="http://schemas.microsoft.com/office/drawing/2014/main" id="{9487E7C1-2A43-4CD4-8CD8-A8756F31DB8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7859" r="32036"/>
        <a:stretch>
          <a:fillRect/>
        </a:stretch>
      </xdr:blipFill>
      <xdr:spPr>
        <a:xfrm>
          <a:off x="1019174" y="1104900"/>
          <a:ext cx="1285875" cy="601200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3</xdr:col>
      <xdr:colOff>285749</xdr:colOff>
      <xdr:row>5</xdr:row>
      <xdr:rowOff>76200</xdr:rowOff>
    </xdr:from>
    <xdr:to>
      <xdr:col>7</xdr:col>
      <xdr:colOff>314324</xdr:colOff>
      <xdr:row>44</xdr:row>
      <xdr:rowOff>87450</xdr:rowOff>
    </xdr:to>
    <xdr:pic>
      <xdr:nvPicPr>
        <xdr:cNvPr id="3" name="図 2">
          <a:extLst>
            <a:ext uri="{FF2B5EF4-FFF2-40B4-BE49-F238E27FC236}">
              <a16:creationId xmlns:a16="http://schemas.microsoft.com/office/drawing/2014/main" id="{DD22EB7D-3EE8-496E-85B4-613C925D800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4450" r="25445"/>
        <a:stretch>
          <a:fillRect/>
        </a:stretch>
      </xdr:blipFill>
      <xdr:spPr>
        <a:xfrm>
          <a:off x="1038224" y="1104900"/>
          <a:ext cx="1285875" cy="601200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3</xdr:col>
      <xdr:colOff>161925</xdr:colOff>
      <xdr:row>5</xdr:row>
      <xdr:rowOff>76200</xdr:rowOff>
    </xdr:from>
    <xdr:to>
      <xdr:col>8</xdr:col>
      <xdr:colOff>171449</xdr:colOff>
      <xdr:row>44</xdr:row>
      <xdr:rowOff>87450</xdr:rowOff>
    </xdr:to>
    <xdr:pic>
      <xdr:nvPicPr>
        <xdr:cNvPr id="3" name="図 2">
          <a:extLst>
            <a:ext uri="{FF2B5EF4-FFF2-40B4-BE49-F238E27FC236}">
              <a16:creationId xmlns:a16="http://schemas.microsoft.com/office/drawing/2014/main" id="{9D423A80-B7FA-40A3-9CC4-FE389A71D3D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0439" r="17136"/>
        <a:stretch>
          <a:fillRect/>
        </a:stretch>
      </xdr:blipFill>
      <xdr:spPr>
        <a:xfrm>
          <a:off x="914400" y="1104900"/>
          <a:ext cx="1581149" cy="601200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3</xdr:col>
      <xdr:colOff>28575</xdr:colOff>
      <xdr:row>5</xdr:row>
      <xdr:rowOff>76200</xdr:rowOff>
    </xdr:from>
    <xdr:to>
      <xdr:col>8</xdr:col>
      <xdr:colOff>200024</xdr:colOff>
      <xdr:row>44</xdr:row>
      <xdr:rowOff>87450</xdr:rowOff>
    </xdr:to>
    <xdr:pic>
      <xdr:nvPicPr>
        <xdr:cNvPr id="3" name="図 2">
          <a:extLst>
            <a:ext uri="{FF2B5EF4-FFF2-40B4-BE49-F238E27FC236}">
              <a16:creationId xmlns:a16="http://schemas.microsoft.com/office/drawing/2014/main" id="{7C7BA3E0-C32E-48C3-9AF2-617AF5E4747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8298" r="8004"/>
        <a:stretch>
          <a:fillRect/>
        </a:stretch>
      </xdr:blipFill>
      <xdr:spPr>
        <a:xfrm>
          <a:off x="781050" y="1104900"/>
          <a:ext cx="1743074" cy="601200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3</xdr:col>
      <xdr:colOff>38100</xdr:colOff>
      <xdr:row>5</xdr:row>
      <xdr:rowOff>76200</xdr:rowOff>
    </xdr:from>
    <xdr:to>
      <xdr:col>8</xdr:col>
      <xdr:colOff>104774</xdr:colOff>
      <xdr:row>44</xdr:row>
      <xdr:rowOff>87450</xdr:rowOff>
    </xdr:to>
    <xdr:pic>
      <xdr:nvPicPr>
        <xdr:cNvPr id="3" name="図 2">
          <a:extLst>
            <a:ext uri="{FF2B5EF4-FFF2-40B4-BE49-F238E27FC236}">
              <a16:creationId xmlns:a16="http://schemas.microsoft.com/office/drawing/2014/main" id="{858DDB66-0C07-45F0-9405-2F28F43F953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7202" r="-77"/>
        <a:stretch>
          <a:fillRect/>
        </a:stretch>
      </xdr:blipFill>
      <xdr:spPr>
        <a:xfrm>
          <a:off x="790575" y="1104900"/>
          <a:ext cx="1638299" cy="601200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3</xdr:col>
      <xdr:colOff>47624</xdr:colOff>
      <xdr:row>5</xdr:row>
      <xdr:rowOff>85725</xdr:rowOff>
    </xdr:from>
    <xdr:to>
      <xdr:col>8</xdr:col>
      <xdr:colOff>219075</xdr:colOff>
      <xdr:row>44</xdr:row>
      <xdr:rowOff>96975</xdr:rowOff>
    </xdr:to>
    <xdr:pic>
      <xdr:nvPicPr>
        <xdr:cNvPr id="3" name="図 2">
          <a:extLst>
            <a:ext uri="{FF2B5EF4-FFF2-40B4-BE49-F238E27FC236}">
              <a16:creationId xmlns:a16="http://schemas.microsoft.com/office/drawing/2014/main" id="{2B94F804-9242-4C90-ADA7-7B845B36354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7" r="86337"/>
        <a:stretch>
          <a:fillRect/>
        </a:stretch>
      </xdr:blipFill>
      <xdr:spPr>
        <a:xfrm>
          <a:off x="800099" y="1114425"/>
          <a:ext cx="1743076" cy="601200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3</xdr:col>
      <xdr:colOff>19050</xdr:colOff>
      <xdr:row>5</xdr:row>
      <xdr:rowOff>95250</xdr:rowOff>
    </xdr:from>
    <xdr:to>
      <xdr:col>8</xdr:col>
      <xdr:colOff>228599</xdr:colOff>
      <xdr:row>44</xdr:row>
      <xdr:rowOff>106500</xdr:rowOff>
    </xdr:to>
    <xdr:pic>
      <xdr:nvPicPr>
        <xdr:cNvPr id="3" name="図 2">
          <a:extLst>
            <a:ext uri="{FF2B5EF4-FFF2-40B4-BE49-F238E27FC236}">
              <a16:creationId xmlns:a16="http://schemas.microsoft.com/office/drawing/2014/main" id="{12B383AE-5F77-4451-80A6-516BCB0B7E1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9200" r="77121"/>
        <a:stretch>
          <a:fillRect/>
        </a:stretch>
      </xdr:blipFill>
      <xdr:spPr>
        <a:xfrm>
          <a:off x="771525" y="1123950"/>
          <a:ext cx="1781174" cy="601200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3</xdr:col>
      <xdr:colOff>28575</xdr:colOff>
      <xdr:row>5</xdr:row>
      <xdr:rowOff>95250</xdr:rowOff>
    </xdr:from>
    <xdr:to>
      <xdr:col>8</xdr:col>
      <xdr:colOff>285749</xdr:colOff>
      <xdr:row>44</xdr:row>
      <xdr:rowOff>106500</xdr:rowOff>
    </xdr:to>
    <xdr:pic>
      <xdr:nvPicPr>
        <xdr:cNvPr id="3" name="図 2">
          <a:extLst>
            <a:ext uri="{FF2B5EF4-FFF2-40B4-BE49-F238E27FC236}">
              <a16:creationId xmlns:a16="http://schemas.microsoft.com/office/drawing/2014/main" id="{512F24C4-4B7A-4EB4-82FB-96BE0C3D922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7467" r="68489"/>
        <a:stretch>
          <a:fillRect/>
        </a:stretch>
      </xdr:blipFill>
      <xdr:spPr>
        <a:xfrm>
          <a:off x="781050" y="1123950"/>
          <a:ext cx="1828799" cy="601200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3</xdr:col>
      <xdr:colOff>38100</xdr:colOff>
      <xdr:row>5</xdr:row>
      <xdr:rowOff>95250</xdr:rowOff>
    </xdr:from>
    <xdr:to>
      <xdr:col>8</xdr:col>
      <xdr:colOff>228599</xdr:colOff>
      <xdr:row>44</xdr:row>
      <xdr:rowOff>106500</xdr:rowOff>
    </xdr:to>
    <xdr:pic>
      <xdr:nvPicPr>
        <xdr:cNvPr id="3" name="図 2">
          <a:extLst>
            <a:ext uri="{FF2B5EF4-FFF2-40B4-BE49-F238E27FC236}">
              <a16:creationId xmlns:a16="http://schemas.microsoft.com/office/drawing/2014/main" id="{E94C94F2-B7B5-4B5E-AC67-4B74D90E9AF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6318" r="60149"/>
        <a:stretch>
          <a:fillRect/>
        </a:stretch>
      </xdr:blipFill>
      <xdr:spPr>
        <a:xfrm>
          <a:off x="790575" y="1123950"/>
          <a:ext cx="1762124" cy="601200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3</xdr:col>
      <xdr:colOff>47625</xdr:colOff>
      <xdr:row>5</xdr:row>
      <xdr:rowOff>85725</xdr:rowOff>
    </xdr:from>
    <xdr:to>
      <xdr:col>8</xdr:col>
      <xdr:colOff>257174</xdr:colOff>
      <xdr:row>44</xdr:row>
      <xdr:rowOff>96975</xdr:rowOff>
    </xdr:to>
    <xdr:pic>
      <xdr:nvPicPr>
        <xdr:cNvPr id="3" name="図 2">
          <a:extLst>
            <a:ext uri="{FF2B5EF4-FFF2-40B4-BE49-F238E27FC236}">
              <a16:creationId xmlns:a16="http://schemas.microsoft.com/office/drawing/2014/main" id="{57AC9252-1CFB-4F5F-AFC3-DC070CDA448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4655" r="51666"/>
        <a:stretch>
          <a:fillRect/>
        </a:stretch>
      </xdr:blipFill>
      <xdr:spPr>
        <a:xfrm>
          <a:off x="800100" y="1114425"/>
          <a:ext cx="1781174" cy="601200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3</xdr:col>
      <xdr:colOff>85725</xdr:colOff>
      <xdr:row>5</xdr:row>
      <xdr:rowOff>95250</xdr:rowOff>
    </xdr:from>
    <xdr:to>
      <xdr:col>8</xdr:col>
      <xdr:colOff>152400</xdr:colOff>
      <xdr:row>44</xdr:row>
      <xdr:rowOff>106500</xdr:rowOff>
    </xdr:to>
    <xdr:pic>
      <xdr:nvPicPr>
        <xdr:cNvPr id="3" name="図 2">
          <a:extLst>
            <a:ext uri="{FF2B5EF4-FFF2-40B4-BE49-F238E27FC236}">
              <a16:creationId xmlns:a16="http://schemas.microsoft.com/office/drawing/2014/main" id="{20DEBF0B-CA13-42FE-B66A-28822D4DF44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3727" r="43692"/>
        <a:stretch>
          <a:fillRect/>
        </a:stretch>
      </xdr:blipFill>
      <xdr:spPr>
        <a:xfrm>
          <a:off x="838200" y="1123950"/>
          <a:ext cx="1638300" cy="601200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3</xdr:col>
      <xdr:colOff>180975</xdr:colOff>
      <xdr:row>5</xdr:row>
      <xdr:rowOff>85725</xdr:rowOff>
    </xdr:from>
    <xdr:to>
      <xdr:col>8</xdr:col>
      <xdr:colOff>104774</xdr:colOff>
      <xdr:row>44</xdr:row>
      <xdr:rowOff>96975</xdr:rowOff>
    </xdr:to>
    <xdr:pic>
      <xdr:nvPicPr>
        <xdr:cNvPr id="3" name="図 2">
          <a:extLst>
            <a:ext uri="{FF2B5EF4-FFF2-40B4-BE49-F238E27FC236}">
              <a16:creationId xmlns:a16="http://schemas.microsoft.com/office/drawing/2014/main" id="{D7E339D7-BA8C-4414-9643-17A61DD1D95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2213" r="36303"/>
        <a:stretch>
          <a:fillRect/>
        </a:stretch>
      </xdr:blipFill>
      <xdr:spPr>
        <a:xfrm>
          <a:off x="933450" y="1114425"/>
          <a:ext cx="1495424" cy="601200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4</xdr:col>
      <xdr:colOff>28575</xdr:colOff>
      <xdr:row>5</xdr:row>
      <xdr:rowOff>95250</xdr:rowOff>
    </xdr:from>
    <xdr:to>
      <xdr:col>7</xdr:col>
      <xdr:colOff>228599</xdr:colOff>
      <xdr:row>44</xdr:row>
      <xdr:rowOff>106500</xdr:rowOff>
    </xdr:to>
    <xdr:pic>
      <xdr:nvPicPr>
        <xdr:cNvPr id="3" name="図 2">
          <a:extLst>
            <a:ext uri="{FF2B5EF4-FFF2-40B4-BE49-F238E27FC236}">
              <a16:creationId xmlns:a16="http://schemas.microsoft.com/office/drawing/2014/main" id="{69B98F19-CE04-46B5-AF63-6032149AEEC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0330" r="30892"/>
        <a:stretch>
          <a:fillRect/>
        </a:stretch>
      </xdr:blipFill>
      <xdr:spPr>
        <a:xfrm>
          <a:off x="1095375" y="1123950"/>
          <a:ext cx="1142999" cy="601200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4</xdr:col>
      <xdr:colOff>66675</xdr:colOff>
      <xdr:row>5</xdr:row>
      <xdr:rowOff>95250</xdr:rowOff>
    </xdr:from>
    <xdr:to>
      <xdr:col>7</xdr:col>
      <xdr:colOff>219074</xdr:colOff>
      <xdr:row>44</xdr:row>
      <xdr:rowOff>106500</xdr:rowOff>
    </xdr:to>
    <xdr:pic>
      <xdr:nvPicPr>
        <xdr:cNvPr id="3" name="図 2">
          <a:extLst>
            <a:ext uri="{FF2B5EF4-FFF2-40B4-BE49-F238E27FC236}">
              <a16:creationId xmlns:a16="http://schemas.microsoft.com/office/drawing/2014/main" id="{4D79BA66-1F4A-4A0B-AE75-687AE90DD75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5819" r="25769"/>
        <a:stretch>
          <a:fillRect/>
        </a:stretch>
      </xdr:blipFill>
      <xdr:spPr>
        <a:xfrm>
          <a:off x="1133475" y="1123950"/>
          <a:ext cx="1095374" cy="6012000"/>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4</xdr:col>
      <xdr:colOff>161924</xdr:colOff>
      <xdr:row>5</xdr:row>
      <xdr:rowOff>85725</xdr:rowOff>
    </xdr:from>
    <xdr:to>
      <xdr:col>7</xdr:col>
      <xdr:colOff>9524</xdr:colOff>
      <xdr:row>44</xdr:row>
      <xdr:rowOff>96975</xdr:rowOff>
    </xdr:to>
    <xdr:pic>
      <xdr:nvPicPr>
        <xdr:cNvPr id="3" name="図 2">
          <a:extLst>
            <a:ext uri="{FF2B5EF4-FFF2-40B4-BE49-F238E27FC236}">
              <a16:creationId xmlns:a16="http://schemas.microsoft.com/office/drawing/2014/main" id="{5179D8EC-B278-4D2A-BCEA-FDB933F52F0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1159" r="22769"/>
        <a:stretch>
          <a:fillRect/>
        </a:stretch>
      </xdr:blipFill>
      <xdr:spPr>
        <a:xfrm>
          <a:off x="1228724" y="1114425"/>
          <a:ext cx="790575" cy="6012000"/>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2</xdr:col>
      <xdr:colOff>219075</xdr:colOff>
      <xdr:row>5</xdr:row>
      <xdr:rowOff>95250</xdr:rowOff>
    </xdr:from>
    <xdr:to>
      <xdr:col>9</xdr:col>
      <xdr:colOff>171450</xdr:colOff>
      <xdr:row>44</xdr:row>
      <xdr:rowOff>106500</xdr:rowOff>
    </xdr:to>
    <xdr:pic>
      <xdr:nvPicPr>
        <xdr:cNvPr id="3" name="図 2">
          <a:extLst>
            <a:ext uri="{FF2B5EF4-FFF2-40B4-BE49-F238E27FC236}">
              <a16:creationId xmlns:a16="http://schemas.microsoft.com/office/drawing/2014/main" id="{3FF88969-A084-4C90-8C80-E7EF0E69F07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3862" r="9607"/>
        <a:stretch>
          <a:fillRect/>
        </a:stretch>
      </xdr:blipFill>
      <xdr:spPr>
        <a:xfrm>
          <a:off x="657225" y="1123950"/>
          <a:ext cx="2152650" cy="6012000"/>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3</xdr:col>
      <xdr:colOff>104775</xdr:colOff>
      <xdr:row>5</xdr:row>
      <xdr:rowOff>76200</xdr:rowOff>
    </xdr:from>
    <xdr:to>
      <xdr:col>8</xdr:col>
      <xdr:colOff>266700</xdr:colOff>
      <xdr:row>44</xdr:row>
      <xdr:rowOff>87450</xdr:rowOff>
    </xdr:to>
    <xdr:pic>
      <xdr:nvPicPr>
        <xdr:cNvPr id="4" name="図 3">
          <a:extLst>
            <a:ext uri="{FF2B5EF4-FFF2-40B4-BE49-F238E27FC236}">
              <a16:creationId xmlns:a16="http://schemas.microsoft.com/office/drawing/2014/main" id="{5569F21F-34E3-47D1-A7FE-8173C0AD222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602" r="78645"/>
        <a:stretch>
          <a:fillRect/>
        </a:stretch>
      </xdr:blipFill>
      <xdr:spPr>
        <a:xfrm>
          <a:off x="857250" y="1104900"/>
          <a:ext cx="1733550" cy="6012000"/>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3</xdr:col>
      <xdr:colOff>200025</xdr:colOff>
      <xdr:row>5</xdr:row>
      <xdr:rowOff>66675</xdr:rowOff>
    </xdr:from>
    <xdr:to>
      <xdr:col>8</xdr:col>
      <xdr:colOff>95249</xdr:colOff>
      <xdr:row>44</xdr:row>
      <xdr:rowOff>77925</xdr:rowOff>
    </xdr:to>
    <xdr:pic>
      <xdr:nvPicPr>
        <xdr:cNvPr id="4" name="図 3">
          <a:extLst>
            <a:ext uri="{FF2B5EF4-FFF2-40B4-BE49-F238E27FC236}">
              <a16:creationId xmlns:a16="http://schemas.microsoft.com/office/drawing/2014/main" id="{1A77B21F-3D29-48CD-8FA5-7EC4348C717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6110" r="69715"/>
        <a:stretch>
          <a:fillRect/>
        </a:stretch>
      </xdr:blipFill>
      <xdr:spPr>
        <a:xfrm>
          <a:off x="952500" y="1095375"/>
          <a:ext cx="1466849" cy="6012000"/>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editAs="oneCell">
    <xdr:from>
      <xdr:col>3</xdr:col>
      <xdr:colOff>200024</xdr:colOff>
      <xdr:row>5</xdr:row>
      <xdr:rowOff>76200</xdr:rowOff>
    </xdr:from>
    <xdr:to>
      <xdr:col>8</xdr:col>
      <xdr:colOff>161924</xdr:colOff>
      <xdr:row>44</xdr:row>
      <xdr:rowOff>87450</xdr:rowOff>
    </xdr:to>
    <xdr:pic>
      <xdr:nvPicPr>
        <xdr:cNvPr id="3" name="図 2">
          <a:extLst>
            <a:ext uri="{FF2B5EF4-FFF2-40B4-BE49-F238E27FC236}">
              <a16:creationId xmlns:a16="http://schemas.microsoft.com/office/drawing/2014/main" id="{B99A45D0-4BA5-4273-BF90-A389BB3CF05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4669" r="60511"/>
        <a:stretch>
          <a:fillRect/>
        </a:stretch>
      </xdr:blipFill>
      <xdr:spPr>
        <a:xfrm>
          <a:off x="952499" y="1104900"/>
          <a:ext cx="1533525" cy="6012000"/>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editAs="oneCell">
    <xdr:from>
      <xdr:col>3</xdr:col>
      <xdr:colOff>114300</xdr:colOff>
      <xdr:row>5</xdr:row>
      <xdr:rowOff>76200</xdr:rowOff>
    </xdr:from>
    <xdr:to>
      <xdr:col>8</xdr:col>
      <xdr:colOff>66675</xdr:colOff>
      <xdr:row>44</xdr:row>
      <xdr:rowOff>87450</xdr:rowOff>
    </xdr:to>
    <xdr:pic>
      <xdr:nvPicPr>
        <xdr:cNvPr id="3" name="図 2">
          <a:extLst>
            <a:ext uri="{FF2B5EF4-FFF2-40B4-BE49-F238E27FC236}">
              <a16:creationId xmlns:a16="http://schemas.microsoft.com/office/drawing/2014/main" id="{E22833F3-AE6A-46BC-8A2B-895B89144BF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3874" r="51398"/>
        <a:stretch>
          <a:fillRect/>
        </a:stretch>
      </xdr:blipFill>
      <xdr:spPr>
        <a:xfrm>
          <a:off x="866775" y="1104900"/>
          <a:ext cx="1524000" cy="6012000"/>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editAs="oneCell">
    <xdr:from>
      <xdr:col>3</xdr:col>
      <xdr:colOff>47626</xdr:colOff>
      <xdr:row>5</xdr:row>
      <xdr:rowOff>76200</xdr:rowOff>
    </xdr:from>
    <xdr:to>
      <xdr:col>8</xdr:col>
      <xdr:colOff>142875</xdr:colOff>
      <xdr:row>44</xdr:row>
      <xdr:rowOff>87450</xdr:rowOff>
    </xdr:to>
    <xdr:pic>
      <xdr:nvPicPr>
        <xdr:cNvPr id="3" name="図 2">
          <a:extLst>
            <a:ext uri="{FF2B5EF4-FFF2-40B4-BE49-F238E27FC236}">
              <a16:creationId xmlns:a16="http://schemas.microsoft.com/office/drawing/2014/main" id="{EB47B066-0E4C-42C8-9C2E-B425AB8F502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3355" r="40537"/>
        <a:stretch>
          <a:fillRect/>
        </a:stretch>
      </xdr:blipFill>
      <xdr:spPr>
        <a:xfrm>
          <a:off x="800101" y="1104900"/>
          <a:ext cx="1666874" cy="6012000"/>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editAs="oneCell">
    <xdr:from>
      <xdr:col>2</xdr:col>
      <xdr:colOff>266699</xdr:colOff>
      <xdr:row>5</xdr:row>
      <xdr:rowOff>76200</xdr:rowOff>
    </xdr:from>
    <xdr:to>
      <xdr:col>8</xdr:col>
      <xdr:colOff>219074</xdr:colOff>
      <xdr:row>44</xdr:row>
      <xdr:rowOff>87450</xdr:rowOff>
    </xdr:to>
    <xdr:pic>
      <xdr:nvPicPr>
        <xdr:cNvPr id="3" name="図 2">
          <a:extLst>
            <a:ext uri="{FF2B5EF4-FFF2-40B4-BE49-F238E27FC236}">
              <a16:creationId xmlns:a16="http://schemas.microsoft.com/office/drawing/2014/main" id="{39E1A007-C149-44D7-B70B-68AE0C88D78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3664" r="28571"/>
        <a:stretch>
          <a:fillRect/>
        </a:stretch>
      </xdr:blipFill>
      <xdr:spPr>
        <a:xfrm>
          <a:off x="704849" y="1104900"/>
          <a:ext cx="1838325" cy="6012000"/>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editAs="oneCell">
    <xdr:from>
      <xdr:col>3</xdr:col>
      <xdr:colOff>200025</xdr:colOff>
      <xdr:row>5</xdr:row>
      <xdr:rowOff>76200</xdr:rowOff>
    </xdr:from>
    <xdr:to>
      <xdr:col>7</xdr:col>
      <xdr:colOff>238125</xdr:colOff>
      <xdr:row>44</xdr:row>
      <xdr:rowOff>87450</xdr:rowOff>
    </xdr:to>
    <xdr:pic>
      <xdr:nvPicPr>
        <xdr:cNvPr id="3" name="図 2">
          <a:extLst>
            <a:ext uri="{FF2B5EF4-FFF2-40B4-BE49-F238E27FC236}">
              <a16:creationId xmlns:a16="http://schemas.microsoft.com/office/drawing/2014/main" id="{5CA4F43F-9769-4A6A-BDDB-6BAD378DE32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6274" r="21208"/>
        <a:stretch>
          <a:fillRect/>
        </a:stretch>
      </xdr:blipFill>
      <xdr:spPr>
        <a:xfrm>
          <a:off x="952500" y="1104900"/>
          <a:ext cx="1295400" cy="6012000"/>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editAs="oneCell">
    <xdr:from>
      <xdr:col>2</xdr:col>
      <xdr:colOff>38099</xdr:colOff>
      <xdr:row>5</xdr:row>
      <xdr:rowOff>142875</xdr:rowOff>
    </xdr:from>
    <xdr:to>
      <xdr:col>9</xdr:col>
      <xdr:colOff>276223</xdr:colOff>
      <xdr:row>45</xdr:row>
      <xdr:rowOff>1725</xdr:rowOff>
    </xdr:to>
    <xdr:pic>
      <xdr:nvPicPr>
        <xdr:cNvPr id="3" name="図 2">
          <a:extLst>
            <a:ext uri="{FF2B5EF4-FFF2-40B4-BE49-F238E27FC236}">
              <a16:creationId xmlns:a16="http://schemas.microsoft.com/office/drawing/2014/main" id="{2AEFB37D-CF15-4165-ABF5-612E3A044AC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5388" r="1048"/>
        <a:stretch>
          <a:fillRect/>
        </a:stretch>
      </xdr:blipFill>
      <xdr:spPr>
        <a:xfrm>
          <a:off x="476249" y="1171575"/>
          <a:ext cx="2438399" cy="6012000"/>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598" dataDxfId="1596" headerRowBorderDxfId="1597" tableBorderDxfId="1595">
  <autoFilter ref="B15:B47" xr:uid="{00000000-0009-0000-0100-000001000000}"/>
  <tableColumns count="1">
    <tableColumn id="1" xr3:uid="{00000000-0010-0000-0000-000001000000}" name="対象箇所" dataDxfId="159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593" dataDxfId="1591" headerRowBorderDxfId="1592" tableBorderDxfId="1590">
  <autoFilter ref="C15:J47" xr:uid="{00000000-0009-0000-0100-000002000000}"/>
  <tableColumns count="8">
    <tableColumn id="9" xr3:uid="{00000000-0010-0000-0100-000009000000}" name="部位区分" totalsRowLabel="集計" dataDxfId="1589" totalsRowDxfId="1588"/>
    <tableColumn id="2" xr3:uid="{00000000-0010-0000-0100-000002000000}" name="変状区分" dataDxfId="1587" totalsRowDxfId="1586"/>
    <tableColumn id="7" xr3:uid="{00000000-0010-0000-0100-000007000000}" name="変状種類" dataDxfId="1585" totalsRowDxfId="1584"/>
    <tableColumn id="4" xr3:uid="{00000000-0010-0000-0100-000004000000}" name="対策区分" dataDxfId="1583" totalsRowDxfId="1582"/>
    <tableColumn id="5" xr3:uid="{00000000-0010-0000-0100-000005000000}" name="健全性" dataDxfId="1581" totalsRowDxfId="1580"/>
    <tableColumn id="12" xr3:uid="{00000000-0010-0000-0100-00000C000000}" name="調査の要否" dataDxfId="1579" totalsRowDxfId="1578"/>
    <tableColumn id="10" xr3:uid="{00000000-0010-0000-0100-00000A000000}" name="措置の要否" dataDxfId="1577" totalsRowDxfId="1576"/>
    <tableColumn id="11" xr3:uid="{00000000-0010-0000-0100-00000B000000}" name="実施有無" totalsRowFunction="count" dataDxfId="1575" totalsRowDxfId="157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572" headerRowBorderDxfId="1573" tableBorderDxfId="1571">
  <autoFilter ref="B51:B83" xr:uid="{00000000-0009-0000-0100-00000B000000}"/>
  <tableColumns count="1">
    <tableColumn id="1" xr3:uid="{00000000-0010-0000-0200-000001000000}" name="施設の内訳" dataDxfId="157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568" headerRowBorderDxfId="1569" tableBorderDxfId="1567">
  <autoFilter ref="C51:C83" xr:uid="{00000000-0009-0000-0100-00000C000000}"/>
  <tableColumns count="1">
    <tableColumn id="1" xr3:uid="{00000000-0010-0000-0300-000001000000}" name="対象箇所" dataDxfId="156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565" dataDxfId="1563" headerRowBorderDxfId="1564" tableBorderDxfId="1562">
  <autoFilter ref="D51:D83" xr:uid="{00000000-0009-0000-0100-00000D000000}"/>
  <tableColumns count="1">
    <tableColumn id="1" xr3:uid="{00000000-0010-0000-0400-000001000000}" name="部位区分" dataDxfId="156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560" dataDxfId="1558" headerRowBorderDxfId="1559" tableBorderDxfId="1557">
  <autoFilter ref="E51:G83" xr:uid="{00000000-0009-0000-0100-00000E000000}"/>
  <tableColumns count="3">
    <tableColumn id="1" xr3:uid="{00000000-0010-0000-0500-000001000000}" name="異常の種類" dataDxfId="1556"/>
    <tableColumn id="2" xr3:uid="{00000000-0010-0000-0500-000002000000}" name="異常判定区分 " dataDxfId="1555"/>
    <tableColumn id="3" xr3:uid="{00000000-0010-0000-0500-000003000000}" name="実施有無" dataDxfId="155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553" dataDxfId="1551" headerRowBorderDxfId="1552" tableBorderDxfId="1550">
  <autoFilter ref="B5:B12" xr:uid="{00000000-0009-0000-0100-000003000000}"/>
  <tableColumns count="1">
    <tableColumn id="1" xr3:uid="{00000000-0010-0000-0800-000001000000}" name="トンネルの分類" dataDxfId="154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548" dataDxfId="1546" headerRowBorderDxfId="1547" tableBorderDxfId="1545">
  <autoFilter ref="C5:F12" xr:uid="{00000000-000C-0000-FFFF-FFFF09000000}"/>
  <tableColumns count="4">
    <tableColumn id="1" xr3:uid="{00000000-0010-0000-0900-000001000000}" name="トンネル工法" dataDxfId="1544"/>
    <tableColumn id="4" xr3:uid="{F8DDB5BD-A7DE-4BB8-BD9F-E5AF467E6653}" name="自専道or一般道" dataDxfId="1543"/>
    <tableColumn id="2" xr3:uid="{00000000-0010-0000-0900-000002000000}" name="緊急輸送路" dataDxfId="1542"/>
    <tableColumn id="3" xr3:uid="{00000000-0010-0000-0900-000003000000}" name="代替路" dataDxfId="154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79.xml"/><Relationship Id="rId1" Type="http://schemas.openxmlformats.org/officeDocument/2006/relationships/printerSettings" Target="../printerSettings/printerSettings20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P37" sqref="P37"/>
    </sheetView>
  </sheetViews>
  <sheetFormatPr defaultRowHeight="13.5" x14ac:dyDescent="0.15"/>
  <cols>
    <col min="1" max="2" width="8.875" customWidth="1"/>
    <col min="3" max="3" width="9" customWidth="1"/>
    <col min="4" max="4" width="8.875" customWidth="1"/>
  </cols>
  <sheetData>
    <row r="1" spans="1:14" x14ac:dyDescent="0.15">
      <c r="A1" s="324" t="s">
        <v>0</v>
      </c>
      <c r="B1" s="324"/>
      <c r="C1" s="324"/>
      <c r="D1" s="324"/>
      <c r="E1" s="324"/>
      <c r="F1" s="324"/>
      <c r="G1" s="324"/>
      <c r="H1" s="324"/>
      <c r="I1" s="324"/>
      <c r="J1" s="324"/>
      <c r="K1" s="324"/>
      <c r="L1" s="324"/>
      <c r="M1" s="324"/>
      <c r="N1" s="324"/>
    </row>
    <row r="2" spans="1:14" x14ac:dyDescent="0.15">
      <c r="A2" s="324"/>
      <c r="B2" s="324"/>
      <c r="C2" s="324"/>
      <c r="D2" s="324"/>
      <c r="E2" s="324"/>
      <c r="F2" s="324"/>
      <c r="G2" s="324"/>
      <c r="H2" s="324"/>
      <c r="I2" s="324"/>
      <c r="J2" s="324"/>
      <c r="K2" s="324"/>
      <c r="L2" s="324"/>
      <c r="M2" s="324"/>
      <c r="N2" s="324"/>
    </row>
    <row r="3" spans="1:14" x14ac:dyDescent="0.15">
      <c r="A3" s="325" t="s">
        <v>1</v>
      </c>
      <c r="B3" s="325"/>
      <c r="C3" s="325"/>
      <c r="D3" s="325"/>
      <c r="E3" s="325"/>
      <c r="F3" s="325"/>
      <c r="G3" s="325"/>
      <c r="H3" s="326" t="s">
        <v>2</v>
      </c>
      <c r="I3" s="326"/>
      <c r="J3" s="326"/>
      <c r="K3" s="326"/>
      <c r="L3" s="326"/>
      <c r="M3" s="326"/>
      <c r="N3" s="326"/>
    </row>
    <row r="4" spans="1:14" x14ac:dyDescent="0.15">
      <c r="H4" t="s">
        <v>3</v>
      </c>
    </row>
    <row r="5" spans="1:14" x14ac:dyDescent="0.15">
      <c r="H5" s="323" t="s">
        <v>4</v>
      </c>
      <c r="I5" s="323"/>
      <c r="J5" s="323"/>
      <c r="K5" s="323"/>
      <c r="L5" s="323"/>
      <c r="M5" s="323"/>
      <c r="N5" s="323"/>
    </row>
    <row r="6" spans="1:14" x14ac:dyDescent="0.15">
      <c r="H6" s="323"/>
      <c r="I6" s="323"/>
      <c r="J6" s="323"/>
      <c r="K6" s="323"/>
      <c r="L6" s="323"/>
      <c r="M6" s="323"/>
      <c r="N6" s="323"/>
    </row>
    <row r="7" spans="1:14" x14ac:dyDescent="0.15">
      <c r="H7" s="323"/>
      <c r="I7" s="323"/>
      <c r="J7" s="323"/>
      <c r="K7" s="323"/>
      <c r="L7" s="323"/>
      <c r="M7" s="323"/>
      <c r="N7" s="323"/>
    </row>
    <row r="8" spans="1:14" x14ac:dyDescent="0.15">
      <c r="H8" s="323"/>
      <c r="I8" s="323"/>
      <c r="J8" s="323"/>
      <c r="K8" s="323"/>
      <c r="L8" s="323"/>
      <c r="M8" s="323"/>
      <c r="N8" s="323"/>
    </row>
    <row r="9" spans="1:14" x14ac:dyDescent="0.15">
      <c r="H9" t="s">
        <v>5</v>
      </c>
    </row>
    <row r="10" spans="1:14" x14ac:dyDescent="0.15">
      <c r="H10" s="322" t="s">
        <v>6</v>
      </c>
      <c r="I10" s="322"/>
      <c r="J10" s="322"/>
      <c r="K10" s="322"/>
      <c r="L10" s="322"/>
      <c r="M10" s="322"/>
      <c r="N10" s="322"/>
    </row>
    <row r="11" spans="1:14" x14ac:dyDescent="0.15">
      <c r="H11" s="322"/>
      <c r="I11" s="322"/>
      <c r="J11" s="322"/>
      <c r="K11" s="322"/>
      <c r="L11" s="322"/>
      <c r="M11" s="322"/>
      <c r="N11" s="322"/>
    </row>
    <row r="12" spans="1:14" x14ac:dyDescent="0.15">
      <c r="H12" t="s">
        <v>7</v>
      </c>
    </row>
    <row r="13" spans="1:14" ht="13.5" customHeight="1" x14ac:dyDescent="0.15">
      <c r="H13" s="322" t="s">
        <v>8</v>
      </c>
      <c r="I13" s="322"/>
      <c r="J13" s="322"/>
      <c r="K13" s="322"/>
      <c r="L13" s="322"/>
      <c r="M13" s="322"/>
      <c r="N13" s="322"/>
    </row>
    <row r="14" spans="1:14" ht="13.5" customHeight="1" x14ac:dyDescent="0.15">
      <c r="H14" s="322"/>
      <c r="I14" s="322"/>
      <c r="J14" s="322"/>
      <c r="K14" s="322"/>
      <c r="L14" s="322"/>
      <c r="M14" s="322"/>
      <c r="N14" s="322"/>
    </row>
    <row r="15" spans="1:14" ht="13.5" customHeight="1" x14ac:dyDescent="0.15">
      <c r="H15" s="322"/>
      <c r="I15" s="322"/>
      <c r="J15" s="322"/>
      <c r="K15" s="322"/>
      <c r="L15" s="322"/>
      <c r="M15" s="322"/>
      <c r="N15" s="322"/>
    </row>
    <row r="16" spans="1:14" x14ac:dyDescent="0.15">
      <c r="H16" t="s">
        <v>9</v>
      </c>
    </row>
    <row r="17" spans="8:14" x14ac:dyDescent="0.15">
      <c r="H17" s="322" t="s">
        <v>10</v>
      </c>
      <c r="I17" s="322"/>
      <c r="J17" s="322"/>
      <c r="K17" s="322"/>
      <c r="L17" s="322"/>
      <c r="M17" s="322"/>
      <c r="N17" s="322"/>
    </row>
    <row r="18" spans="8:14" x14ac:dyDescent="0.15">
      <c r="H18" s="322"/>
      <c r="I18" s="322"/>
      <c r="J18" s="322"/>
      <c r="K18" s="322"/>
      <c r="L18" s="322"/>
      <c r="M18" s="322"/>
      <c r="N18" s="322"/>
    </row>
    <row r="19" spans="8:14" x14ac:dyDescent="0.15">
      <c r="H19" t="s">
        <v>11</v>
      </c>
    </row>
    <row r="20" spans="8:14" x14ac:dyDescent="0.15">
      <c r="H20" s="322" t="s">
        <v>12</v>
      </c>
      <c r="I20" s="322"/>
      <c r="J20" s="322"/>
      <c r="K20" s="322"/>
      <c r="L20" s="322"/>
      <c r="M20" s="322"/>
      <c r="N20" s="322"/>
    </row>
    <row r="21" spans="8:14" x14ac:dyDescent="0.15">
      <c r="H21" s="322"/>
      <c r="I21" s="322"/>
      <c r="J21" s="322"/>
      <c r="K21" s="322"/>
      <c r="L21" s="322"/>
      <c r="M21" s="322"/>
      <c r="N21" s="322"/>
    </row>
    <row r="22" spans="8:14" x14ac:dyDescent="0.15">
      <c r="H22" t="s">
        <v>13</v>
      </c>
    </row>
    <row r="23" spans="8:14" ht="27" customHeight="1" x14ac:dyDescent="0.15">
      <c r="H23" s="322" t="s">
        <v>14</v>
      </c>
      <c r="I23" s="322"/>
      <c r="J23" s="322"/>
      <c r="K23" s="322"/>
      <c r="L23" s="322"/>
      <c r="M23" s="322"/>
      <c r="N23" s="322"/>
    </row>
    <row r="24" spans="8:14" x14ac:dyDescent="0.15">
      <c r="H24" t="s">
        <v>15</v>
      </c>
    </row>
    <row r="25" spans="8:14" ht="27" customHeight="1" x14ac:dyDescent="0.15">
      <c r="H25" s="322" t="s">
        <v>16</v>
      </c>
      <c r="I25" s="322"/>
      <c r="J25" s="322"/>
      <c r="K25" s="322"/>
      <c r="L25" s="322"/>
      <c r="M25" s="322"/>
      <c r="N25" s="322"/>
    </row>
    <row r="26" spans="8:14" x14ac:dyDescent="0.15">
      <c r="H26" t="s">
        <v>17</v>
      </c>
    </row>
    <row r="27" spans="8:14" ht="13.5" customHeight="1" x14ac:dyDescent="0.15">
      <c r="H27" s="322" t="s">
        <v>18</v>
      </c>
      <c r="I27" s="322"/>
      <c r="J27" s="322"/>
      <c r="K27" s="322"/>
      <c r="L27" s="322"/>
      <c r="M27" s="322"/>
      <c r="N27" s="322"/>
    </row>
    <row r="28" spans="8:14" ht="13.5" customHeight="1" x14ac:dyDescent="0.15">
      <c r="H28" s="322"/>
      <c r="I28" s="322"/>
      <c r="J28" s="322"/>
      <c r="K28" s="322"/>
      <c r="L28" s="322"/>
      <c r="M28" s="322"/>
      <c r="N28" s="322"/>
    </row>
    <row r="29" spans="8:14" ht="13.5" customHeight="1" x14ac:dyDescent="0.15">
      <c r="H29" s="327" t="s">
        <v>19</v>
      </c>
      <c r="I29" s="327"/>
      <c r="J29" s="327"/>
      <c r="K29" s="327"/>
      <c r="L29" s="327"/>
      <c r="M29" s="327"/>
      <c r="N29" s="327"/>
    </row>
    <row r="30" spans="8:14" ht="13.5" customHeight="1" x14ac:dyDescent="0.15">
      <c r="H30" t="s">
        <v>20</v>
      </c>
    </row>
    <row r="31" spans="8:14" ht="13.5" customHeight="1" x14ac:dyDescent="0.15">
      <c r="H31" s="326" t="s">
        <v>21</v>
      </c>
      <c r="I31" s="326"/>
      <c r="J31" s="326"/>
      <c r="K31" s="326"/>
      <c r="L31" s="326"/>
      <c r="M31" s="326"/>
      <c r="N31" s="326"/>
    </row>
    <row r="32" spans="8:14" ht="13.5" customHeight="1" x14ac:dyDescent="0.15">
      <c r="H32" t="s">
        <v>550</v>
      </c>
    </row>
    <row r="33" spans="2:14" x14ac:dyDescent="0.15">
      <c r="H33" s="322" t="s">
        <v>551</v>
      </c>
      <c r="I33" s="322"/>
      <c r="J33" s="322"/>
      <c r="K33" s="322"/>
      <c r="L33" s="322"/>
      <c r="M33" s="322"/>
      <c r="N33" s="322"/>
    </row>
    <row r="34" spans="2:14" x14ac:dyDescent="0.15">
      <c r="H34" s="322"/>
      <c r="I34" s="322"/>
      <c r="J34" s="322"/>
      <c r="K34" s="322"/>
      <c r="L34" s="322"/>
      <c r="M34" s="322"/>
      <c r="N34" s="322"/>
    </row>
    <row r="35" spans="2:14" x14ac:dyDescent="0.15">
      <c r="B35" s="323"/>
      <c r="C35" s="323"/>
      <c r="D35" s="241"/>
      <c r="H35" s="322"/>
      <c r="I35" s="322"/>
      <c r="J35" s="322"/>
      <c r="K35" s="322"/>
      <c r="L35" s="322"/>
      <c r="M35" s="322"/>
      <c r="N35" s="322"/>
    </row>
    <row r="36" spans="2:14" x14ac:dyDescent="0.15">
      <c r="H36" s="322"/>
      <c r="I36" s="322"/>
      <c r="J36" s="322"/>
      <c r="K36" s="322"/>
      <c r="L36" s="322"/>
      <c r="M36" s="322"/>
      <c r="N36" s="322"/>
    </row>
    <row r="37" spans="2:14" x14ac:dyDescent="0.15">
      <c r="H37" s="322"/>
      <c r="I37" s="322"/>
      <c r="J37" s="322"/>
      <c r="K37" s="322"/>
      <c r="L37" s="322"/>
      <c r="M37" s="322"/>
      <c r="N37" s="322"/>
    </row>
    <row r="38" spans="2:14" ht="13.15" customHeight="1" x14ac:dyDescent="0.15">
      <c r="H38" s="328"/>
      <c r="I38" s="328"/>
      <c r="J38" s="328"/>
      <c r="K38" s="328"/>
      <c r="L38" s="328"/>
      <c r="M38" s="328"/>
      <c r="N38" s="328"/>
    </row>
    <row r="39" spans="2:14" x14ac:dyDescent="0.15">
      <c r="H39" s="322"/>
      <c r="I39" s="322"/>
      <c r="J39" s="322"/>
      <c r="K39" s="322"/>
      <c r="L39" s="322"/>
      <c r="M39" s="322"/>
      <c r="N39" s="322"/>
    </row>
    <row r="40" spans="2:14" x14ac:dyDescent="0.15">
      <c r="H40" s="322"/>
      <c r="I40" s="322"/>
      <c r="J40" s="322"/>
      <c r="K40" s="322"/>
      <c r="L40" s="322"/>
      <c r="M40" s="322"/>
      <c r="N40" s="322"/>
    </row>
    <row r="41" spans="2:14" x14ac:dyDescent="0.15">
      <c r="H41" s="322"/>
      <c r="I41" s="322"/>
      <c r="J41" s="322"/>
      <c r="K41" s="322"/>
      <c r="L41" s="322"/>
      <c r="M41" s="322"/>
      <c r="N41" s="322"/>
    </row>
    <row r="42" spans="2:14" x14ac:dyDescent="0.15">
      <c r="H42" s="322"/>
      <c r="I42" s="322"/>
      <c r="J42" s="322"/>
      <c r="K42" s="322"/>
      <c r="L42" s="322"/>
      <c r="M42" s="322"/>
      <c r="N42" s="322"/>
    </row>
    <row r="43" spans="2:14" x14ac:dyDescent="0.15">
      <c r="H43" s="322"/>
      <c r="I43" s="322"/>
      <c r="J43" s="322"/>
      <c r="K43" s="322"/>
      <c r="L43" s="322"/>
      <c r="M43" s="322"/>
      <c r="N43" s="32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3"/>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329" t="s">
        <v>22</v>
      </c>
      <c r="B1" s="329"/>
      <c r="C1" s="329"/>
      <c r="D1" s="329"/>
      <c r="E1" s="329"/>
      <c r="F1" s="329"/>
      <c r="G1" s="329"/>
      <c r="H1" s="329"/>
      <c r="I1" s="329"/>
      <c r="J1" s="329"/>
      <c r="K1" s="329"/>
      <c r="L1" s="329"/>
      <c r="M1" s="329"/>
      <c r="N1" s="329"/>
    </row>
    <row r="2" spans="1:14" x14ac:dyDescent="0.15">
      <c r="A2" s="329"/>
      <c r="B2" s="329"/>
      <c r="C2" s="329"/>
      <c r="D2" s="329"/>
      <c r="E2" s="329"/>
      <c r="F2" s="329"/>
      <c r="G2" s="329"/>
      <c r="H2" s="329"/>
      <c r="I2" s="329"/>
      <c r="J2" s="329"/>
      <c r="K2" s="329"/>
      <c r="L2" s="329"/>
      <c r="M2" s="329"/>
      <c r="N2" s="329"/>
    </row>
    <row r="22" spans="1:14" ht="13.5" customHeight="1" x14ac:dyDescent="0.15"/>
    <row r="23" spans="1:14" ht="27.75" customHeight="1" x14ac:dyDescent="0.15">
      <c r="B23" s="40"/>
      <c r="C23" s="40"/>
      <c r="D23" s="40"/>
      <c r="E23" s="40"/>
      <c r="F23" s="40"/>
      <c r="G23" s="40"/>
      <c r="H23" s="40"/>
      <c r="I23" s="40"/>
      <c r="J23" s="40"/>
      <c r="K23" s="40"/>
      <c r="L23" s="40"/>
      <c r="M23" s="40"/>
      <c r="N23" s="40"/>
    </row>
    <row r="25" spans="1:14" ht="40.5" customHeight="1" x14ac:dyDescent="0.15">
      <c r="B25" s="40"/>
      <c r="C25" s="40"/>
      <c r="D25" s="40"/>
      <c r="E25" s="40"/>
      <c r="F25" s="40"/>
      <c r="G25" s="40"/>
      <c r="H25" s="40"/>
      <c r="I25" s="40"/>
      <c r="J25" s="40"/>
      <c r="K25" s="40"/>
      <c r="L25" s="40"/>
      <c r="M25" s="40"/>
      <c r="N25" s="40"/>
    </row>
    <row r="26" spans="1:14" ht="13.5" customHeight="1" x14ac:dyDescent="0.15">
      <c r="A26" t="s">
        <v>23</v>
      </c>
      <c r="B26" s="40"/>
      <c r="C26" s="40"/>
      <c r="D26" s="40"/>
      <c r="E26" s="40"/>
      <c r="F26" s="40"/>
      <c r="G26" s="40"/>
      <c r="H26" s="40"/>
      <c r="I26" s="40"/>
      <c r="J26" s="40"/>
      <c r="K26" s="40"/>
      <c r="L26" s="40"/>
      <c r="M26" s="40"/>
      <c r="N26" s="40"/>
    </row>
    <row r="27" spans="1:14" ht="27" customHeight="1" x14ac:dyDescent="0.15">
      <c r="A27" s="322" t="s">
        <v>24</v>
      </c>
      <c r="B27" s="322"/>
      <c r="C27" s="322"/>
      <c r="D27" s="322"/>
      <c r="E27" s="322"/>
      <c r="F27" s="322"/>
      <c r="G27" s="322"/>
      <c r="H27" s="322"/>
      <c r="I27" s="322"/>
      <c r="J27" s="322"/>
      <c r="K27" s="322"/>
      <c r="L27" s="322"/>
      <c r="M27" s="322"/>
      <c r="N27" s="322"/>
    </row>
    <row r="28" spans="1:14" x14ac:dyDescent="0.15">
      <c r="A28" t="s">
        <v>25</v>
      </c>
    </row>
    <row r="29" spans="1:14" ht="40.5" customHeight="1" x14ac:dyDescent="0.15">
      <c r="A29" s="322" t="s">
        <v>26</v>
      </c>
      <c r="B29" s="322"/>
      <c r="C29" s="322"/>
      <c r="D29" s="322"/>
      <c r="E29" s="322"/>
      <c r="F29" s="322"/>
      <c r="G29" s="322"/>
      <c r="H29" s="322"/>
      <c r="I29" s="322"/>
      <c r="J29" s="322"/>
      <c r="K29" s="322"/>
      <c r="L29" s="322"/>
      <c r="M29" s="322"/>
      <c r="N29" s="322"/>
    </row>
    <row r="30" spans="1:14" ht="27" customHeight="1" x14ac:dyDescent="0.15">
      <c r="A30" s="322" t="s">
        <v>27</v>
      </c>
      <c r="B30" s="322"/>
      <c r="C30" s="322"/>
      <c r="D30" s="322"/>
      <c r="E30" s="322"/>
      <c r="F30" s="322"/>
      <c r="G30" s="322"/>
      <c r="H30" s="322"/>
      <c r="I30" s="322"/>
      <c r="J30" s="322"/>
      <c r="K30" s="322"/>
      <c r="L30" s="322"/>
      <c r="M30" s="322"/>
      <c r="N30" s="322"/>
    </row>
    <row r="32" spans="1:14" x14ac:dyDescent="0.15">
      <c r="A32" s="242"/>
      <c r="B32" s="242"/>
      <c r="C32" s="242"/>
      <c r="D32" s="242"/>
      <c r="E32" s="242"/>
      <c r="F32" s="242"/>
      <c r="G32" s="242"/>
      <c r="H32" s="242"/>
      <c r="I32" s="242"/>
      <c r="J32" s="242"/>
      <c r="K32" s="242"/>
      <c r="L32" s="242"/>
      <c r="M32" s="242"/>
      <c r="N32" s="242"/>
    </row>
    <row r="33" spans="1:14" x14ac:dyDescent="0.15">
      <c r="A33" s="242"/>
      <c r="B33" s="242"/>
      <c r="C33" s="242"/>
      <c r="D33" s="242"/>
      <c r="E33" s="242"/>
      <c r="F33" s="242"/>
      <c r="G33" s="242"/>
      <c r="H33" s="242"/>
      <c r="I33" s="242"/>
      <c r="J33" s="242"/>
      <c r="K33" s="242"/>
      <c r="L33" s="242"/>
      <c r="M33" s="242"/>
      <c r="N33" s="242"/>
    </row>
    <row r="39" spans="1:14" x14ac:dyDescent="0.15">
      <c r="G39" s="241"/>
    </row>
  </sheetData>
  <mergeCells count="4">
    <mergeCell ref="A27:N27"/>
    <mergeCell ref="A29:N29"/>
    <mergeCell ref="A30:N30"/>
    <mergeCell ref="A1:N2"/>
  </mergeCells>
  <phoneticPr fontId="13"/>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heetViews>
  <sheetFormatPr defaultColWidth="9" defaultRowHeight="13.5" x14ac:dyDescent="0.15"/>
  <cols>
    <col min="1" max="1" width="5.875" style="238" customWidth="1"/>
    <col min="2" max="2" width="5" style="238" customWidth="1"/>
    <col min="3" max="3" width="72.125" style="238" customWidth="1"/>
    <col min="4" max="6" width="9" style="238"/>
    <col min="7" max="7" width="24.875" style="238" customWidth="1"/>
    <col min="8" max="16384" width="9" style="238"/>
  </cols>
  <sheetData>
    <row r="2" spans="2:3" x14ac:dyDescent="0.15">
      <c r="B2" s="238" t="s">
        <v>28</v>
      </c>
    </row>
    <row r="3" spans="2:3" x14ac:dyDescent="0.15">
      <c r="B3" s="238" t="s">
        <v>29</v>
      </c>
    </row>
    <row r="5" spans="2:3" x14ac:dyDescent="0.15">
      <c r="B5" s="238" t="s">
        <v>30</v>
      </c>
    </row>
    <row r="6" spans="2:3" x14ac:dyDescent="0.15">
      <c r="C6" s="239" t="s">
        <v>31</v>
      </c>
    </row>
    <row r="7" spans="2:3" x14ac:dyDescent="0.15">
      <c r="C7" s="238" t="s">
        <v>32</v>
      </c>
    </row>
    <row r="8" spans="2:3" x14ac:dyDescent="0.15">
      <c r="C8" s="238" t="s">
        <v>33</v>
      </c>
    </row>
    <row r="11" spans="2:3" x14ac:dyDescent="0.15">
      <c r="B11" s="238" t="s">
        <v>34</v>
      </c>
    </row>
    <row r="12" spans="2:3" x14ac:dyDescent="0.15">
      <c r="C12" s="238" t="s">
        <v>35</v>
      </c>
    </row>
    <row r="13" spans="2:3" x14ac:dyDescent="0.15">
      <c r="C13" s="238" t="s">
        <v>36</v>
      </c>
    </row>
    <row r="14" spans="2:3" x14ac:dyDescent="0.15">
      <c r="C14" s="238" t="s">
        <v>37</v>
      </c>
    </row>
    <row r="15" spans="2:3" x14ac:dyDescent="0.15">
      <c r="C15" s="238" t="s">
        <v>38</v>
      </c>
    </row>
    <row r="16" spans="2:3" x14ac:dyDescent="0.15">
      <c r="C16" s="238" t="s">
        <v>39</v>
      </c>
    </row>
    <row r="32" spans="3:3" x14ac:dyDescent="0.15">
      <c r="C32" s="238" t="s">
        <v>40</v>
      </c>
    </row>
    <row r="41" spans="2:3" x14ac:dyDescent="0.15">
      <c r="B41" s="238" t="s">
        <v>41</v>
      </c>
    </row>
    <row r="42" spans="2:3" x14ac:dyDescent="0.15">
      <c r="C42" s="238" t="s">
        <v>42</v>
      </c>
    </row>
    <row r="43" spans="2:3" x14ac:dyDescent="0.15">
      <c r="C43" s="238" t="s">
        <v>43</v>
      </c>
    </row>
    <row r="44" spans="2:3" x14ac:dyDescent="0.15">
      <c r="C44" s="240" t="s">
        <v>44</v>
      </c>
    </row>
    <row r="45" spans="2:3" x14ac:dyDescent="0.15">
      <c r="C45" s="238" t="s">
        <v>45</v>
      </c>
    </row>
    <row r="46" spans="2:3" x14ac:dyDescent="0.15">
      <c r="C46" s="238" t="s">
        <v>46</v>
      </c>
    </row>
    <row r="47" spans="2:3" x14ac:dyDescent="0.15">
      <c r="C47" s="238" t="s">
        <v>47</v>
      </c>
    </row>
    <row r="48" spans="2:3" x14ac:dyDescent="0.15">
      <c r="C48" s="238" t="s">
        <v>48</v>
      </c>
    </row>
    <row r="49" spans="3:3" x14ac:dyDescent="0.15">
      <c r="C49" s="238" t="s">
        <v>49</v>
      </c>
    </row>
    <row r="50" spans="3:3" x14ac:dyDescent="0.15">
      <c r="C50" s="238" t="s">
        <v>50</v>
      </c>
    </row>
    <row r="52" spans="3:3" x14ac:dyDescent="0.15">
      <c r="C52" s="240" t="s">
        <v>51</v>
      </c>
    </row>
    <row r="53" spans="3:3" x14ac:dyDescent="0.15">
      <c r="C53" s="240" t="s">
        <v>52</v>
      </c>
    </row>
    <row r="54" spans="3:3" x14ac:dyDescent="0.15">
      <c r="C54" s="240" t="s">
        <v>53</v>
      </c>
    </row>
    <row r="55" spans="3:3" x14ac:dyDescent="0.15">
      <c r="C55" s="240" t="s">
        <v>54</v>
      </c>
    </row>
    <row r="59" spans="3:3" x14ac:dyDescent="0.15">
      <c r="C59" s="239" t="s">
        <v>55</v>
      </c>
    </row>
    <row r="60" spans="3:3" x14ac:dyDescent="0.15">
      <c r="C60" s="238" t="s">
        <v>56</v>
      </c>
    </row>
    <row r="61" spans="3:3" x14ac:dyDescent="0.15">
      <c r="C61" s="238" t="s">
        <v>57</v>
      </c>
    </row>
  </sheetData>
  <phoneticPr fontId="13"/>
  <pageMargins left="0.70866141732283472" right="0.11811023622047245" top="0.74803149606299213" bottom="0.35433070866141736" header="0.31496062992125984" footer="0.31496062992125984"/>
  <pageSetup paperSize="8"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31"/>
  <sheetViews>
    <sheetView showGridLines="0" tabSelected="1" view="pageBreakPreview" zoomScaleNormal="55" zoomScaleSheetLayoutView="100" workbookViewId="0">
      <selection activeCell="AG11" sqref="AG11"/>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16384" width="9" style="2"/>
  </cols>
  <sheetData>
    <row r="1" spans="2:30" ht="10.5" customHeight="1" x14ac:dyDescent="0.15"/>
    <row r="2" spans="2:30" ht="24.95" customHeight="1" x14ac:dyDescent="0.15">
      <c r="B2" s="183" t="s">
        <v>58</v>
      </c>
      <c r="C2" s="183"/>
      <c r="D2" s="183"/>
      <c r="E2" s="183"/>
      <c r="F2" s="183"/>
      <c r="G2" s="183"/>
      <c r="H2" s="183"/>
      <c r="I2" s="183"/>
      <c r="J2" s="183"/>
      <c r="K2" s="183"/>
      <c r="L2" s="183"/>
      <c r="M2" s="183"/>
      <c r="N2" s="183"/>
      <c r="O2" s="183"/>
      <c r="P2" s="183"/>
      <c r="Q2" s="183"/>
      <c r="R2" s="183"/>
      <c r="S2" s="330" t="s">
        <v>59</v>
      </c>
      <c r="T2" s="331"/>
      <c r="U2" s="331"/>
      <c r="V2" s="332"/>
      <c r="W2" s="351" t="s">
        <v>1296</v>
      </c>
      <c r="X2" s="351"/>
      <c r="Y2" s="351"/>
      <c r="Z2" s="351"/>
      <c r="AA2" s="351"/>
      <c r="AB2" s="351"/>
    </row>
    <row r="3" spans="2:30" ht="20.100000000000001" customHeight="1" x14ac:dyDescent="0.15">
      <c r="B3" s="362" t="s">
        <v>60</v>
      </c>
      <c r="C3" s="362"/>
      <c r="D3" s="363" t="s">
        <v>565</v>
      </c>
      <c r="E3" s="364"/>
      <c r="F3" s="364"/>
      <c r="G3" s="365"/>
      <c r="H3" s="366" t="s">
        <v>61</v>
      </c>
      <c r="I3" s="366"/>
      <c r="J3" s="379" t="s">
        <v>562</v>
      </c>
      <c r="K3" s="380"/>
      <c r="L3" s="380"/>
      <c r="M3" s="380"/>
      <c r="N3" s="380"/>
      <c r="O3" s="381"/>
      <c r="P3" s="337" t="s">
        <v>62</v>
      </c>
      <c r="Q3" s="339"/>
      <c r="R3" s="367" t="s">
        <v>552</v>
      </c>
      <c r="S3" s="368"/>
      <c r="T3" s="368"/>
      <c r="U3" s="368"/>
      <c r="V3" s="369"/>
      <c r="W3" s="330" t="s">
        <v>63</v>
      </c>
      <c r="X3" s="331"/>
      <c r="Y3" s="331"/>
      <c r="Z3" s="373" t="s">
        <v>432</v>
      </c>
      <c r="AA3" s="374"/>
      <c r="AB3" s="375"/>
    </row>
    <row r="4" spans="2:30" ht="20.100000000000001" customHeight="1" x14ac:dyDescent="0.15">
      <c r="B4" s="356" t="s">
        <v>64</v>
      </c>
      <c r="C4" s="356"/>
      <c r="D4" s="376" t="s">
        <v>561</v>
      </c>
      <c r="E4" s="377"/>
      <c r="F4" s="377"/>
      <c r="G4" s="378"/>
      <c r="H4" s="366"/>
      <c r="I4" s="366"/>
      <c r="J4" s="382"/>
      <c r="K4" s="383"/>
      <c r="L4" s="383"/>
      <c r="M4" s="383"/>
      <c r="N4" s="383"/>
      <c r="O4" s="384"/>
      <c r="P4" s="340"/>
      <c r="Q4" s="342"/>
      <c r="R4" s="370"/>
      <c r="S4" s="371"/>
      <c r="T4" s="371"/>
      <c r="U4" s="371"/>
      <c r="V4" s="372"/>
      <c r="W4" s="330" t="s">
        <v>65</v>
      </c>
      <c r="X4" s="331"/>
      <c r="Y4" s="331"/>
      <c r="Z4" s="373" t="s">
        <v>433</v>
      </c>
      <c r="AA4" s="374"/>
      <c r="AB4" s="375"/>
    </row>
    <row r="5" spans="2:30" ht="20.100000000000001" customHeight="1" x14ac:dyDescent="0.15">
      <c r="B5" s="391" t="s">
        <v>66</v>
      </c>
      <c r="C5" s="391"/>
      <c r="D5" s="255" t="s">
        <v>67</v>
      </c>
      <c r="E5" s="392" t="s">
        <v>553</v>
      </c>
      <c r="F5" s="392"/>
      <c r="G5" s="392"/>
      <c r="H5" s="337" t="s">
        <v>68</v>
      </c>
      <c r="I5" s="338"/>
      <c r="J5" s="339"/>
      <c r="K5" s="379" t="s">
        <v>554</v>
      </c>
      <c r="L5" s="380"/>
      <c r="M5" s="380"/>
      <c r="N5" s="380"/>
      <c r="O5" s="381"/>
      <c r="P5" s="393" t="s">
        <v>69</v>
      </c>
      <c r="Q5" s="394"/>
      <c r="R5" s="397">
        <v>46069</v>
      </c>
      <c r="S5" s="398"/>
      <c r="T5" s="399"/>
      <c r="U5" s="340" t="s">
        <v>70</v>
      </c>
      <c r="V5" s="341"/>
      <c r="W5" s="342"/>
      <c r="X5" s="357" t="s">
        <v>71</v>
      </c>
      <c r="Y5" s="358"/>
      <c r="Z5" s="352">
        <v>360</v>
      </c>
      <c r="AA5" s="352"/>
      <c r="AB5" s="250" t="s">
        <v>72</v>
      </c>
    </row>
    <row r="6" spans="2:30" ht="20.100000000000001" customHeight="1" x14ac:dyDescent="0.15">
      <c r="B6" s="391"/>
      <c r="C6" s="391"/>
      <c r="D6" s="255" t="s">
        <v>73</v>
      </c>
      <c r="E6" s="406" t="s">
        <v>553</v>
      </c>
      <c r="F6" s="406"/>
      <c r="G6" s="406"/>
      <c r="H6" s="340"/>
      <c r="I6" s="341"/>
      <c r="J6" s="342"/>
      <c r="K6" s="382"/>
      <c r="L6" s="383"/>
      <c r="M6" s="383"/>
      <c r="N6" s="383"/>
      <c r="O6" s="384"/>
      <c r="P6" s="395"/>
      <c r="Q6" s="396"/>
      <c r="R6" s="400"/>
      <c r="S6" s="401"/>
      <c r="T6" s="402"/>
      <c r="U6" s="330" t="s">
        <v>74</v>
      </c>
      <c r="V6" s="331"/>
      <c r="W6" s="332"/>
      <c r="X6" s="357" t="s">
        <v>429</v>
      </c>
      <c r="Y6" s="358"/>
      <c r="Z6" s="358"/>
      <c r="AA6" s="358"/>
      <c r="AB6" s="359"/>
    </row>
    <row r="7" spans="2:30" ht="18.95" customHeight="1" x14ac:dyDescent="0.15">
      <c r="B7" s="403" t="s">
        <v>75</v>
      </c>
      <c r="C7" s="353" t="s">
        <v>76</v>
      </c>
      <c r="D7" s="355"/>
      <c r="E7" s="416">
        <v>33.970280000000002</v>
      </c>
      <c r="F7" s="388"/>
      <c r="G7" s="417"/>
      <c r="H7" s="353" t="s">
        <v>77</v>
      </c>
      <c r="I7" s="354"/>
      <c r="J7" s="355"/>
      <c r="K7" s="409" t="s">
        <v>568</v>
      </c>
      <c r="L7" s="410"/>
      <c r="M7" s="412" t="s">
        <v>78</v>
      </c>
      <c r="N7" s="413"/>
      <c r="O7" s="353" t="s">
        <v>79</v>
      </c>
      <c r="P7" s="355"/>
      <c r="Q7" s="404" t="s">
        <v>558</v>
      </c>
      <c r="R7" s="405"/>
      <c r="S7" s="360" t="s">
        <v>80</v>
      </c>
      <c r="T7" s="353" t="s">
        <v>81</v>
      </c>
      <c r="U7" s="354"/>
      <c r="V7" s="354"/>
      <c r="W7" s="355"/>
      <c r="X7" s="252" t="s">
        <v>82</v>
      </c>
      <c r="Y7" s="247" t="s">
        <v>83</v>
      </c>
      <c r="Z7" s="248" t="s">
        <v>84</v>
      </c>
      <c r="AA7" s="356" t="s">
        <v>85</v>
      </c>
      <c r="AB7" s="356"/>
      <c r="AD7" s="275"/>
    </row>
    <row r="8" spans="2:30" ht="18.95" customHeight="1" x14ac:dyDescent="0.15">
      <c r="B8" s="340"/>
      <c r="C8" s="389" t="s">
        <v>86</v>
      </c>
      <c r="D8" s="390"/>
      <c r="E8" s="416">
        <v>130.94306</v>
      </c>
      <c r="F8" s="388"/>
      <c r="G8" s="417"/>
      <c r="H8" s="389" t="s">
        <v>87</v>
      </c>
      <c r="I8" s="408"/>
      <c r="J8" s="390"/>
      <c r="K8" s="411"/>
      <c r="L8" s="350"/>
      <c r="M8" s="412"/>
      <c r="N8" s="413"/>
      <c r="O8" s="389" t="s">
        <v>88</v>
      </c>
      <c r="P8" s="390"/>
      <c r="Q8" s="404" t="s">
        <v>1050</v>
      </c>
      <c r="R8" s="405"/>
      <c r="S8" s="361"/>
      <c r="T8" s="334" t="s">
        <v>89</v>
      </c>
      <c r="U8" s="330" t="s">
        <v>90</v>
      </c>
      <c r="V8" s="331"/>
      <c r="W8" s="332"/>
      <c r="X8" s="257"/>
      <c r="Y8" s="257"/>
      <c r="Z8" s="288">
        <v>2</v>
      </c>
      <c r="AA8" s="333"/>
      <c r="AB8" s="333"/>
      <c r="AD8" s="16"/>
    </row>
    <row r="9" spans="2:30" ht="18.95" customHeight="1" x14ac:dyDescent="0.15">
      <c r="B9" s="407" t="s">
        <v>91</v>
      </c>
      <c r="C9" s="389" t="s">
        <v>76</v>
      </c>
      <c r="D9" s="390"/>
      <c r="E9" s="416" t="s">
        <v>1291</v>
      </c>
      <c r="F9" s="388"/>
      <c r="G9" s="417"/>
      <c r="H9" s="418" t="s">
        <v>92</v>
      </c>
      <c r="I9" s="419"/>
      <c r="J9" s="419"/>
      <c r="K9" s="387" t="s">
        <v>563</v>
      </c>
      <c r="L9" s="417"/>
      <c r="M9" s="412"/>
      <c r="N9" s="413"/>
      <c r="O9" s="389" t="s">
        <v>93</v>
      </c>
      <c r="P9" s="390"/>
      <c r="Q9" s="421" t="s">
        <v>1051</v>
      </c>
      <c r="R9" s="421"/>
      <c r="S9" s="361"/>
      <c r="T9" s="336"/>
      <c r="U9" s="330" t="s">
        <v>94</v>
      </c>
      <c r="V9" s="331"/>
      <c r="W9" s="332"/>
      <c r="X9" s="257"/>
      <c r="Y9" s="257"/>
      <c r="Z9" s="288">
        <v>8</v>
      </c>
      <c r="AA9" s="333"/>
      <c r="AB9" s="333"/>
      <c r="AD9" s="16"/>
    </row>
    <row r="10" spans="2:30" ht="18.95" customHeight="1" x14ac:dyDescent="0.15">
      <c r="B10" s="353"/>
      <c r="C10" s="389" t="s">
        <v>86</v>
      </c>
      <c r="D10" s="390"/>
      <c r="E10" s="416" t="s">
        <v>1292</v>
      </c>
      <c r="F10" s="388"/>
      <c r="G10" s="417"/>
      <c r="H10" s="389" t="s">
        <v>95</v>
      </c>
      <c r="I10" s="408"/>
      <c r="J10" s="390"/>
      <c r="K10" s="349" t="s">
        <v>555</v>
      </c>
      <c r="L10" s="350"/>
      <c r="M10" s="414"/>
      <c r="N10" s="415"/>
      <c r="O10" s="389" t="s">
        <v>96</v>
      </c>
      <c r="P10" s="390"/>
      <c r="Q10" s="420"/>
      <c r="R10" s="420"/>
      <c r="S10" s="361"/>
      <c r="T10" s="335"/>
      <c r="U10" s="330" t="s">
        <v>97</v>
      </c>
      <c r="V10" s="331"/>
      <c r="W10" s="332"/>
      <c r="X10" s="257"/>
      <c r="Y10" s="257"/>
      <c r="Z10" s="288"/>
      <c r="AA10" s="333"/>
      <c r="AB10" s="333"/>
      <c r="AD10" s="16"/>
    </row>
    <row r="11" spans="2:30" ht="18.95" customHeight="1" x14ac:dyDescent="0.15">
      <c r="B11" s="389" t="s">
        <v>98</v>
      </c>
      <c r="C11" s="408"/>
      <c r="D11" s="390"/>
      <c r="E11" s="422" t="s">
        <v>567</v>
      </c>
      <c r="F11" s="423"/>
      <c r="G11" s="424"/>
      <c r="H11" s="389" t="s">
        <v>99</v>
      </c>
      <c r="I11" s="408"/>
      <c r="J11" s="390"/>
      <c r="K11" s="422" t="s">
        <v>556</v>
      </c>
      <c r="L11" s="424"/>
      <c r="M11" s="425" t="s">
        <v>100</v>
      </c>
      <c r="N11" s="426"/>
      <c r="O11" s="389" t="s">
        <v>79</v>
      </c>
      <c r="P11" s="390"/>
      <c r="Q11" s="385"/>
      <c r="R11" s="385"/>
      <c r="S11" s="361"/>
      <c r="T11" s="184" t="s">
        <v>101</v>
      </c>
      <c r="U11" s="330" t="s">
        <v>102</v>
      </c>
      <c r="V11" s="331"/>
      <c r="W11" s="332"/>
      <c r="X11" s="257"/>
      <c r="Y11" s="257"/>
      <c r="Z11" s="288"/>
      <c r="AA11" s="333"/>
      <c r="AB11" s="333"/>
      <c r="AD11" s="16"/>
    </row>
    <row r="12" spans="2:30" ht="18.95" customHeight="1" x14ac:dyDescent="0.15">
      <c r="B12" s="389" t="s">
        <v>103</v>
      </c>
      <c r="C12" s="408"/>
      <c r="D12" s="390"/>
      <c r="E12" s="422"/>
      <c r="F12" s="423"/>
      <c r="G12" s="250" t="s">
        <v>104</v>
      </c>
      <c r="H12" s="426" t="s">
        <v>105</v>
      </c>
      <c r="I12" s="360" t="s">
        <v>75</v>
      </c>
      <c r="J12" s="264" t="s">
        <v>106</v>
      </c>
      <c r="K12" s="422" t="s">
        <v>557</v>
      </c>
      <c r="L12" s="424"/>
      <c r="M12" s="414"/>
      <c r="N12" s="415"/>
      <c r="O12" s="389" t="s">
        <v>96</v>
      </c>
      <c r="P12" s="390"/>
      <c r="Q12" s="386"/>
      <c r="R12" s="386"/>
      <c r="S12" s="361"/>
      <c r="T12" s="334" t="s">
        <v>107</v>
      </c>
      <c r="U12" s="330" t="s">
        <v>108</v>
      </c>
      <c r="V12" s="331"/>
      <c r="W12" s="332"/>
      <c r="X12" s="257"/>
      <c r="Y12" s="257"/>
      <c r="Z12" s="288">
        <v>8</v>
      </c>
      <c r="AA12" s="333"/>
      <c r="AB12" s="333"/>
      <c r="AD12" s="16"/>
    </row>
    <row r="13" spans="2:30" ht="18.95" customHeight="1" x14ac:dyDescent="0.15">
      <c r="B13" s="407" t="s">
        <v>109</v>
      </c>
      <c r="C13" s="427"/>
      <c r="D13" s="428"/>
      <c r="E13" s="387">
        <v>40.22</v>
      </c>
      <c r="F13" s="388"/>
      <c r="G13" s="250" t="s">
        <v>110</v>
      </c>
      <c r="H13" s="413"/>
      <c r="I13" s="431"/>
      <c r="J13" s="264" t="s">
        <v>111</v>
      </c>
      <c r="K13" s="244"/>
      <c r="L13" s="259" t="s">
        <v>112</v>
      </c>
      <c r="M13" s="439" t="s">
        <v>113</v>
      </c>
      <c r="N13" s="440"/>
      <c r="O13" s="441"/>
      <c r="P13" s="252" t="s">
        <v>82</v>
      </c>
      <c r="Q13" s="243" t="s">
        <v>84</v>
      </c>
      <c r="R13" s="252" t="s">
        <v>96</v>
      </c>
      <c r="S13" s="361"/>
      <c r="T13" s="335"/>
      <c r="U13" s="330" t="s">
        <v>114</v>
      </c>
      <c r="V13" s="331"/>
      <c r="W13" s="332"/>
      <c r="X13" s="257"/>
      <c r="Y13" s="257"/>
      <c r="Z13" s="288"/>
      <c r="AA13" s="333"/>
      <c r="AB13" s="333"/>
      <c r="AD13" s="16"/>
    </row>
    <row r="14" spans="2:30" ht="18.95" customHeight="1" x14ac:dyDescent="0.15">
      <c r="B14" s="407" t="s">
        <v>115</v>
      </c>
      <c r="C14" s="427"/>
      <c r="D14" s="428"/>
      <c r="E14" s="432">
        <v>26239</v>
      </c>
      <c r="F14" s="433"/>
      <c r="G14" s="253" t="s">
        <v>116</v>
      </c>
      <c r="H14" s="413"/>
      <c r="I14" s="360" t="s">
        <v>91</v>
      </c>
      <c r="J14" s="264" t="s">
        <v>106</v>
      </c>
      <c r="K14" s="422" t="s">
        <v>557</v>
      </c>
      <c r="L14" s="424"/>
      <c r="M14" s="360" t="s">
        <v>117</v>
      </c>
      <c r="N14" s="330" t="s">
        <v>118</v>
      </c>
      <c r="O14" s="332"/>
      <c r="P14" s="273" t="s">
        <v>566</v>
      </c>
      <c r="Q14" s="257">
        <v>71</v>
      </c>
      <c r="R14" s="185"/>
      <c r="S14" s="361"/>
      <c r="T14" s="334" t="s">
        <v>119</v>
      </c>
      <c r="U14" s="330" t="s">
        <v>120</v>
      </c>
      <c r="V14" s="331"/>
      <c r="W14" s="332"/>
      <c r="X14" s="257"/>
      <c r="Y14" s="257"/>
      <c r="Z14" s="288">
        <v>15</v>
      </c>
      <c r="AA14" s="333"/>
      <c r="AB14" s="333"/>
      <c r="AD14" s="16"/>
    </row>
    <row r="15" spans="2:30" ht="18.95" customHeight="1" x14ac:dyDescent="0.15">
      <c r="B15" s="186"/>
      <c r="C15" s="389" t="s">
        <v>121</v>
      </c>
      <c r="D15" s="390"/>
      <c r="E15" s="429">
        <v>7</v>
      </c>
      <c r="F15" s="430"/>
      <c r="G15" s="250" t="s">
        <v>104</v>
      </c>
      <c r="H15" s="415"/>
      <c r="I15" s="431"/>
      <c r="J15" s="187" t="s">
        <v>111</v>
      </c>
      <c r="K15" s="188"/>
      <c r="L15" s="189" t="s">
        <v>112</v>
      </c>
      <c r="M15" s="361"/>
      <c r="N15" s="330" t="s">
        <v>122</v>
      </c>
      <c r="O15" s="332"/>
      <c r="P15" s="273" t="s">
        <v>564</v>
      </c>
      <c r="Q15" s="257"/>
      <c r="R15" s="185"/>
      <c r="S15" s="361"/>
      <c r="T15" s="336"/>
      <c r="U15" s="337" t="s">
        <v>123</v>
      </c>
      <c r="V15" s="338"/>
      <c r="W15" s="339"/>
      <c r="X15" s="292"/>
      <c r="Y15" s="257"/>
      <c r="Z15" s="257"/>
      <c r="AA15" s="333"/>
      <c r="AB15" s="333"/>
      <c r="AD15" s="16"/>
    </row>
    <row r="16" spans="2:30" ht="18.95" customHeight="1" x14ac:dyDescent="0.15">
      <c r="B16" s="361" t="s">
        <v>124</v>
      </c>
      <c r="C16" s="407" t="s">
        <v>125</v>
      </c>
      <c r="D16" s="428"/>
      <c r="E16" s="429">
        <v>3</v>
      </c>
      <c r="F16" s="430"/>
      <c r="G16" s="246" t="s">
        <v>104</v>
      </c>
      <c r="H16" s="360" t="s">
        <v>126</v>
      </c>
      <c r="I16" s="389" t="s">
        <v>127</v>
      </c>
      <c r="J16" s="390"/>
      <c r="K16" s="244"/>
      <c r="L16" s="259" t="s">
        <v>128</v>
      </c>
      <c r="M16" s="361"/>
      <c r="N16" s="330" t="s">
        <v>129</v>
      </c>
      <c r="O16" s="332"/>
      <c r="P16" s="245"/>
      <c r="Q16" s="257"/>
      <c r="R16" s="185"/>
      <c r="S16" s="361"/>
      <c r="T16" s="336"/>
      <c r="U16" s="340"/>
      <c r="V16" s="341"/>
      <c r="W16" s="342"/>
      <c r="X16" s="257"/>
      <c r="Y16" s="257"/>
      <c r="Z16" s="257"/>
      <c r="AA16" s="333"/>
      <c r="AB16" s="333"/>
      <c r="AD16" s="16"/>
    </row>
    <row r="17" spans="2:30" ht="18.95" customHeight="1" x14ac:dyDescent="0.15">
      <c r="B17" s="361"/>
      <c r="C17" s="353"/>
      <c r="D17" s="355"/>
      <c r="E17" s="429">
        <v>3</v>
      </c>
      <c r="F17" s="430"/>
      <c r="G17" s="246" t="s">
        <v>104</v>
      </c>
      <c r="H17" s="361"/>
      <c r="I17" s="407" t="s">
        <v>130</v>
      </c>
      <c r="J17" s="428"/>
      <c r="K17" s="244"/>
      <c r="L17" s="259" t="s">
        <v>128</v>
      </c>
      <c r="M17" s="361"/>
      <c r="N17" s="330" t="s">
        <v>131</v>
      </c>
      <c r="O17" s="332"/>
      <c r="P17" s="256"/>
      <c r="Q17" s="257"/>
      <c r="R17" s="185"/>
      <c r="S17" s="361"/>
      <c r="T17" s="336"/>
      <c r="U17" s="330" t="s">
        <v>132</v>
      </c>
      <c r="V17" s="331"/>
      <c r="W17" s="332"/>
      <c r="X17" s="257"/>
      <c r="Y17" s="257"/>
      <c r="Z17" s="245"/>
      <c r="AA17" s="349"/>
      <c r="AB17" s="350"/>
      <c r="AD17" s="16"/>
    </row>
    <row r="18" spans="2:30" ht="18.95" customHeight="1" x14ac:dyDescent="0.15">
      <c r="B18" s="262"/>
      <c r="C18" s="389" t="s">
        <v>133</v>
      </c>
      <c r="D18" s="390"/>
      <c r="E18" s="429">
        <v>0</v>
      </c>
      <c r="F18" s="430"/>
      <c r="G18" s="246" t="s">
        <v>104</v>
      </c>
      <c r="H18" s="361"/>
      <c r="I18" s="353"/>
      <c r="J18" s="355"/>
      <c r="K18" s="244"/>
      <c r="L18" s="259" t="s">
        <v>128</v>
      </c>
      <c r="M18" s="361"/>
      <c r="N18" s="330" t="s">
        <v>134</v>
      </c>
      <c r="O18" s="332"/>
      <c r="P18" s="256"/>
      <c r="Q18" s="257">
        <v>184</v>
      </c>
      <c r="R18" s="185"/>
      <c r="S18" s="361"/>
      <c r="T18" s="336"/>
      <c r="U18" s="340" t="s">
        <v>135</v>
      </c>
      <c r="V18" s="341"/>
      <c r="W18" s="342"/>
      <c r="X18" s="293"/>
      <c r="Y18" s="293"/>
      <c r="Z18" s="294"/>
      <c r="AA18" s="333"/>
      <c r="AB18" s="333"/>
      <c r="AD18" s="16"/>
    </row>
    <row r="19" spans="2:30" ht="18.95" customHeight="1" x14ac:dyDescent="0.15">
      <c r="B19" s="361" t="s">
        <v>136</v>
      </c>
      <c r="C19" s="353" t="s">
        <v>137</v>
      </c>
      <c r="D19" s="355"/>
      <c r="E19" s="422">
        <v>4.5</v>
      </c>
      <c r="F19" s="423"/>
      <c r="G19" s="254" t="s">
        <v>104</v>
      </c>
      <c r="H19" s="431"/>
      <c r="I19" s="389" t="s">
        <v>138</v>
      </c>
      <c r="J19" s="390"/>
      <c r="K19" s="244"/>
      <c r="L19" s="259" t="s">
        <v>128</v>
      </c>
      <c r="M19" s="361"/>
      <c r="N19" s="330"/>
      <c r="O19" s="332"/>
      <c r="P19" s="256"/>
      <c r="Q19" s="257"/>
      <c r="R19" s="185"/>
      <c r="S19" s="361"/>
      <c r="T19" s="334" t="s">
        <v>139</v>
      </c>
      <c r="U19" s="330" t="s">
        <v>140</v>
      </c>
      <c r="V19" s="331"/>
      <c r="W19" s="332"/>
      <c r="X19" s="293"/>
      <c r="Y19" s="293"/>
      <c r="Z19" s="257"/>
      <c r="AA19" s="333"/>
      <c r="AB19" s="333"/>
      <c r="AD19" s="16"/>
    </row>
    <row r="20" spans="2:30" ht="18.95" customHeight="1" x14ac:dyDescent="0.15">
      <c r="B20" s="361"/>
      <c r="C20" s="389" t="s">
        <v>141</v>
      </c>
      <c r="D20" s="390"/>
      <c r="E20" s="422">
        <v>6.6</v>
      </c>
      <c r="F20" s="423"/>
      <c r="G20" s="250" t="s">
        <v>104</v>
      </c>
      <c r="H20" s="360" t="s">
        <v>142</v>
      </c>
      <c r="I20" s="389" t="s">
        <v>127</v>
      </c>
      <c r="J20" s="390"/>
      <c r="K20" s="190">
        <v>440</v>
      </c>
      <c r="L20" s="191" t="s">
        <v>128</v>
      </c>
      <c r="M20" s="361"/>
      <c r="N20" s="330"/>
      <c r="O20" s="332"/>
      <c r="P20" s="256"/>
      <c r="Q20" s="192"/>
      <c r="R20" s="185"/>
      <c r="S20" s="361"/>
      <c r="T20" s="336"/>
      <c r="U20" s="330" t="s">
        <v>143</v>
      </c>
      <c r="V20" s="331"/>
      <c r="W20" s="332"/>
      <c r="X20" s="293"/>
      <c r="Y20" s="293"/>
      <c r="Z20" s="257"/>
      <c r="AA20" s="333"/>
      <c r="AB20" s="333"/>
      <c r="AD20" s="16"/>
    </row>
    <row r="21" spans="2:30" ht="18.95" customHeight="1" x14ac:dyDescent="0.15">
      <c r="B21" s="431"/>
      <c r="C21" s="389" t="s">
        <v>144</v>
      </c>
      <c r="D21" s="390"/>
      <c r="E21" s="422">
        <v>4.5</v>
      </c>
      <c r="F21" s="423"/>
      <c r="G21" s="250" t="s">
        <v>104</v>
      </c>
      <c r="H21" s="361"/>
      <c r="I21" s="389" t="s">
        <v>130</v>
      </c>
      <c r="J21" s="390"/>
      <c r="K21" s="244">
        <v>505</v>
      </c>
      <c r="L21" s="258" t="s">
        <v>128</v>
      </c>
      <c r="M21" s="361"/>
      <c r="N21" s="330"/>
      <c r="O21" s="332"/>
      <c r="P21" s="256"/>
      <c r="Q21" s="192"/>
      <c r="R21" s="185"/>
      <c r="S21" s="361"/>
      <c r="T21" s="336"/>
      <c r="U21" s="330" t="s">
        <v>145</v>
      </c>
      <c r="V21" s="331"/>
      <c r="W21" s="332"/>
      <c r="X21" s="293"/>
      <c r="Y21" s="293"/>
      <c r="Z21" s="257"/>
      <c r="AA21" s="333"/>
      <c r="AB21" s="333"/>
      <c r="AD21" s="16"/>
    </row>
    <row r="22" spans="2:30" ht="18.95" customHeight="1" x14ac:dyDescent="0.15">
      <c r="B22" s="187"/>
      <c r="C22" s="193" t="s">
        <v>146</v>
      </c>
      <c r="D22" s="194"/>
      <c r="E22" s="442">
        <v>2.93</v>
      </c>
      <c r="F22" s="442"/>
      <c r="G22" s="442"/>
      <c r="H22" s="431"/>
      <c r="I22" s="389" t="s">
        <v>138</v>
      </c>
      <c r="J22" s="390"/>
      <c r="K22" s="188"/>
      <c r="L22" s="189" t="s">
        <v>128</v>
      </c>
      <c r="M22" s="357"/>
      <c r="N22" s="358"/>
      <c r="O22" s="358"/>
      <c r="P22" s="359"/>
      <c r="Q22" s="357"/>
      <c r="R22" s="359"/>
      <c r="S22" s="361"/>
      <c r="T22" s="336"/>
      <c r="U22" s="330" t="s">
        <v>147</v>
      </c>
      <c r="V22" s="331"/>
      <c r="W22" s="332"/>
      <c r="X22" s="293"/>
      <c r="Y22" s="293"/>
      <c r="Z22" s="257"/>
      <c r="AA22" s="333"/>
      <c r="AB22" s="333"/>
      <c r="AD22" s="16"/>
    </row>
    <row r="23" spans="2:30" ht="18.95" customHeight="1" x14ac:dyDescent="0.15">
      <c r="B23" s="361" t="s">
        <v>148</v>
      </c>
      <c r="C23" s="193" t="s">
        <v>149</v>
      </c>
      <c r="D23" s="194"/>
      <c r="E23" s="443">
        <v>360</v>
      </c>
      <c r="F23" s="443"/>
      <c r="G23" s="443"/>
      <c r="H23" s="360" t="s">
        <v>150</v>
      </c>
      <c r="I23" s="389" t="s">
        <v>151</v>
      </c>
      <c r="J23" s="390"/>
      <c r="K23" s="389" t="s">
        <v>152</v>
      </c>
      <c r="L23" s="390"/>
      <c r="M23" s="330" t="s">
        <v>153</v>
      </c>
      <c r="N23" s="331"/>
      <c r="O23" s="331"/>
      <c r="P23" s="332"/>
      <c r="Q23" s="330" t="s">
        <v>96</v>
      </c>
      <c r="R23" s="332"/>
      <c r="S23" s="343" t="s">
        <v>154</v>
      </c>
      <c r="T23" s="344"/>
      <c r="U23" s="330" t="s">
        <v>155</v>
      </c>
      <c r="V23" s="331"/>
      <c r="W23" s="332"/>
      <c r="X23" s="293"/>
      <c r="Y23" s="293"/>
      <c r="Z23" s="257"/>
      <c r="AA23" s="333"/>
      <c r="AB23" s="333"/>
      <c r="AD23" s="16"/>
    </row>
    <row r="24" spans="2:30" ht="18.95" customHeight="1" x14ac:dyDescent="0.15">
      <c r="B24" s="361"/>
      <c r="C24" s="360" t="s">
        <v>156</v>
      </c>
      <c r="D24" s="330" t="s">
        <v>157</v>
      </c>
      <c r="E24" s="331"/>
      <c r="F24" s="437"/>
      <c r="G24" s="438"/>
      <c r="H24" s="361"/>
      <c r="I24" s="422"/>
      <c r="J24" s="424"/>
      <c r="K24" s="422"/>
      <c r="L24" s="424"/>
      <c r="M24" s="422"/>
      <c r="N24" s="423"/>
      <c r="O24" s="423"/>
      <c r="P24" s="424"/>
      <c r="Q24" s="422"/>
      <c r="R24" s="424"/>
      <c r="S24" s="345"/>
      <c r="T24" s="346"/>
      <c r="U24" s="330"/>
      <c r="V24" s="331"/>
      <c r="W24" s="332"/>
      <c r="X24" s="257"/>
      <c r="Y24" s="257"/>
      <c r="Z24" s="257"/>
      <c r="AA24" s="333"/>
      <c r="AB24" s="333"/>
      <c r="AD24" s="16"/>
    </row>
    <row r="25" spans="2:30" ht="18.95" customHeight="1" x14ac:dyDescent="0.15">
      <c r="B25" s="361"/>
      <c r="C25" s="361"/>
      <c r="D25" s="330" t="s">
        <v>158</v>
      </c>
      <c r="E25" s="331"/>
      <c r="F25" s="437"/>
      <c r="G25" s="438"/>
      <c r="H25" s="361"/>
      <c r="I25" s="422"/>
      <c r="J25" s="424"/>
      <c r="K25" s="422"/>
      <c r="L25" s="424"/>
      <c r="M25" s="422"/>
      <c r="N25" s="423"/>
      <c r="O25" s="423"/>
      <c r="P25" s="424"/>
      <c r="Q25" s="422"/>
      <c r="R25" s="424"/>
      <c r="S25" s="345"/>
      <c r="T25" s="346"/>
      <c r="U25" s="330"/>
      <c r="V25" s="331"/>
      <c r="W25" s="332"/>
      <c r="X25" s="257"/>
      <c r="Y25" s="257"/>
      <c r="Z25" s="257"/>
      <c r="AA25" s="333"/>
      <c r="AB25" s="333"/>
      <c r="AD25" s="16"/>
    </row>
    <row r="26" spans="2:30" ht="18.95" customHeight="1" x14ac:dyDescent="0.15">
      <c r="B26" s="361"/>
      <c r="C26" s="361"/>
      <c r="D26" s="330" t="s">
        <v>159</v>
      </c>
      <c r="E26" s="331"/>
      <c r="F26" s="437"/>
      <c r="G26" s="438"/>
      <c r="H26" s="361"/>
      <c r="I26" s="422"/>
      <c r="J26" s="424"/>
      <c r="K26" s="422"/>
      <c r="L26" s="424"/>
      <c r="M26" s="422"/>
      <c r="N26" s="423"/>
      <c r="O26" s="423"/>
      <c r="P26" s="424"/>
      <c r="Q26" s="422"/>
      <c r="R26" s="424"/>
      <c r="S26" s="347"/>
      <c r="T26" s="348"/>
      <c r="U26" s="330"/>
      <c r="V26" s="331"/>
      <c r="W26" s="332"/>
      <c r="X26" s="257"/>
      <c r="Y26" s="257"/>
      <c r="Z26" s="257"/>
      <c r="AA26" s="333"/>
      <c r="AB26" s="333"/>
      <c r="AD26" s="16"/>
    </row>
    <row r="27" spans="2:30" ht="18.95" customHeight="1" x14ac:dyDescent="0.15">
      <c r="B27" s="195"/>
      <c r="C27" s="431"/>
      <c r="D27" s="330" t="s">
        <v>160</v>
      </c>
      <c r="E27" s="331"/>
      <c r="F27" s="437"/>
      <c r="G27" s="438"/>
      <c r="H27" s="431"/>
      <c r="I27" s="422"/>
      <c r="J27" s="424"/>
      <c r="K27" s="422"/>
      <c r="L27" s="424"/>
      <c r="M27" s="422"/>
      <c r="N27" s="423"/>
      <c r="O27" s="423"/>
      <c r="P27" s="424"/>
      <c r="Q27" s="422"/>
      <c r="R27" s="424"/>
      <c r="S27" s="345" t="s">
        <v>161</v>
      </c>
      <c r="T27" s="346"/>
      <c r="U27" s="330" t="s">
        <v>162</v>
      </c>
      <c r="V27" s="331"/>
      <c r="W27" s="332"/>
      <c r="X27" s="257"/>
      <c r="Y27" s="257"/>
      <c r="Z27" s="257"/>
      <c r="AA27" s="333"/>
      <c r="AB27" s="333"/>
      <c r="AD27" s="16"/>
    </row>
    <row r="28" spans="2:30" ht="18.95" customHeight="1" x14ac:dyDescent="0.15">
      <c r="B28" s="193" t="s">
        <v>163</v>
      </c>
      <c r="C28" s="196"/>
      <c r="D28" s="194"/>
      <c r="E28" s="422" t="s">
        <v>435</v>
      </c>
      <c r="F28" s="423"/>
      <c r="G28" s="423"/>
      <c r="H28" s="423"/>
      <c r="I28" s="423"/>
      <c r="J28" s="423"/>
      <c r="K28" s="434"/>
      <c r="L28" s="435"/>
      <c r="M28" s="435"/>
      <c r="N28" s="435"/>
      <c r="O28" s="435"/>
      <c r="P28" s="435"/>
      <c r="Q28" s="435"/>
      <c r="R28" s="436"/>
      <c r="S28" s="347"/>
      <c r="T28" s="348"/>
      <c r="U28" s="330" t="s">
        <v>164</v>
      </c>
      <c r="V28" s="331"/>
      <c r="W28" s="332"/>
      <c r="X28" s="257"/>
      <c r="Y28" s="257"/>
      <c r="Z28" s="257"/>
      <c r="AA28" s="333"/>
      <c r="AB28" s="333"/>
      <c r="AD28" s="16"/>
    </row>
    <row r="29" spans="2:30" ht="15" customHeight="1" x14ac:dyDescent="0.15">
      <c r="B29" s="197"/>
      <c r="C29" s="197" t="s">
        <v>165</v>
      </c>
      <c r="D29" s="197"/>
      <c r="E29" s="197"/>
      <c r="F29" s="197"/>
      <c r="G29" s="197"/>
      <c r="H29" s="197"/>
      <c r="I29" s="197"/>
      <c r="J29" s="197"/>
      <c r="K29" s="197"/>
      <c r="L29" s="197"/>
      <c r="M29" s="197"/>
      <c r="N29" s="197"/>
      <c r="O29" s="197"/>
      <c r="P29" s="197"/>
      <c r="Q29" s="197"/>
      <c r="R29" s="197"/>
      <c r="S29" s="197"/>
      <c r="T29" s="197"/>
      <c r="U29" s="197"/>
      <c r="V29" s="197"/>
      <c r="W29" s="198"/>
      <c r="X29" s="198"/>
      <c r="Y29" s="198"/>
      <c r="Z29" s="197"/>
      <c r="AA29" s="197"/>
      <c r="AB29" s="197"/>
    </row>
    <row r="31" spans="2:30" s="1" customFormat="1" ht="18" customHeight="1" x14ac:dyDescent="0.15">
      <c r="J31" s="282"/>
      <c r="W31" s="5"/>
      <c r="X31" s="5"/>
      <c r="Y31" s="5"/>
    </row>
  </sheetData>
  <dataConsolidate/>
  <mergeCells count="193">
    <mergeCell ref="I24:J24"/>
    <mergeCell ref="E22:G22"/>
    <mergeCell ref="I22:J22"/>
    <mergeCell ref="E18:F18"/>
    <mergeCell ref="B23:B26"/>
    <mergeCell ref="C20:D20"/>
    <mergeCell ref="E17:F17"/>
    <mergeCell ref="C18:D18"/>
    <mergeCell ref="H16:H19"/>
    <mergeCell ref="E16:F16"/>
    <mergeCell ref="C24:C27"/>
    <mergeCell ref="B16:B17"/>
    <mergeCell ref="E23:G23"/>
    <mergeCell ref="E20:F20"/>
    <mergeCell ref="H20:H22"/>
    <mergeCell ref="D27:E27"/>
    <mergeCell ref="F27:G27"/>
    <mergeCell ref="B19:B21"/>
    <mergeCell ref="C21:D21"/>
    <mergeCell ref="E21:F21"/>
    <mergeCell ref="O11:P11"/>
    <mergeCell ref="N17:O17"/>
    <mergeCell ref="N21:O21"/>
    <mergeCell ref="I16:J16"/>
    <mergeCell ref="N16:O16"/>
    <mergeCell ref="H12:H15"/>
    <mergeCell ref="I12:I13"/>
    <mergeCell ref="K12:L12"/>
    <mergeCell ref="I21:J21"/>
    <mergeCell ref="N20:O20"/>
    <mergeCell ref="N18:O18"/>
    <mergeCell ref="I17:J18"/>
    <mergeCell ref="M13:O13"/>
    <mergeCell ref="I20:J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Q24:R24"/>
    <mergeCell ref="U24:W24"/>
    <mergeCell ref="D25:E25"/>
    <mergeCell ref="F25:G25"/>
    <mergeCell ref="M24:P24"/>
    <mergeCell ref="K24:L24"/>
    <mergeCell ref="D24:E24"/>
    <mergeCell ref="F24:G24"/>
    <mergeCell ref="M27:P27"/>
    <mergeCell ref="Q27:R27"/>
    <mergeCell ref="E15:F15"/>
    <mergeCell ref="N15:O15"/>
    <mergeCell ref="I14:I15"/>
    <mergeCell ref="K14:L14"/>
    <mergeCell ref="M14:M21"/>
    <mergeCell ref="N14:O14"/>
    <mergeCell ref="C16:D17"/>
    <mergeCell ref="C19:D19"/>
    <mergeCell ref="E19:F19"/>
    <mergeCell ref="I19:J19"/>
    <mergeCell ref="N19:O19"/>
    <mergeCell ref="M25:P25"/>
    <mergeCell ref="M23:P23"/>
    <mergeCell ref="Q25:R25"/>
    <mergeCell ref="Q26:R26"/>
    <mergeCell ref="Q22:R22"/>
    <mergeCell ref="M26:P26"/>
    <mergeCell ref="E14:F14"/>
    <mergeCell ref="M22:P22"/>
    <mergeCell ref="Q23:R23"/>
    <mergeCell ref="I25:J25"/>
    <mergeCell ref="K25:L25"/>
    <mergeCell ref="E11:G11"/>
    <mergeCell ref="H11:J11"/>
    <mergeCell ref="K11:L11"/>
    <mergeCell ref="M11:N12"/>
    <mergeCell ref="B12:D12"/>
    <mergeCell ref="E12:F12"/>
    <mergeCell ref="B13:D13"/>
    <mergeCell ref="B14:D14"/>
    <mergeCell ref="C15:D15"/>
    <mergeCell ref="H7:J7"/>
    <mergeCell ref="K7:L7"/>
    <mergeCell ref="O7:P7"/>
    <mergeCell ref="Q7:R7"/>
    <mergeCell ref="C8:D8"/>
    <mergeCell ref="H8:J8"/>
    <mergeCell ref="K8:L8"/>
    <mergeCell ref="M7:N10"/>
    <mergeCell ref="E7:G7"/>
    <mergeCell ref="E8:G8"/>
    <mergeCell ref="E9:G9"/>
    <mergeCell ref="E10:G10"/>
    <mergeCell ref="C9:D9"/>
    <mergeCell ref="H9:J9"/>
    <mergeCell ref="K9:L9"/>
    <mergeCell ref="O10:P10"/>
    <mergeCell ref="Q10:R10"/>
    <mergeCell ref="O9:P9"/>
    <mergeCell ref="Q9:R9"/>
    <mergeCell ref="H10:J10"/>
    <mergeCell ref="Q11:R11"/>
    <mergeCell ref="U11:W11"/>
    <mergeCell ref="AA11:AB11"/>
    <mergeCell ref="Q12:R12"/>
    <mergeCell ref="E13:F13"/>
    <mergeCell ref="O12:P12"/>
    <mergeCell ref="B5:C6"/>
    <mergeCell ref="E5:G5"/>
    <mergeCell ref="H5:J6"/>
    <mergeCell ref="K5:O6"/>
    <mergeCell ref="P5:Q6"/>
    <mergeCell ref="R5:T6"/>
    <mergeCell ref="O8:P8"/>
    <mergeCell ref="U9:W9"/>
    <mergeCell ref="C10:D10"/>
    <mergeCell ref="B7:B8"/>
    <mergeCell ref="C7:D7"/>
    <mergeCell ref="Q8:R8"/>
    <mergeCell ref="AA12:AB12"/>
    <mergeCell ref="E6:G6"/>
    <mergeCell ref="U6:W6"/>
    <mergeCell ref="B9:B10"/>
    <mergeCell ref="K10:L10"/>
    <mergeCell ref="B11:D11"/>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U13:W13"/>
    <mergeCell ref="U14:W14"/>
    <mergeCell ref="U19:W19"/>
    <mergeCell ref="AA18:AB18"/>
    <mergeCell ref="AA19:AB19"/>
    <mergeCell ref="U25:W25"/>
    <mergeCell ref="AA25:AB25"/>
    <mergeCell ref="U26:W26"/>
    <mergeCell ref="U23:W23"/>
    <mergeCell ref="AA23:AB23"/>
    <mergeCell ref="T12:T13"/>
    <mergeCell ref="T14:T18"/>
    <mergeCell ref="U15:W16"/>
    <mergeCell ref="S23:T26"/>
    <mergeCell ref="AA17:AB17"/>
    <mergeCell ref="AA26:AB26"/>
    <mergeCell ref="AA16:AB16"/>
    <mergeCell ref="U21:W21"/>
    <mergeCell ref="AA21:AB21"/>
    <mergeCell ref="U17:W17"/>
    <mergeCell ref="AA13:AB13"/>
    <mergeCell ref="U12:W12"/>
    <mergeCell ref="AA24:AB24"/>
    <mergeCell ref="AA15:AB15"/>
  </mergeCells>
  <phoneticPr fontId="13"/>
  <dataValidations count="1">
    <dataValidation type="list" allowBlank="1" showInputMessage="1" showErrorMessage="1" sqref="AE13:AE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61"/>
  <sheetViews>
    <sheetView showGridLines="0" showZeros="0" view="pageBreakPreview" zoomScaleNormal="55" zoomScaleSheetLayoutView="100" workbookViewId="0">
      <selection activeCell="W2" sqref="W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17" t="s">
        <v>166</v>
      </c>
      <c r="C3" s="517"/>
      <c r="D3" s="517"/>
      <c r="E3" s="517"/>
      <c r="F3" s="517"/>
      <c r="G3" s="517"/>
      <c r="H3" s="517"/>
      <c r="I3" s="517"/>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c r="AJ3" s="517"/>
      <c r="AK3" s="517"/>
      <c r="AL3" s="517"/>
      <c r="AM3" s="517"/>
      <c r="AN3" s="517"/>
    </row>
    <row r="4" spans="2:40" ht="20.100000000000001" customHeight="1" x14ac:dyDescent="0.15">
      <c r="B4" s="518" t="s">
        <v>60</v>
      </c>
      <c r="C4" s="518"/>
      <c r="D4" s="518"/>
      <c r="E4" s="519" t="str">
        <f>'様式A-1'!D3</f>
        <v>ムクノトンネル　ノボリ</v>
      </c>
      <c r="F4" s="520"/>
      <c r="G4" s="520"/>
      <c r="H4" s="520"/>
      <c r="I4" s="521"/>
      <c r="J4" s="522" t="s">
        <v>61</v>
      </c>
      <c r="K4" s="522"/>
      <c r="L4" s="522"/>
      <c r="M4" s="523" t="str">
        <f>'様式A-1'!J3</f>
        <v>山口県道57号下関港線（上り）</v>
      </c>
      <c r="N4" s="524"/>
      <c r="O4" s="524"/>
      <c r="P4" s="524"/>
      <c r="Q4" s="524"/>
      <c r="R4" s="525"/>
      <c r="S4" s="530" t="s">
        <v>68</v>
      </c>
      <c r="T4" s="530"/>
      <c r="U4" s="530"/>
      <c r="V4" s="530"/>
      <c r="W4" s="530"/>
      <c r="X4" s="530"/>
      <c r="Y4" s="532" t="str">
        <f>'様式A-1'!K5</f>
        <v>アジア航測株式会社</v>
      </c>
      <c r="Z4" s="533"/>
      <c r="AA4" s="533"/>
      <c r="AB4" s="533"/>
      <c r="AC4" s="533"/>
      <c r="AD4" s="534"/>
      <c r="AE4" s="516" t="s">
        <v>69</v>
      </c>
      <c r="AF4" s="516"/>
      <c r="AG4" s="516"/>
      <c r="AH4" s="516"/>
      <c r="AI4" s="531">
        <f>'様式A-1'!R5</f>
        <v>46069</v>
      </c>
      <c r="AJ4" s="531"/>
      <c r="AK4" s="531"/>
      <c r="AL4" s="531"/>
      <c r="AM4" s="531"/>
      <c r="AN4" s="531"/>
    </row>
    <row r="5" spans="2:40" ht="20.100000000000001" customHeight="1" x14ac:dyDescent="0.15">
      <c r="B5" s="526" t="s">
        <v>167</v>
      </c>
      <c r="C5" s="526"/>
      <c r="D5" s="526"/>
      <c r="E5" s="527" t="str">
        <f>'様式A-1'!D4</f>
        <v>椋野トンネル（上り）</v>
      </c>
      <c r="F5" s="528"/>
      <c r="G5" s="528"/>
      <c r="H5" s="528"/>
      <c r="I5" s="529"/>
      <c r="J5" s="483" t="s">
        <v>168</v>
      </c>
      <c r="K5" s="483"/>
      <c r="L5" s="483"/>
      <c r="M5" s="523" t="str">
        <f>'様式A-1'!R3</f>
        <v>山口県
下関土木建築事務所</v>
      </c>
      <c r="N5" s="524"/>
      <c r="O5" s="524"/>
      <c r="P5" s="524"/>
      <c r="Q5" s="524"/>
      <c r="R5" s="525"/>
      <c r="S5" s="530"/>
      <c r="T5" s="530"/>
      <c r="U5" s="530"/>
      <c r="V5" s="530"/>
      <c r="W5" s="530"/>
      <c r="X5" s="530"/>
      <c r="Y5" s="535"/>
      <c r="Z5" s="536"/>
      <c r="AA5" s="536"/>
      <c r="AB5" s="536"/>
      <c r="AC5" s="536"/>
      <c r="AD5" s="537"/>
      <c r="AE5" s="516"/>
      <c r="AF5" s="516"/>
      <c r="AG5" s="516"/>
      <c r="AH5" s="516"/>
      <c r="AI5" s="531"/>
      <c r="AJ5" s="531"/>
      <c r="AK5" s="531"/>
      <c r="AL5" s="531"/>
      <c r="AM5" s="531"/>
      <c r="AN5" s="531"/>
    </row>
    <row r="6" spans="2:40" ht="13.5" customHeight="1" x14ac:dyDescent="0.15">
      <c r="B6" s="482" t="s">
        <v>169</v>
      </c>
      <c r="C6" s="482" t="s">
        <v>170</v>
      </c>
      <c r="D6" s="494" t="s">
        <v>171</v>
      </c>
      <c r="E6" s="495"/>
      <c r="F6" s="498" t="s">
        <v>172</v>
      </c>
      <c r="G6" s="499"/>
      <c r="H6" s="499"/>
      <c r="I6" s="499"/>
      <c r="J6" s="500"/>
      <c r="K6" s="504" t="s">
        <v>173</v>
      </c>
      <c r="L6" s="505"/>
      <c r="M6" s="505"/>
      <c r="N6" s="506"/>
      <c r="O6" s="465" t="s">
        <v>174</v>
      </c>
      <c r="P6" s="466"/>
      <c r="Q6" s="466"/>
      <c r="R6" s="466"/>
      <c r="S6" s="461"/>
      <c r="T6" s="461"/>
      <c r="U6" s="461"/>
      <c r="V6" s="461"/>
      <c r="W6" s="461"/>
      <c r="X6" s="461"/>
      <c r="Y6" s="461"/>
      <c r="Z6" s="461"/>
      <c r="AA6" s="461"/>
      <c r="AB6" s="461"/>
      <c r="AC6" s="461"/>
      <c r="AD6" s="462"/>
      <c r="AE6" s="510" t="s">
        <v>175</v>
      </c>
      <c r="AF6" s="511"/>
      <c r="AG6" s="511"/>
      <c r="AH6" s="511"/>
      <c r="AI6" s="511"/>
      <c r="AJ6" s="512"/>
      <c r="AK6" s="461" t="s">
        <v>176</v>
      </c>
      <c r="AL6" s="461"/>
      <c r="AM6" s="461"/>
      <c r="AN6" s="462"/>
    </row>
    <row r="7" spans="2:40" ht="13.5" customHeight="1" x14ac:dyDescent="0.15">
      <c r="B7" s="482"/>
      <c r="C7" s="484"/>
      <c r="D7" s="496"/>
      <c r="E7" s="497"/>
      <c r="F7" s="501"/>
      <c r="G7" s="502"/>
      <c r="H7" s="502"/>
      <c r="I7" s="502"/>
      <c r="J7" s="503"/>
      <c r="K7" s="507"/>
      <c r="L7" s="508"/>
      <c r="M7" s="508"/>
      <c r="N7" s="509"/>
      <c r="O7" s="516" t="s">
        <v>177</v>
      </c>
      <c r="P7" s="516"/>
      <c r="Q7" s="516"/>
      <c r="R7" s="105" t="s">
        <v>178</v>
      </c>
      <c r="S7" s="516" t="s">
        <v>179</v>
      </c>
      <c r="T7" s="516"/>
      <c r="U7" s="516" t="s">
        <v>180</v>
      </c>
      <c r="V7" s="516"/>
      <c r="W7" s="516"/>
      <c r="X7" s="516"/>
      <c r="Y7" s="469" t="s">
        <v>181</v>
      </c>
      <c r="Z7" s="470"/>
      <c r="AA7" s="470"/>
      <c r="AB7" s="471"/>
      <c r="AC7" s="453" t="s">
        <v>182</v>
      </c>
      <c r="AD7" s="454"/>
      <c r="AE7" s="513"/>
      <c r="AF7" s="514"/>
      <c r="AG7" s="514"/>
      <c r="AH7" s="514"/>
      <c r="AI7" s="514"/>
      <c r="AJ7" s="515"/>
      <c r="AK7" s="461"/>
      <c r="AL7" s="461"/>
      <c r="AM7" s="461"/>
      <c r="AN7" s="462"/>
    </row>
    <row r="8" spans="2:40" ht="13.5" customHeight="1" x14ac:dyDescent="0.15">
      <c r="B8" s="483"/>
      <c r="C8" s="485"/>
      <c r="D8" s="10" t="s">
        <v>183</v>
      </c>
      <c r="E8" s="9" t="s">
        <v>184</v>
      </c>
      <c r="F8" s="483" t="s">
        <v>185</v>
      </c>
      <c r="G8" s="483"/>
      <c r="H8" s="483"/>
      <c r="I8" s="476" t="s">
        <v>186</v>
      </c>
      <c r="J8" s="476" t="s">
        <v>187</v>
      </c>
      <c r="K8" s="476" t="s">
        <v>188</v>
      </c>
      <c r="L8" s="478" t="s">
        <v>189</v>
      </c>
      <c r="M8" s="453" t="s">
        <v>182</v>
      </c>
      <c r="N8" s="486"/>
      <c r="O8" s="472" t="s">
        <v>190</v>
      </c>
      <c r="P8" s="472" t="s">
        <v>191</v>
      </c>
      <c r="Q8" s="472" t="s">
        <v>192</v>
      </c>
      <c r="R8" s="472" t="s">
        <v>193</v>
      </c>
      <c r="S8" s="474" t="s">
        <v>194</v>
      </c>
      <c r="T8" s="474" t="s">
        <v>195</v>
      </c>
      <c r="U8" s="474" t="s">
        <v>196</v>
      </c>
      <c r="V8" s="472" t="s">
        <v>197</v>
      </c>
      <c r="W8" s="474" t="s">
        <v>198</v>
      </c>
      <c r="X8" s="474" t="s">
        <v>199</v>
      </c>
      <c r="Y8" s="472" t="s">
        <v>200</v>
      </c>
      <c r="Z8" s="472" t="s">
        <v>201</v>
      </c>
      <c r="AA8" s="472" t="s">
        <v>202</v>
      </c>
      <c r="AB8" s="474" t="s">
        <v>203</v>
      </c>
      <c r="AC8" s="467"/>
      <c r="AD8" s="468"/>
      <c r="AE8" s="488" t="s">
        <v>204</v>
      </c>
      <c r="AF8" s="490" t="s">
        <v>205</v>
      </c>
      <c r="AG8" s="490" t="s">
        <v>206</v>
      </c>
      <c r="AH8" s="492" t="s">
        <v>207</v>
      </c>
      <c r="AI8" s="453" t="s">
        <v>182</v>
      </c>
      <c r="AJ8" s="454"/>
      <c r="AK8" s="461"/>
      <c r="AL8" s="461"/>
      <c r="AM8" s="461"/>
      <c r="AN8" s="462"/>
    </row>
    <row r="9" spans="2:40" x14ac:dyDescent="0.15">
      <c r="B9" s="483"/>
      <c r="C9" s="14" t="s">
        <v>208</v>
      </c>
      <c r="D9" s="8" t="s">
        <v>208</v>
      </c>
      <c r="E9" s="8" t="s">
        <v>208</v>
      </c>
      <c r="F9" s="483"/>
      <c r="G9" s="483"/>
      <c r="H9" s="483"/>
      <c r="I9" s="477"/>
      <c r="J9" s="477"/>
      <c r="K9" s="477"/>
      <c r="L9" s="479"/>
      <c r="M9" s="487"/>
      <c r="N9" s="464"/>
      <c r="O9" s="473"/>
      <c r="P9" s="473"/>
      <c r="Q9" s="473"/>
      <c r="R9" s="473"/>
      <c r="S9" s="475"/>
      <c r="T9" s="475"/>
      <c r="U9" s="475"/>
      <c r="V9" s="473"/>
      <c r="W9" s="475"/>
      <c r="X9" s="475"/>
      <c r="Y9" s="473"/>
      <c r="Z9" s="473"/>
      <c r="AA9" s="473"/>
      <c r="AB9" s="475"/>
      <c r="AC9" s="455"/>
      <c r="AD9" s="456"/>
      <c r="AE9" s="489"/>
      <c r="AF9" s="491"/>
      <c r="AG9" s="491"/>
      <c r="AH9" s="493"/>
      <c r="AI9" s="455"/>
      <c r="AJ9" s="456"/>
      <c r="AK9" s="463"/>
      <c r="AL9" s="463"/>
      <c r="AM9" s="463"/>
      <c r="AN9" s="464"/>
    </row>
    <row r="10" spans="2:40" ht="13.5" customHeight="1" x14ac:dyDescent="0.15">
      <c r="B10" s="15" t="s">
        <v>569</v>
      </c>
      <c r="C10" s="106">
        <v>1</v>
      </c>
      <c r="D10" s="106">
        <v>0</v>
      </c>
      <c r="E10" s="106">
        <v>1</v>
      </c>
      <c r="F10" s="480" t="s">
        <v>636</v>
      </c>
      <c r="G10" s="481"/>
      <c r="H10" s="481"/>
      <c r="I10" s="7" t="s">
        <v>570</v>
      </c>
      <c r="J10" s="78"/>
      <c r="K10" s="7"/>
      <c r="L10" s="7"/>
      <c r="M10" s="444"/>
      <c r="N10" s="445"/>
      <c r="O10" s="7"/>
      <c r="P10" s="6"/>
      <c r="Q10" s="6"/>
      <c r="R10" s="6"/>
      <c r="S10" s="6"/>
      <c r="T10" s="73"/>
      <c r="U10" s="73"/>
      <c r="V10" s="73"/>
      <c r="W10" s="73"/>
      <c r="X10" s="73"/>
      <c r="Y10" s="73"/>
      <c r="Z10" s="73"/>
      <c r="AA10" s="48"/>
      <c r="AB10" s="49"/>
      <c r="AC10" s="446"/>
      <c r="AD10" s="447"/>
      <c r="AE10" s="73"/>
      <c r="AF10" s="73"/>
      <c r="AG10" s="73"/>
      <c r="AH10" s="73"/>
      <c r="AI10" s="448"/>
      <c r="AJ10" s="449"/>
      <c r="AK10" s="458"/>
      <c r="AL10" s="459"/>
      <c r="AM10" s="459"/>
      <c r="AN10" s="460"/>
    </row>
    <row r="11" spans="2:40" ht="13.5" customHeight="1" x14ac:dyDescent="0.15">
      <c r="B11" s="15" t="s">
        <v>571</v>
      </c>
      <c r="C11" s="106">
        <v>5.5</v>
      </c>
      <c r="D11" s="106">
        <v>1</v>
      </c>
      <c r="E11" s="106">
        <v>6.5</v>
      </c>
      <c r="F11" s="450"/>
      <c r="G11" s="449"/>
      <c r="H11" s="449"/>
      <c r="I11" s="7" t="s">
        <v>570</v>
      </c>
      <c r="J11" s="78"/>
      <c r="K11" s="7" t="s">
        <v>570</v>
      </c>
      <c r="L11" s="7"/>
      <c r="M11" s="444"/>
      <c r="N11" s="445"/>
      <c r="O11" s="7"/>
      <c r="P11" s="6" t="s">
        <v>578</v>
      </c>
      <c r="Q11" s="6"/>
      <c r="R11" s="6"/>
      <c r="S11" s="6" t="s">
        <v>578</v>
      </c>
      <c r="T11" s="73"/>
      <c r="U11" s="6" t="s">
        <v>578</v>
      </c>
      <c r="V11" s="73"/>
      <c r="W11" s="73"/>
      <c r="X11" s="73"/>
      <c r="Y11" s="73"/>
      <c r="Z11" s="73"/>
      <c r="AA11" s="48"/>
      <c r="AB11" s="49"/>
      <c r="AC11" s="446"/>
      <c r="AD11" s="447"/>
      <c r="AE11" s="73"/>
      <c r="AF11" s="73"/>
      <c r="AG11" s="73"/>
      <c r="AH11" s="73"/>
      <c r="AI11" s="448"/>
      <c r="AJ11" s="449"/>
      <c r="AK11" s="289"/>
      <c r="AL11" s="290"/>
      <c r="AM11" s="290"/>
      <c r="AN11" s="291"/>
    </row>
    <row r="12" spans="2:40" ht="13.5" customHeight="1" x14ac:dyDescent="0.15">
      <c r="B12" s="15" t="s">
        <v>572</v>
      </c>
      <c r="C12" s="106">
        <v>5.4</v>
      </c>
      <c r="D12" s="106">
        <v>6.5</v>
      </c>
      <c r="E12" s="106">
        <v>11.9</v>
      </c>
      <c r="F12" s="450"/>
      <c r="G12" s="449"/>
      <c r="H12" s="449"/>
      <c r="I12" s="7" t="s">
        <v>570</v>
      </c>
      <c r="J12" s="78"/>
      <c r="K12" s="7"/>
      <c r="L12" s="7"/>
      <c r="M12" s="444"/>
      <c r="N12" s="445"/>
      <c r="O12" s="7"/>
      <c r="P12" s="6"/>
      <c r="Q12" s="6"/>
      <c r="R12" s="6"/>
      <c r="S12" s="6"/>
      <c r="T12" s="73"/>
      <c r="U12" s="73"/>
      <c r="V12" s="73"/>
      <c r="W12" s="73"/>
      <c r="X12" s="73"/>
      <c r="Y12" s="73"/>
      <c r="Z12" s="73"/>
      <c r="AA12" s="48"/>
      <c r="AB12" s="49"/>
      <c r="AC12" s="446"/>
      <c r="AD12" s="447"/>
      <c r="AE12" s="73"/>
      <c r="AF12" s="73"/>
      <c r="AG12" s="73"/>
      <c r="AH12" s="73"/>
      <c r="AI12" s="448"/>
      <c r="AJ12" s="449"/>
      <c r="AK12" s="289"/>
      <c r="AL12" s="290"/>
      <c r="AM12" s="290"/>
      <c r="AN12" s="291"/>
    </row>
    <row r="13" spans="2:40" ht="13.5" customHeight="1" x14ac:dyDescent="0.15">
      <c r="B13" s="15" t="s">
        <v>573</v>
      </c>
      <c r="C13" s="106">
        <v>5.5</v>
      </c>
      <c r="D13" s="106">
        <v>11.9</v>
      </c>
      <c r="E13" s="106">
        <v>17.399999999999999</v>
      </c>
      <c r="F13" s="450"/>
      <c r="G13" s="449"/>
      <c r="H13" s="449"/>
      <c r="I13" s="7" t="s">
        <v>570</v>
      </c>
      <c r="J13" s="78"/>
      <c r="K13" s="7" t="s">
        <v>570</v>
      </c>
      <c r="L13" s="7"/>
      <c r="M13" s="444"/>
      <c r="N13" s="445"/>
      <c r="O13" s="7"/>
      <c r="P13" s="6"/>
      <c r="Q13" s="6"/>
      <c r="R13" s="6"/>
      <c r="S13" s="6"/>
      <c r="T13" s="73"/>
      <c r="U13" s="73"/>
      <c r="V13" s="73"/>
      <c r="W13" s="73"/>
      <c r="X13" s="73"/>
      <c r="Y13" s="73"/>
      <c r="Z13" s="73"/>
      <c r="AA13" s="48"/>
      <c r="AB13" s="49"/>
      <c r="AC13" s="446"/>
      <c r="AD13" s="447"/>
      <c r="AE13" s="73"/>
      <c r="AF13" s="73"/>
      <c r="AG13" s="73"/>
      <c r="AH13" s="73"/>
      <c r="AI13" s="448"/>
      <c r="AJ13" s="449"/>
      <c r="AK13" s="289"/>
      <c r="AL13" s="290"/>
      <c r="AM13" s="290"/>
      <c r="AN13" s="291"/>
    </row>
    <row r="14" spans="2:40" ht="13.5" customHeight="1" x14ac:dyDescent="0.15">
      <c r="B14" s="15" t="s">
        <v>574</v>
      </c>
      <c r="C14" s="106">
        <v>9.1</v>
      </c>
      <c r="D14" s="106">
        <v>17.399999999999999</v>
      </c>
      <c r="E14" s="106">
        <v>26.5</v>
      </c>
      <c r="F14" s="450"/>
      <c r="G14" s="449"/>
      <c r="H14" s="449"/>
      <c r="I14" s="7" t="s">
        <v>570</v>
      </c>
      <c r="J14" s="78"/>
      <c r="K14" s="7"/>
      <c r="L14" s="7"/>
      <c r="M14" s="444"/>
      <c r="N14" s="445"/>
      <c r="O14" s="7"/>
      <c r="P14" s="6"/>
      <c r="Q14" s="6"/>
      <c r="R14" s="6"/>
      <c r="S14" s="6"/>
      <c r="T14" s="73"/>
      <c r="U14" s="73"/>
      <c r="V14" s="73"/>
      <c r="W14" s="73"/>
      <c r="X14" s="73"/>
      <c r="Y14" s="73"/>
      <c r="Z14" s="73"/>
      <c r="AA14" s="48"/>
      <c r="AB14" s="49"/>
      <c r="AC14" s="446"/>
      <c r="AD14" s="447"/>
      <c r="AE14" s="73"/>
      <c r="AF14" s="73"/>
      <c r="AG14" s="73"/>
      <c r="AH14" s="73"/>
      <c r="AI14" s="448"/>
      <c r="AJ14" s="449"/>
      <c r="AK14" s="289"/>
      <c r="AL14" s="290"/>
      <c r="AM14" s="290"/>
      <c r="AN14" s="291"/>
    </row>
    <row r="15" spans="2:40" ht="13.5" customHeight="1" x14ac:dyDescent="0.15">
      <c r="B15" s="15" t="s">
        <v>575</v>
      </c>
      <c r="C15" s="106">
        <v>8.8000000000000007</v>
      </c>
      <c r="D15" s="106">
        <v>26.5</v>
      </c>
      <c r="E15" s="106">
        <v>35.299999999999997</v>
      </c>
      <c r="F15" s="450"/>
      <c r="G15" s="449"/>
      <c r="H15" s="449"/>
      <c r="I15" s="7" t="s">
        <v>570</v>
      </c>
      <c r="J15" s="78"/>
      <c r="K15" s="7" t="s">
        <v>570</v>
      </c>
      <c r="L15" s="7"/>
      <c r="M15" s="444"/>
      <c r="N15" s="445"/>
      <c r="O15" s="7"/>
      <c r="P15" s="6"/>
      <c r="Q15" s="6"/>
      <c r="R15" s="6"/>
      <c r="S15" s="6"/>
      <c r="T15" s="73"/>
      <c r="U15" s="6" t="s">
        <v>578</v>
      </c>
      <c r="V15" s="73"/>
      <c r="W15" s="73"/>
      <c r="X15" s="73"/>
      <c r="Y15" s="73"/>
      <c r="Z15" s="73"/>
      <c r="AA15" s="48"/>
      <c r="AB15" s="49"/>
      <c r="AC15" s="446"/>
      <c r="AD15" s="447"/>
      <c r="AE15" s="73"/>
      <c r="AF15" s="73"/>
      <c r="AG15" s="73"/>
      <c r="AH15" s="73"/>
      <c r="AI15" s="448"/>
      <c r="AJ15" s="449"/>
      <c r="AK15" s="289"/>
      <c r="AL15" s="290"/>
      <c r="AM15" s="290"/>
      <c r="AN15" s="291"/>
    </row>
    <row r="16" spans="2:40" ht="13.5" customHeight="1" x14ac:dyDescent="0.15">
      <c r="B16" s="15" t="s">
        <v>576</v>
      </c>
      <c r="C16" s="106">
        <v>13</v>
      </c>
      <c r="D16" s="106">
        <v>35.299999999999997</v>
      </c>
      <c r="E16" s="106">
        <v>48.3</v>
      </c>
      <c r="F16" s="450"/>
      <c r="G16" s="449"/>
      <c r="H16" s="449"/>
      <c r="I16" s="7" t="s">
        <v>570</v>
      </c>
      <c r="J16" s="78"/>
      <c r="K16" s="7" t="s">
        <v>570</v>
      </c>
      <c r="L16" s="7"/>
      <c r="M16" s="444"/>
      <c r="N16" s="445"/>
      <c r="O16" s="7"/>
      <c r="P16" s="6"/>
      <c r="Q16" s="6"/>
      <c r="R16" s="6"/>
      <c r="S16" s="6"/>
      <c r="T16" s="73"/>
      <c r="U16" s="73"/>
      <c r="V16" s="73"/>
      <c r="W16" s="73"/>
      <c r="X16" s="73"/>
      <c r="Y16" s="73"/>
      <c r="Z16" s="73"/>
      <c r="AA16" s="48"/>
      <c r="AB16" s="49"/>
      <c r="AC16" s="446"/>
      <c r="AD16" s="447"/>
      <c r="AE16" s="73"/>
      <c r="AF16" s="73"/>
      <c r="AG16" s="73"/>
      <c r="AH16" s="73"/>
      <c r="AI16" s="448"/>
      <c r="AJ16" s="449"/>
      <c r="AK16" s="289"/>
      <c r="AL16" s="290"/>
      <c r="AM16" s="290"/>
      <c r="AN16" s="291"/>
    </row>
    <row r="17" spans="2:40" ht="13.5" customHeight="1" x14ac:dyDescent="0.15">
      <c r="B17" s="15" t="s">
        <v>577</v>
      </c>
      <c r="C17" s="106">
        <v>7.4</v>
      </c>
      <c r="D17" s="106">
        <v>48.3</v>
      </c>
      <c r="E17" s="106">
        <v>55.699999999999996</v>
      </c>
      <c r="F17" s="450"/>
      <c r="G17" s="449"/>
      <c r="H17" s="449"/>
      <c r="I17" s="7" t="s">
        <v>570</v>
      </c>
      <c r="J17" s="78"/>
      <c r="K17" s="7" t="s">
        <v>570</v>
      </c>
      <c r="L17" s="7"/>
      <c r="M17" s="444"/>
      <c r="N17" s="445"/>
      <c r="O17" s="7"/>
      <c r="P17" s="6" t="s">
        <v>578</v>
      </c>
      <c r="Q17" s="6"/>
      <c r="R17" s="6"/>
      <c r="S17" s="6" t="s">
        <v>578</v>
      </c>
      <c r="T17" s="73"/>
      <c r="U17" s="73"/>
      <c r="V17" s="73"/>
      <c r="W17" s="73"/>
      <c r="X17" s="73"/>
      <c r="Y17" s="73"/>
      <c r="Z17" s="73"/>
      <c r="AA17" s="48"/>
      <c r="AB17" s="49"/>
      <c r="AC17" s="446"/>
      <c r="AD17" s="447"/>
      <c r="AE17" s="73"/>
      <c r="AF17" s="73"/>
      <c r="AG17" s="73"/>
      <c r="AH17" s="73"/>
      <c r="AI17" s="448"/>
      <c r="AJ17" s="449"/>
      <c r="AK17" s="289"/>
      <c r="AL17" s="290"/>
      <c r="AM17" s="290"/>
      <c r="AN17" s="291"/>
    </row>
    <row r="18" spans="2:40" ht="13.5" customHeight="1" x14ac:dyDescent="0.15">
      <c r="B18" s="15" t="s">
        <v>579</v>
      </c>
      <c r="C18" s="106">
        <v>5.2</v>
      </c>
      <c r="D18" s="106">
        <v>55.699999999999996</v>
      </c>
      <c r="E18" s="106">
        <v>60.9</v>
      </c>
      <c r="F18" s="450"/>
      <c r="G18" s="449"/>
      <c r="H18" s="449"/>
      <c r="I18" s="7" t="s">
        <v>570</v>
      </c>
      <c r="J18" s="78"/>
      <c r="K18" s="7"/>
      <c r="L18" s="7"/>
      <c r="M18" s="444"/>
      <c r="N18" s="445"/>
      <c r="O18" s="7"/>
      <c r="P18" s="6"/>
      <c r="Q18" s="6"/>
      <c r="R18" s="6"/>
      <c r="S18" s="6"/>
      <c r="T18" s="73"/>
      <c r="U18" s="6" t="s">
        <v>578</v>
      </c>
      <c r="V18" s="73"/>
      <c r="W18" s="73"/>
      <c r="X18" s="73"/>
      <c r="Y18" s="73"/>
      <c r="Z18" s="73"/>
      <c r="AA18" s="48"/>
      <c r="AB18" s="49"/>
      <c r="AC18" s="446"/>
      <c r="AD18" s="447"/>
      <c r="AE18" s="73"/>
      <c r="AF18" s="73"/>
      <c r="AG18" s="73"/>
      <c r="AH18" s="73"/>
      <c r="AI18" s="448"/>
      <c r="AJ18" s="449"/>
      <c r="AK18" s="289"/>
      <c r="AL18" s="290"/>
      <c r="AM18" s="290"/>
      <c r="AN18" s="291"/>
    </row>
    <row r="19" spans="2:40" ht="13.5" customHeight="1" x14ac:dyDescent="0.15">
      <c r="B19" s="15" t="s">
        <v>580</v>
      </c>
      <c r="C19" s="106">
        <v>5.8</v>
      </c>
      <c r="D19" s="106">
        <v>60.9</v>
      </c>
      <c r="E19" s="106">
        <v>66.7</v>
      </c>
      <c r="F19" s="450"/>
      <c r="G19" s="449"/>
      <c r="H19" s="449"/>
      <c r="I19" s="7" t="s">
        <v>570</v>
      </c>
      <c r="J19" s="78"/>
      <c r="K19" s="7"/>
      <c r="L19" s="7"/>
      <c r="M19" s="444"/>
      <c r="N19" s="445"/>
      <c r="O19" s="7"/>
      <c r="P19" s="6"/>
      <c r="Q19" s="6"/>
      <c r="R19" s="6"/>
      <c r="S19" s="6"/>
      <c r="T19" s="73"/>
      <c r="U19" s="73"/>
      <c r="V19" s="73"/>
      <c r="W19" s="73"/>
      <c r="X19" s="73"/>
      <c r="Y19" s="73"/>
      <c r="Z19" s="73"/>
      <c r="AA19" s="48"/>
      <c r="AB19" s="49"/>
      <c r="AC19" s="446"/>
      <c r="AD19" s="447"/>
      <c r="AE19" s="73"/>
      <c r="AF19" s="73"/>
      <c r="AG19" s="73"/>
      <c r="AH19" s="73"/>
      <c r="AI19" s="448"/>
      <c r="AJ19" s="449"/>
      <c r="AK19" s="289"/>
      <c r="AL19" s="290"/>
      <c r="AM19" s="290"/>
      <c r="AN19" s="291"/>
    </row>
    <row r="20" spans="2:40" ht="13.5" customHeight="1" x14ac:dyDescent="0.15">
      <c r="B20" s="15" t="s">
        <v>581</v>
      </c>
      <c r="C20" s="106">
        <v>6</v>
      </c>
      <c r="D20" s="106">
        <v>66.7</v>
      </c>
      <c r="E20" s="106">
        <v>72.7</v>
      </c>
      <c r="F20" s="450"/>
      <c r="G20" s="449"/>
      <c r="H20" s="449"/>
      <c r="I20" s="7" t="s">
        <v>570</v>
      </c>
      <c r="J20" s="78"/>
      <c r="K20" s="7" t="s">
        <v>570</v>
      </c>
      <c r="L20" s="7"/>
      <c r="M20" s="444"/>
      <c r="N20" s="445"/>
      <c r="O20" s="7"/>
      <c r="P20" s="6"/>
      <c r="Q20" s="6"/>
      <c r="R20" s="6"/>
      <c r="S20" s="6"/>
      <c r="T20" s="15"/>
      <c r="U20" s="15"/>
      <c r="V20" s="73"/>
      <c r="W20" s="73"/>
      <c r="X20" s="73"/>
      <c r="Y20" s="73"/>
      <c r="Z20" s="73"/>
      <c r="AA20" s="48"/>
      <c r="AB20" s="49"/>
      <c r="AC20" s="446"/>
      <c r="AD20" s="447"/>
      <c r="AE20" s="73"/>
      <c r="AF20" s="73"/>
      <c r="AG20" s="73"/>
      <c r="AH20" s="73"/>
      <c r="AI20" s="448"/>
      <c r="AJ20" s="449"/>
      <c r="AK20" s="289"/>
      <c r="AL20" s="290"/>
      <c r="AM20" s="290"/>
      <c r="AN20" s="291"/>
    </row>
    <row r="21" spans="2:40" ht="13.5" customHeight="1" x14ac:dyDescent="0.15">
      <c r="B21" s="15" t="s">
        <v>582</v>
      </c>
      <c r="C21" s="106">
        <v>6.2</v>
      </c>
      <c r="D21" s="106">
        <v>72.7</v>
      </c>
      <c r="E21" s="106">
        <v>78.900000000000006</v>
      </c>
      <c r="F21" s="450"/>
      <c r="G21" s="449"/>
      <c r="H21" s="449"/>
      <c r="I21" s="7" t="s">
        <v>570</v>
      </c>
      <c r="J21" s="78"/>
      <c r="K21" s="7"/>
      <c r="L21" s="7"/>
      <c r="M21" s="444"/>
      <c r="N21" s="445"/>
      <c r="O21" s="7"/>
      <c r="P21" s="6"/>
      <c r="Q21" s="6"/>
      <c r="R21" s="6"/>
      <c r="S21" s="6"/>
      <c r="T21" s="73"/>
      <c r="U21" s="73"/>
      <c r="V21" s="73"/>
      <c r="W21" s="73"/>
      <c r="X21" s="73"/>
      <c r="Y21" s="73"/>
      <c r="Z21" s="73"/>
      <c r="AA21" s="48"/>
      <c r="AB21" s="49"/>
      <c r="AC21" s="446"/>
      <c r="AD21" s="447"/>
      <c r="AE21" s="73"/>
      <c r="AF21" s="73"/>
      <c r="AG21" s="73"/>
      <c r="AH21" s="73"/>
      <c r="AI21" s="448"/>
      <c r="AJ21" s="449"/>
      <c r="AK21" s="289"/>
      <c r="AL21" s="290"/>
      <c r="AM21" s="290"/>
      <c r="AN21" s="291"/>
    </row>
    <row r="22" spans="2:40" ht="13.5" customHeight="1" x14ac:dyDescent="0.15">
      <c r="B22" s="15" t="s">
        <v>583</v>
      </c>
      <c r="C22" s="106">
        <v>5.6</v>
      </c>
      <c r="D22" s="106">
        <v>78.900000000000006</v>
      </c>
      <c r="E22" s="106">
        <v>84.5</v>
      </c>
      <c r="F22" s="450"/>
      <c r="G22" s="449"/>
      <c r="H22" s="449"/>
      <c r="I22" s="7" t="s">
        <v>570</v>
      </c>
      <c r="J22" s="78"/>
      <c r="K22" s="7" t="s">
        <v>570</v>
      </c>
      <c r="L22" s="7"/>
      <c r="M22" s="444"/>
      <c r="N22" s="445"/>
      <c r="O22" s="7"/>
      <c r="P22" s="6"/>
      <c r="Q22" s="6"/>
      <c r="R22" s="6"/>
      <c r="S22" s="6"/>
      <c r="T22" s="73"/>
      <c r="U22" s="6" t="s">
        <v>637</v>
      </c>
      <c r="V22" s="73"/>
      <c r="W22" s="73"/>
      <c r="X22" s="73"/>
      <c r="Y22" s="73"/>
      <c r="Z22" s="73"/>
      <c r="AA22" s="48"/>
      <c r="AB22" s="49"/>
      <c r="AC22" s="446"/>
      <c r="AD22" s="447"/>
      <c r="AE22" s="73"/>
      <c r="AF22" s="73"/>
      <c r="AG22" s="73"/>
      <c r="AH22" s="73"/>
      <c r="AI22" s="448"/>
      <c r="AJ22" s="449"/>
      <c r="AK22" s="289"/>
      <c r="AL22" s="290"/>
      <c r="AM22" s="290"/>
      <c r="AN22" s="291"/>
    </row>
    <row r="23" spans="2:40" ht="13.5" customHeight="1" x14ac:dyDescent="0.15">
      <c r="B23" s="15" t="s">
        <v>584</v>
      </c>
      <c r="C23" s="106">
        <v>4.0999999999999996</v>
      </c>
      <c r="D23" s="106">
        <v>84.5</v>
      </c>
      <c r="E23" s="106">
        <v>88.6</v>
      </c>
      <c r="F23" s="450"/>
      <c r="G23" s="449"/>
      <c r="H23" s="449"/>
      <c r="I23" s="7" t="s">
        <v>570</v>
      </c>
      <c r="J23" s="78"/>
      <c r="K23" s="7"/>
      <c r="L23" s="7"/>
      <c r="M23" s="444"/>
      <c r="N23" s="445"/>
      <c r="O23" s="7"/>
      <c r="P23" s="6"/>
      <c r="Q23" s="6"/>
      <c r="R23" s="6"/>
      <c r="S23" s="6"/>
      <c r="T23" s="15"/>
      <c r="U23" s="15"/>
      <c r="V23" s="73"/>
      <c r="W23" s="73"/>
      <c r="X23" s="73"/>
      <c r="Y23" s="73"/>
      <c r="Z23" s="73"/>
      <c r="AA23" s="48"/>
      <c r="AB23" s="49"/>
      <c r="AC23" s="446"/>
      <c r="AD23" s="447"/>
      <c r="AE23" s="73"/>
      <c r="AF23" s="73"/>
      <c r="AG23" s="73"/>
      <c r="AH23" s="73"/>
      <c r="AI23" s="448"/>
      <c r="AJ23" s="449"/>
      <c r="AK23" s="289"/>
      <c r="AL23" s="290"/>
      <c r="AM23" s="290"/>
      <c r="AN23" s="291"/>
    </row>
    <row r="24" spans="2:40" ht="13.5" customHeight="1" x14ac:dyDescent="0.15">
      <c r="B24" s="15" t="s">
        <v>585</v>
      </c>
      <c r="C24" s="106">
        <v>5.4</v>
      </c>
      <c r="D24" s="106">
        <v>88.6</v>
      </c>
      <c r="E24" s="106">
        <v>94</v>
      </c>
      <c r="F24" s="450"/>
      <c r="G24" s="449"/>
      <c r="H24" s="449"/>
      <c r="I24" s="7" t="s">
        <v>570</v>
      </c>
      <c r="J24" s="78"/>
      <c r="K24" s="7" t="s">
        <v>570</v>
      </c>
      <c r="L24" s="7"/>
      <c r="M24" s="444"/>
      <c r="N24" s="445"/>
      <c r="O24" s="7"/>
      <c r="P24" s="6"/>
      <c r="Q24" s="6"/>
      <c r="R24" s="6"/>
      <c r="S24" s="6"/>
      <c r="T24" s="73"/>
      <c r="U24" s="73"/>
      <c r="V24" s="73"/>
      <c r="W24" s="73"/>
      <c r="X24" s="73"/>
      <c r="Y24" s="73"/>
      <c r="Z24" s="73"/>
      <c r="AA24" s="48"/>
      <c r="AB24" s="49"/>
      <c r="AC24" s="446"/>
      <c r="AD24" s="447"/>
      <c r="AE24" s="73"/>
      <c r="AF24" s="73"/>
      <c r="AG24" s="73"/>
      <c r="AH24" s="73"/>
      <c r="AI24" s="448"/>
      <c r="AJ24" s="449"/>
      <c r="AK24" s="289"/>
      <c r="AL24" s="290"/>
      <c r="AM24" s="290"/>
      <c r="AN24" s="291"/>
    </row>
    <row r="25" spans="2:40" ht="13.5" customHeight="1" x14ac:dyDescent="0.15">
      <c r="B25" s="15" t="s">
        <v>586</v>
      </c>
      <c r="C25" s="106">
        <v>8.5</v>
      </c>
      <c r="D25" s="106">
        <v>94</v>
      </c>
      <c r="E25" s="106">
        <v>102.5</v>
      </c>
      <c r="F25" s="450"/>
      <c r="G25" s="449"/>
      <c r="H25" s="449"/>
      <c r="I25" s="7" t="s">
        <v>570</v>
      </c>
      <c r="J25" s="78"/>
      <c r="K25" s="7"/>
      <c r="L25" s="7"/>
      <c r="M25" s="444"/>
      <c r="N25" s="445"/>
      <c r="O25" s="7"/>
      <c r="P25" s="6"/>
      <c r="Q25" s="6"/>
      <c r="R25" s="6"/>
      <c r="S25" s="6"/>
      <c r="T25" s="73"/>
      <c r="U25" s="73"/>
      <c r="V25" s="73"/>
      <c r="W25" s="73"/>
      <c r="X25" s="73"/>
      <c r="Y25" s="73"/>
      <c r="Z25" s="73"/>
      <c r="AA25" s="48"/>
      <c r="AB25" s="49"/>
      <c r="AC25" s="446"/>
      <c r="AD25" s="447"/>
      <c r="AE25" s="73"/>
      <c r="AF25" s="73"/>
      <c r="AG25" s="73"/>
      <c r="AH25" s="73"/>
      <c r="AI25" s="448"/>
      <c r="AJ25" s="449"/>
      <c r="AK25" s="289"/>
      <c r="AL25" s="290"/>
      <c r="AM25" s="290"/>
      <c r="AN25" s="291"/>
    </row>
    <row r="26" spans="2:40" ht="13.5" customHeight="1" x14ac:dyDescent="0.15">
      <c r="B26" s="15" t="s">
        <v>587</v>
      </c>
      <c r="C26" s="106">
        <v>4.5999999999999996</v>
      </c>
      <c r="D26" s="106">
        <v>102.5</v>
      </c>
      <c r="E26" s="106">
        <v>107.1</v>
      </c>
      <c r="F26" s="450"/>
      <c r="G26" s="449"/>
      <c r="H26" s="449"/>
      <c r="I26" s="7" t="s">
        <v>570</v>
      </c>
      <c r="J26" s="78"/>
      <c r="K26" s="7" t="s">
        <v>570</v>
      </c>
      <c r="L26" s="7"/>
      <c r="M26" s="444"/>
      <c r="N26" s="445"/>
      <c r="O26" s="6" t="s">
        <v>578</v>
      </c>
      <c r="P26" s="6" t="s">
        <v>578</v>
      </c>
      <c r="Q26" s="6"/>
      <c r="R26" s="6"/>
      <c r="S26" s="6" t="s">
        <v>578</v>
      </c>
      <c r="T26" s="73"/>
      <c r="U26" s="6"/>
      <c r="V26" s="73"/>
      <c r="W26" s="73"/>
      <c r="X26" s="73"/>
      <c r="Y26" s="73"/>
      <c r="Z26" s="73"/>
      <c r="AA26" s="48"/>
      <c r="AB26" s="49"/>
      <c r="AC26" s="446"/>
      <c r="AD26" s="447"/>
      <c r="AE26" s="73"/>
      <c r="AF26" s="73"/>
      <c r="AG26" s="73"/>
      <c r="AH26" s="73"/>
      <c r="AI26" s="448"/>
      <c r="AJ26" s="449"/>
      <c r="AK26" s="289"/>
      <c r="AL26" s="290"/>
      <c r="AM26" s="290"/>
      <c r="AN26" s="291"/>
    </row>
    <row r="27" spans="2:40" ht="13.5" customHeight="1" x14ac:dyDescent="0.15">
      <c r="B27" s="15" t="s">
        <v>588</v>
      </c>
      <c r="C27" s="106">
        <v>4.3</v>
      </c>
      <c r="D27" s="106">
        <v>107.1</v>
      </c>
      <c r="E27" s="106">
        <v>111.39999999999999</v>
      </c>
      <c r="F27" s="450"/>
      <c r="G27" s="449"/>
      <c r="H27" s="449"/>
      <c r="I27" s="7" t="s">
        <v>570</v>
      </c>
      <c r="J27" s="78"/>
      <c r="K27" s="7"/>
      <c r="L27" s="7"/>
      <c r="M27" s="444"/>
      <c r="N27" s="445"/>
      <c r="O27" s="7"/>
      <c r="P27" s="6"/>
      <c r="Q27" s="6"/>
      <c r="R27" s="6"/>
      <c r="S27" s="6"/>
      <c r="T27" s="73"/>
      <c r="U27" s="73"/>
      <c r="V27" s="73"/>
      <c r="W27" s="73"/>
      <c r="X27" s="73"/>
      <c r="Y27" s="73"/>
      <c r="Z27" s="73"/>
      <c r="AA27" s="48"/>
      <c r="AB27" s="49"/>
      <c r="AC27" s="446"/>
      <c r="AD27" s="447"/>
      <c r="AE27" s="73"/>
      <c r="AF27" s="73"/>
      <c r="AG27" s="73"/>
      <c r="AH27" s="73"/>
      <c r="AI27" s="448"/>
      <c r="AJ27" s="449"/>
      <c r="AK27" s="289"/>
      <c r="AL27" s="290"/>
      <c r="AM27" s="290"/>
      <c r="AN27" s="291"/>
    </row>
    <row r="28" spans="2:40" ht="13.5" customHeight="1" x14ac:dyDescent="0.15">
      <c r="B28" s="15" t="s">
        <v>589</v>
      </c>
      <c r="C28" s="106">
        <v>6.1</v>
      </c>
      <c r="D28" s="106">
        <v>111.39999999999999</v>
      </c>
      <c r="E28" s="106">
        <v>117.49999999999999</v>
      </c>
      <c r="F28" s="450"/>
      <c r="G28" s="449"/>
      <c r="H28" s="449"/>
      <c r="I28" s="7" t="s">
        <v>570</v>
      </c>
      <c r="J28" s="78"/>
      <c r="K28" s="7"/>
      <c r="L28" s="7"/>
      <c r="M28" s="444"/>
      <c r="N28" s="445"/>
      <c r="O28" s="7"/>
      <c r="P28" s="6"/>
      <c r="Q28" s="6"/>
      <c r="R28" s="6"/>
      <c r="S28" s="6"/>
      <c r="T28" s="73"/>
      <c r="U28" s="73"/>
      <c r="V28" s="73"/>
      <c r="W28" s="73"/>
      <c r="X28" s="73"/>
      <c r="Y28" s="73"/>
      <c r="Z28" s="73"/>
      <c r="AA28" s="48"/>
      <c r="AB28" s="49"/>
      <c r="AC28" s="446"/>
      <c r="AD28" s="447"/>
      <c r="AE28" s="73"/>
      <c r="AF28" s="73"/>
      <c r="AG28" s="73"/>
      <c r="AH28" s="73"/>
      <c r="AI28" s="448"/>
      <c r="AJ28" s="449"/>
      <c r="AK28" s="289"/>
      <c r="AL28" s="290"/>
      <c r="AM28" s="290"/>
      <c r="AN28" s="291"/>
    </row>
    <row r="29" spans="2:40" ht="13.5" customHeight="1" x14ac:dyDescent="0.15">
      <c r="B29" s="15" t="s">
        <v>590</v>
      </c>
      <c r="C29" s="106">
        <v>6.1</v>
      </c>
      <c r="D29" s="106">
        <v>117.49999999999999</v>
      </c>
      <c r="E29" s="106">
        <v>123.59999999999998</v>
      </c>
      <c r="F29" s="450"/>
      <c r="G29" s="449"/>
      <c r="H29" s="449"/>
      <c r="I29" s="7" t="s">
        <v>570</v>
      </c>
      <c r="J29" s="78"/>
      <c r="K29" s="7" t="s">
        <v>570</v>
      </c>
      <c r="L29" s="7"/>
      <c r="M29" s="444"/>
      <c r="N29" s="445"/>
      <c r="O29" s="7"/>
      <c r="P29" s="6"/>
      <c r="Q29" s="6"/>
      <c r="R29" s="6"/>
      <c r="S29" s="6"/>
      <c r="T29" s="73"/>
      <c r="U29" s="73"/>
      <c r="V29" s="73"/>
      <c r="W29" s="73"/>
      <c r="X29" s="73"/>
      <c r="Y29" s="73"/>
      <c r="Z29" s="73"/>
      <c r="AA29" s="48"/>
      <c r="AB29" s="49"/>
      <c r="AC29" s="446"/>
      <c r="AD29" s="447"/>
      <c r="AE29" s="73"/>
      <c r="AF29" s="73"/>
      <c r="AG29" s="73"/>
      <c r="AH29" s="73"/>
      <c r="AI29" s="448"/>
      <c r="AJ29" s="449"/>
      <c r="AK29" s="289"/>
      <c r="AL29" s="290"/>
      <c r="AM29" s="290"/>
      <c r="AN29" s="291"/>
    </row>
    <row r="30" spans="2:40" ht="13.5" customHeight="1" x14ac:dyDescent="0.15">
      <c r="B30" s="15" t="s">
        <v>591</v>
      </c>
      <c r="C30" s="106">
        <v>5.4</v>
      </c>
      <c r="D30" s="106">
        <v>123.59999999999998</v>
      </c>
      <c r="E30" s="106">
        <v>128.99999999999997</v>
      </c>
      <c r="F30" s="450"/>
      <c r="G30" s="449"/>
      <c r="H30" s="449"/>
      <c r="I30" s="7" t="s">
        <v>570</v>
      </c>
      <c r="J30" s="78"/>
      <c r="K30" s="7"/>
      <c r="L30" s="7"/>
      <c r="M30" s="444"/>
      <c r="N30" s="445"/>
      <c r="O30" s="7"/>
      <c r="P30" s="6"/>
      <c r="Q30" s="6"/>
      <c r="R30" s="6"/>
      <c r="S30" s="6"/>
      <c r="T30" s="73"/>
      <c r="U30" s="73"/>
      <c r="V30" s="73"/>
      <c r="W30" s="73"/>
      <c r="X30" s="73"/>
      <c r="Y30" s="73"/>
      <c r="Z30" s="73"/>
      <c r="AA30" s="48"/>
      <c r="AB30" s="49"/>
      <c r="AC30" s="446"/>
      <c r="AD30" s="447"/>
      <c r="AE30" s="73"/>
      <c r="AF30" s="73"/>
      <c r="AG30" s="73"/>
      <c r="AH30" s="73"/>
      <c r="AI30" s="448"/>
      <c r="AJ30" s="449"/>
      <c r="AK30" s="289"/>
      <c r="AL30" s="290"/>
      <c r="AM30" s="290"/>
      <c r="AN30" s="291"/>
    </row>
    <row r="31" spans="2:40" ht="13.5" customHeight="1" x14ac:dyDescent="0.15">
      <c r="B31" s="15" t="s">
        <v>592</v>
      </c>
      <c r="C31" s="106">
        <v>6.1</v>
      </c>
      <c r="D31" s="106">
        <v>128.99999999999997</v>
      </c>
      <c r="E31" s="106">
        <v>135.09999999999997</v>
      </c>
      <c r="F31" s="450"/>
      <c r="G31" s="449"/>
      <c r="H31" s="449"/>
      <c r="I31" s="7" t="s">
        <v>570</v>
      </c>
      <c r="J31" s="78"/>
      <c r="K31" s="7" t="s">
        <v>570</v>
      </c>
      <c r="L31" s="7"/>
      <c r="M31" s="444"/>
      <c r="N31" s="445"/>
      <c r="O31" s="7"/>
      <c r="P31" s="6"/>
      <c r="Q31" s="6"/>
      <c r="R31" s="6"/>
      <c r="S31" s="6"/>
      <c r="T31" s="73"/>
      <c r="U31" s="6" t="s">
        <v>578</v>
      </c>
      <c r="V31" s="73"/>
      <c r="W31" s="73"/>
      <c r="X31" s="73"/>
      <c r="Y31" s="73"/>
      <c r="Z31" s="73"/>
      <c r="AA31" s="48"/>
      <c r="AB31" s="49"/>
      <c r="AC31" s="286"/>
      <c r="AD31" s="287"/>
      <c r="AE31" s="73"/>
      <c r="AF31" s="73"/>
      <c r="AG31" s="73"/>
      <c r="AH31" s="73"/>
      <c r="AI31" s="448"/>
      <c r="AJ31" s="449"/>
      <c r="AK31" s="289"/>
      <c r="AL31" s="290"/>
      <c r="AM31" s="290"/>
      <c r="AN31" s="291"/>
    </row>
    <row r="32" spans="2:40" ht="13.5" customHeight="1" x14ac:dyDescent="0.15">
      <c r="B32" s="15" t="s">
        <v>593</v>
      </c>
      <c r="C32" s="106">
        <v>5.8</v>
      </c>
      <c r="D32" s="106">
        <v>135.09999999999997</v>
      </c>
      <c r="E32" s="106">
        <v>140.89999999999998</v>
      </c>
      <c r="F32" s="450"/>
      <c r="G32" s="449"/>
      <c r="H32" s="449"/>
      <c r="I32" s="7" t="s">
        <v>570</v>
      </c>
      <c r="J32" s="78"/>
      <c r="K32" s="7"/>
      <c r="L32" s="7"/>
      <c r="M32" s="444"/>
      <c r="N32" s="445"/>
      <c r="O32" s="7"/>
      <c r="P32" s="6"/>
      <c r="Q32" s="6"/>
      <c r="R32" s="6"/>
      <c r="S32" s="6"/>
      <c r="T32" s="73"/>
      <c r="U32" s="73"/>
      <c r="V32" s="73"/>
      <c r="W32" s="73"/>
      <c r="X32" s="73"/>
      <c r="Y32" s="73"/>
      <c r="Z32" s="73"/>
      <c r="AA32" s="48"/>
      <c r="AB32" s="49"/>
      <c r="AC32" s="286"/>
      <c r="AD32" s="287"/>
      <c r="AE32" s="73"/>
      <c r="AF32" s="73"/>
      <c r="AG32" s="73"/>
      <c r="AH32" s="73"/>
      <c r="AI32" s="448"/>
      <c r="AJ32" s="449"/>
      <c r="AK32" s="289"/>
      <c r="AL32" s="290"/>
      <c r="AM32" s="290"/>
      <c r="AN32" s="291"/>
    </row>
    <row r="33" spans="2:40" ht="13.5" customHeight="1" x14ac:dyDescent="0.15">
      <c r="B33" s="15" t="s">
        <v>594</v>
      </c>
      <c r="C33" s="106">
        <v>4.2</v>
      </c>
      <c r="D33" s="106">
        <v>140.89999999999998</v>
      </c>
      <c r="E33" s="106">
        <v>145.09999999999997</v>
      </c>
      <c r="F33" s="450"/>
      <c r="G33" s="449"/>
      <c r="H33" s="449"/>
      <c r="I33" s="7" t="s">
        <v>570</v>
      </c>
      <c r="J33" s="78"/>
      <c r="K33" s="7" t="s">
        <v>595</v>
      </c>
      <c r="L33" s="7"/>
      <c r="M33" s="444"/>
      <c r="N33" s="445"/>
      <c r="O33" s="7"/>
      <c r="P33" s="6"/>
      <c r="Q33" s="6"/>
      <c r="R33" s="6"/>
      <c r="S33" s="6"/>
      <c r="T33" s="73"/>
      <c r="U33" s="73"/>
      <c r="V33" s="73"/>
      <c r="W33" s="73"/>
      <c r="X33" s="73"/>
      <c r="Y33" s="73"/>
      <c r="Z33" s="73"/>
      <c r="AA33" s="48"/>
      <c r="AB33" s="49"/>
      <c r="AC33" s="286"/>
      <c r="AD33" s="287"/>
      <c r="AE33" s="73"/>
      <c r="AF33" s="73"/>
      <c r="AG33" s="73"/>
      <c r="AH33" s="73"/>
      <c r="AI33" s="448"/>
      <c r="AJ33" s="449"/>
      <c r="AK33" s="289"/>
      <c r="AL33" s="290"/>
      <c r="AM33" s="290"/>
      <c r="AN33" s="291"/>
    </row>
    <row r="34" spans="2:40" ht="13.5" customHeight="1" x14ac:dyDescent="0.15">
      <c r="B34" s="15" t="s">
        <v>596</v>
      </c>
      <c r="C34" s="106">
        <v>4</v>
      </c>
      <c r="D34" s="106">
        <v>145.09999999999997</v>
      </c>
      <c r="E34" s="106">
        <v>149.09999999999997</v>
      </c>
      <c r="F34" s="450"/>
      <c r="G34" s="449"/>
      <c r="H34" s="449"/>
      <c r="I34" s="7" t="s">
        <v>570</v>
      </c>
      <c r="J34" s="78"/>
      <c r="K34" s="7"/>
      <c r="L34" s="7"/>
      <c r="M34" s="444"/>
      <c r="N34" s="445"/>
      <c r="O34" s="7"/>
      <c r="P34" s="6"/>
      <c r="Q34" s="6"/>
      <c r="R34" s="6"/>
      <c r="S34" s="6"/>
      <c r="T34" s="73"/>
      <c r="U34" s="73"/>
      <c r="V34" s="73"/>
      <c r="W34" s="73"/>
      <c r="X34" s="73"/>
      <c r="Y34" s="73"/>
      <c r="Z34" s="73"/>
      <c r="AA34" s="48"/>
      <c r="AB34" s="49"/>
      <c r="AC34" s="446"/>
      <c r="AD34" s="447"/>
      <c r="AE34" s="73"/>
      <c r="AF34" s="73"/>
      <c r="AG34" s="73"/>
      <c r="AH34" s="73"/>
      <c r="AI34" s="448"/>
      <c r="AJ34" s="449"/>
      <c r="AK34" s="289"/>
      <c r="AL34" s="290"/>
      <c r="AM34" s="290"/>
      <c r="AN34" s="291"/>
    </row>
    <row r="35" spans="2:40" ht="13.5" customHeight="1" x14ac:dyDescent="0.15">
      <c r="B35" s="15" t="s">
        <v>597</v>
      </c>
      <c r="C35" s="106">
        <v>4.5999999999999996</v>
      </c>
      <c r="D35" s="106">
        <v>149.09999999999997</v>
      </c>
      <c r="E35" s="106">
        <v>153.69999999999996</v>
      </c>
      <c r="F35" s="450"/>
      <c r="G35" s="449"/>
      <c r="H35" s="449"/>
      <c r="I35" s="7" t="s">
        <v>570</v>
      </c>
      <c r="J35" s="78"/>
      <c r="K35" s="7"/>
      <c r="L35" s="7"/>
      <c r="M35" s="444"/>
      <c r="N35" s="445"/>
      <c r="O35" s="7"/>
      <c r="P35" s="6"/>
      <c r="Q35" s="6"/>
      <c r="R35" s="6"/>
      <c r="S35" s="6"/>
      <c r="T35" s="73"/>
      <c r="U35" s="73"/>
      <c r="V35" s="73"/>
      <c r="W35" s="73"/>
      <c r="X35" s="73"/>
      <c r="Y35" s="73"/>
      <c r="Z35" s="73"/>
      <c r="AA35" s="48"/>
      <c r="AB35" s="49"/>
      <c r="AC35" s="446"/>
      <c r="AD35" s="447"/>
      <c r="AE35" s="73"/>
      <c r="AF35" s="73"/>
      <c r="AG35" s="73"/>
      <c r="AH35" s="73"/>
      <c r="AI35" s="448"/>
      <c r="AJ35" s="449"/>
      <c r="AK35" s="289"/>
      <c r="AL35" s="290"/>
      <c r="AM35" s="290"/>
      <c r="AN35" s="291"/>
    </row>
    <row r="36" spans="2:40" ht="13.5" customHeight="1" x14ac:dyDescent="0.15">
      <c r="B36" s="15" t="s">
        <v>598</v>
      </c>
      <c r="C36" s="106">
        <v>6.2</v>
      </c>
      <c r="D36" s="106">
        <v>153.69999999999996</v>
      </c>
      <c r="E36" s="106">
        <v>159.89999999999995</v>
      </c>
      <c r="F36" s="450"/>
      <c r="G36" s="449"/>
      <c r="H36" s="449"/>
      <c r="I36" s="7" t="s">
        <v>570</v>
      </c>
      <c r="J36" s="78"/>
      <c r="K36" s="7" t="s">
        <v>595</v>
      </c>
      <c r="L36" s="7"/>
      <c r="M36" s="444"/>
      <c r="N36" s="445"/>
      <c r="O36" s="7"/>
      <c r="P36" s="6" t="s">
        <v>578</v>
      </c>
      <c r="Q36" s="6"/>
      <c r="R36" s="6"/>
      <c r="S36" s="6" t="s">
        <v>578</v>
      </c>
      <c r="T36" s="73"/>
      <c r="U36" s="6" t="s">
        <v>578</v>
      </c>
      <c r="V36" s="73"/>
      <c r="W36" s="73"/>
      <c r="X36" s="73"/>
      <c r="Y36" s="73"/>
      <c r="Z36" s="73"/>
      <c r="AA36" s="48"/>
      <c r="AB36" s="49"/>
      <c r="AC36" s="446"/>
      <c r="AD36" s="447"/>
      <c r="AE36" s="73"/>
      <c r="AF36" s="73"/>
      <c r="AG36" s="73"/>
      <c r="AH36" s="73"/>
      <c r="AI36" s="448"/>
      <c r="AJ36" s="449"/>
      <c r="AK36" s="289"/>
      <c r="AL36" s="290"/>
      <c r="AM36" s="290"/>
      <c r="AN36" s="291"/>
    </row>
    <row r="37" spans="2:40" ht="13.5" customHeight="1" x14ac:dyDescent="0.15">
      <c r="B37" s="15" t="s">
        <v>599</v>
      </c>
      <c r="C37" s="106">
        <v>4.0999999999999996</v>
      </c>
      <c r="D37" s="106">
        <v>159.89999999999995</v>
      </c>
      <c r="E37" s="106">
        <v>163.99999999999994</v>
      </c>
      <c r="F37" s="450"/>
      <c r="G37" s="449"/>
      <c r="H37" s="449"/>
      <c r="I37" s="7" t="s">
        <v>570</v>
      </c>
      <c r="J37" s="78"/>
      <c r="K37" s="7"/>
      <c r="L37" s="7"/>
      <c r="M37" s="444"/>
      <c r="N37" s="445"/>
      <c r="O37" s="7"/>
      <c r="P37" s="6"/>
      <c r="Q37" s="6"/>
      <c r="R37" s="6"/>
      <c r="S37" s="6"/>
      <c r="T37" s="15"/>
      <c r="U37" s="15"/>
      <c r="V37" s="73"/>
      <c r="W37" s="73"/>
      <c r="X37" s="73"/>
      <c r="Y37" s="73"/>
      <c r="Z37" s="73"/>
      <c r="AA37" s="48"/>
      <c r="AB37" s="49"/>
      <c r="AC37" s="446"/>
      <c r="AD37" s="447"/>
      <c r="AE37" s="73"/>
      <c r="AF37" s="73"/>
      <c r="AG37" s="73"/>
      <c r="AH37" s="73"/>
      <c r="AI37" s="448"/>
      <c r="AJ37" s="449"/>
      <c r="AK37" s="289"/>
      <c r="AL37" s="290"/>
      <c r="AM37" s="290"/>
      <c r="AN37" s="291"/>
    </row>
    <row r="38" spans="2:40" ht="13.5" customHeight="1" x14ac:dyDescent="0.15">
      <c r="B38" s="15" t="s">
        <v>600</v>
      </c>
      <c r="C38" s="106">
        <v>6.1</v>
      </c>
      <c r="D38" s="106">
        <v>163.99999999999994</v>
      </c>
      <c r="E38" s="106">
        <v>170.09999999999994</v>
      </c>
      <c r="F38" s="450"/>
      <c r="G38" s="449"/>
      <c r="H38" s="449"/>
      <c r="I38" s="7" t="s">
        <v>570</v>
      </c>
      <c r="J38" s="78"/>
      <c r="K38" s="7" t="s">
        <v>595</v>
      </c>
      <c r="L38" s="7"/>
      <c r="M38" s="444"/>
      <c r="N38" s="445"/>
      <c r="O38" s="7"/>
      <c r="P38" s="6"/>
      <c r="Q38" s="6"/>
      <c r="R38" s="6"/>
      <c r="S38" s="6"/>
      <c r="T38" s="73"/>
      <c r="U38" s="73"/>
      <c r="V38" s="73"/>
      <c r="W38" s="73"/>
      <c r="X38" s="73"/>
      <c r="Y38" s="73"/>
      <c r="Z38" s="73"/>
      <c r="AA38" s="48"/>
      <c r="AB38" s="49"/>
      <c r="AC38" s="446"/>
      <c r="AD38" s="447"/>
      <c r="AE38" s="73"/>
      <c r="AF38" s="73"/>
      <c r="AG38" s="73"/>
      <c r="AH38" s="73"/>
      <c r="AI38" s="448"/>
      <c r="AJ38" s="449"/>
      <c r="AK38" s="289"/>
      <c r="AL38" s="290"/>
      <c r="AM38" s="290"/>
      <c r="AN38" s="291"/>
    </row>
    <row r="39" spans="2:40" ht="13.5" customHeight="1" x14ac:dyDescent="0.15">
      <c r="B39" s="312" t="s">
        <v>601</v>
      </c>
      <c r="C39" s="106">
        <v>4.5999999999999996</v>
      </c>
      <c r="D39" s="106">
        <v>170.09999999999994</v>
      </c>
      <c r="E39" s="106">
        <v>174.69999999999993</v>
      </c>
      <c r="F39" s="448"/>
      <c r="G39" s="449"/>
      <c r="H39" s="449"/>
      <c r="I39" s="7" t="s">
        <v>570</v>
      </c>
      <c r="J39" s="78"/>
      <c r="K39" s="7"/>
      <c r="L39" s="7"/>
      <c r="M39" s="444"/>
      <c r="N39" s="445"/>
      <c r="O39" s="7"/>
      <c r="P39" s="6"/>
      <c r="Q39" s="6"/>
      <c r="R39" s="6"/>
      <c r="S39" s="6"/>
      <c r="T39" s="73"/>
      <c r="U39" s="73"/>
      <c r="V39" s="73"/>
      <c r="W39" s="73"/>
      <c r="X39" s="73"/>
      <c r="Y39" s="73"/>
      <c r="Z39" s="73"/>
      <c r="AA39" s="48"/>
      <c r="AB39" s="49"/>
      <c r="AC39" s="446"/>
      <c r="AD39" s="447"/>
      <c r="AE39" s="73"/>
      <c r="AF39" s="73"/>
      <c r="AG39" s="73"/>
      <c r="AH39" s="7"/>
      <c r="AI39" s="448"/>
      <c r="AJ39" s="449"/>
      <c r="AK39" s="289"/>
      <c r="AL39" s="290"/>
      <c r="AM39" s="290"/>
      <c r="AN39" s="291"/>
    </row>
    <row r="40" spans="2:40" ht="13.5" customHeight="1" x14ac:dyDescent="0.15">
      <c r="B40" s="312" t="s">
        <v>602</v>
      </c>
      <c r="C40" s="106">
        <v>4.3</v>
      </c>
      <c r="D40" s="106">
        <v>174.69999999999993</v>
      </c>
      <c r="E40" s="106">
        <v>178.99999999999994</v>
      </c>
      <c r="F40" s="448"/>
      <c r="G40" s="449"/>
      <c r="H40" s="449"/>
      <c r="I40" s="7" t="s">
        <v>570</v>
      </c>
      <c r="J40" s="78"/>
      <c r="K40" s="7"/>
      <c r="L40" s="7"/>
      <c r="M40" s="444"/>
      <c r="N40" s="445"/>
      <c r="O40" s="7"/>
      <c r="P40" s="6"/>
      <c r="Q40" s="6"/>
      <c r="R40" s="6"/>
      <c r="S40" s="6"/>
      <c r="T40" s="73"/>
      <c r="U40" s="73"/>
      <c r="V40" s="73"/>
      <c r="W40" s="73"/>
      <c r="X40" s="73"/>
      <c r="Y40" s="73"/>
      <c r="Z40" s="73"/>
      <c r="AA40" s="48"/>
      <c r="AB40" s="49"/>
      <c r="AC40" s="446"/>
      <c r="AD40" s="447"/>
      <c r="AE40" s="73"/>
      <c r="AF40" s="7"/>
      <c r="AG40" s="7"/>
      <c r="AH40" s="73"/>
      <c r="AI40" s="448"/>
      <c r="AJ40" s="449"/>
      <c r="AK40" s="289"/>
      <c r="AL40" s="290"/>
      <c r="AM40" s="290"/>
      <c r="AN40" s="291"/>
    </row>
    <row r="41" spans="2:40" ht="13.5" customHeight="1" x14ac:dyDescent="0.15">
      <c r="B41" s="312" t="s">
        <v>603</v>
      </c>
      <c r="C41" s="106">
        <v>4.4000000000000004</v>
      </c>
      <c r="D41" s="106">
        <v>178.99999999999994</v>
      </c>
      <c r="E41" s="106">
        <v>183.39999999999995</v>
      </c>
      <c r="F41" s="448"/>
      <c r="G41" s="449"/>
      <c r="H41" s="449"/>
      <c r="I41" s="7" t="s">
        <v>570</v>
      </c>
      <c r="J41" s="78"/>
      <c r="K41" s="7" t="s">
        <v>595</v>
      </c>
      <c r="L41" s="7"/>
      <c r="M41" s="444"/>
      <c r="N41" s="445"/>
      <c r="O41" s="7"/>
      <c r="P41" s="6"/>
      <c r="Q41" s="6"/>
      <c r="R41" s="6"/>
      <c r="S41" s="6"/>
      <c r="T41" s="73"/>
      <c r="U41" s="6" t="s">
        <v>637</v>
      </c>
      <c r="V41" s="73"/>
      <c r="W41" s="73"/>
      <c r="X41" s="73"/>
      <c r="Y41" s="73"/>
      <c r="Z41" s="73"/>
      <c r="AA41" s="48"/>
      <c r="AB41" s="49"/>
      <c r="AC41" s="446"/>
      <c r="AD41" s="447"/>
      <c r="AE41" s="7"/>
      <c r="AF41" s="73"/>
      <c r="AG41" s="73"/>
      <c r="AH41" s="73"/>
      <c r="AI41" s="444"/>
      <c r="AJ41" s="457"/>
      <c r="AK41" s="458"/>
      <c r="AL41" s="459"/>
      <c r="AM41" s="459"/>
      <c r="AN41" s="460"/>
    </row>
    <row r="42" spans="2:40" ht="13.5" customHeight="1" x14ac:dyDescent="0.15">
      <c r="B42" s="312" t="s">
        <v>604</v>
      </c>
      <c r="C42" s="106">
        <v>4.0999999999999996</v>
      </c>
      <c r="D42" s="106">
        <v>183.39999999999995</v>
      </c>
      <c r="E42" s="106">
        <v>187.49999999999994</v>
      </c>
      <c r="F42" s="448"/>
      <c r="G42" s="449"/>
      <c r="H42" s="449"/>
      <c r="I42" s="7" t="s">
        <v>570</v>
      </c>
      <c r="J42" s="78"/>
      <c r="K42" s="7"/>
      <c r="L42" s="7"/>
      <c r="M42" s="444"/>
      <c r="N42" s="445"/>
      <c r="O42" s="7"/>
      <c r="P42" s="6"/>
      <c r="Q42" s="6"/>
      <c r="R42" s="6"/>
      <c r="S42" s="6"/>
      <c r="T42" s="73"/>
      <c r="U42" s="73"/>
      <c r="V42" s="73"/>
      <c r="W42" s="73"/>
      <c r="X42" s="73"/>
      <c r="Y42" s="73"/>
      <c r="Z42" s="73"/>
      <c r="AA42" s="48"/>
      <c r="AB42" s="49"/>
      <c r="AC42" s="446"/>
      <c r="AD42" s="447"/>
      <c r="AE42" s="73"/>
      <c r="AF42" s="73"/>
      <c r="AG42" s="48"/>
      <c r="AH42" s="49"/>
      <c r="AI42" s="448"/>
      <c r="AJ42" s="449"/>
      <c r="AK42" s="458"/>
      <c r="AL42" s="459"/>
      <c r="AM42" s="459"/>
      <c r="AN42" s="460"/>
    </row>
    <row r="43" spans="2:40" ht="13.5" customHeight="1" x14ac:dyDescent="0.15">
      <c r="B43" s="312" t="s">
        <v>605</v>
      </c>
      <c r="C43" s="106">
        <v>6.3</v>
      </c>
      <c r="D43" s="106">
        <v>187.49999999999994</v>
      </c>
      <c r="E43" s="106">
        <v>193.79999999999995</v>
      </c>
      <c r="F43" s="448"/>
      <c r="G43" s="449"/>
      <c r="H43" s="449"/>
      <c r="I43" s="7" t="s">
        <v>570</v>
      </c>
      <c r="J43" s="78"/>
      <c r="K43" s="7" t="s">
        <v>595</v>
      </c>
      <c r="L43" s="7"/>
      <c r="M43" s="444"/>
      <c r="N43" s="445"/>
      <c r="O43" s="7"/>
      <c r="P43" s="6"/>
      <c r="Q43" s="6"/>
      <c r="R43" s="6"/>
      <c r="S43" s="6"/>
      <c r="T43" s="73"/>
      <c r="U43" s="73"/>
      <c r="V43" s="73"/>
      <c r="W43" s="73"/>
      <c r="X43" s="73"/>
      <c r="Y43" s="73"/>
      <c r="Z43" s="73"/>
      <c r="AA43" s="48"/>
      <c r="AB43" s="49"/>
      <c r="AC43" s="446"/>
      <c r="AD43" s="447"/>
      <c r="AE43" s="73"/>
      <c r="AF43" s="73"/>
      <c r="AG43" s="48"/>
      <c r="AH43" s="49"/>
      <c r="AI43" s="448"/>
      <c r="AJ43" s="449"/>
      <c r="AK43" s="451"/>
      <c r="AL43" s="452"/>
      <c r="AM43" s="452"/>
      <c r="AN43" s="445"/>
    </row>
    <row r="44" spans="2:40" ht="13.5" customHeight="1" x14ac:dyDescent="0.15">
      <c r="B44" s="312" t="s">
        <v>606</v>
      </c>
      <c r="C44" s="106">
        <v>7.1</v>
      </c>
      <c r="D44" s="106">
        <v>193.79999999999995</v>
      </c>
      <c r="E44" s="106">
        <v>200.89999999999995</v>
      </c>
      <c r="F44" s="448"/>
      <c r="G44" s="449"/>
      <c r="H44" s="449"/>
      <c r="I44" s="7" t="s">
        <v>570</v>
      </c>
      <c r="J44" s="78"/>
      <c r="K44" s="7" t="s">
        <v>595</v>
      </c>
      <c r="L44" s="7"/>
      <c r="M44" s="444"/>
      <c r="N44" s="445"/>
      <c r="O44" s="7"/>
      <c r="P44" s="6"/>
      <c r="Q44" s="6"/>
      <c r="R44" s="6"/>
      <c r="S44" s="6"/>
      <c r="T44" s="73"/>
      <c r="U44" s="73"/>
      <c r="V44" s="73"/>
      <c r="W44" s="73"/>
      <c r="X44" s="73"/>
      <c r="Y44" s="73"/>
      <c r="Z44" s="73"/>
      <c r="AA44" s="48"/>
      <c r="AB44" s="49"/>
      <c r="AC44" s="446"/>
      <c r="AD44" s="447"/>
      <c r="AE44" s="73"/>
      <c r="AF44" s="73"/>
      <c r="AG44" s="48"/>
      <c r="AH44" s="49"/>
      <c r="AI44" s="448"/>
      <c r="AJ44" s="449"/>
      <c r="AK44" s="451"/>
      <c r="AL44" s="452"/>
      <c r="AM44" s="452"/>
      <c r="AN44" s="445"/>
    </row>
    <row r="45" spans="2:40" ht="13.5" customHeight="1" x14ac:dyDescent="0.15">
      <c r="B45" s="312" t="s">
        <v>607</v>
      </c>
      <c r="C45" s="106">
        <v>4.5999999999999996</v>
      </c>
      <c r="D45" s="106">
        <v>200.89999999999995</v>
      </c>
      <c r="E45" s="106">
        <v>205.49999999999994</v>
      </c>
      <c r="F45" s="448"/>
      <c r="G45" s="449"/>
      <c r="H45" s="449"/>
      <c r="I45" s="7" t="s">
        <v>570</v>
      </c>
      <c r="J45" s="78"/>
      <c r="K45" s="7" t="s">
        <v>595</v>
      </c>
      <c r="L45" s="7"/>
      <c r="M45" s="444"/>
      <c r="N45" s="445"/>
      <c r="O45" s="7"/>
      <c r="P45" s="6" t="s">
        <v>578</v>
      </c>
      <c r="Q45" s="6"/>
      <c r="R45" s="6"/>
      <c r="S45" s="6" t="s">
        <v>578</v>
      </c>
      <c r="T45" s="73"/>
      <c r="U45" s="73"/>
      <c r="V45" s="73"/>
      <c r="W45" s="73"/>
      <c r="X45" s="73"/>
      <c r="Y45" s="73"/>
      <c r="Z45" s="73"/>
      <c r="AA45" s="48"/>
      <c r="AB45" s="49"/>
      <c r="AC45" s="446"/>
      <c r="AD45" s="447"/>
      <c r="AE45" s="73"/>
      <c r="AF45" s="73"/>
      <c r="AG45" s="48"/>
      <c r="AH45" s="49"/>
      <c r="AI45" s="448"/>
      <c r="AJ45" s="449"/>
      <c r="AK45" s="451"/>
      <c r="AL45" s="452"/>
      <c r="AM45" s="452"/>
      <c r="AN45" s="445"/>
    </row>
    <row r="46" spans="2:40" ht="13.5" customHeight="1" x14ac:dyDescent="0.15">
      <c r="B46" s="312" t="s">
        <v>608</v>
      </c>
      <c r="C46" s="106">
        <v>6.3</v>
      </c>
      <c r="D46" s="106">
        <v>205.49999999999994</v>
      </c>
      <c r="E46" s="106">
        <v>211.79999999999995</v>
      </c>
      <c r="F46" s="448"/>
      <c r="G46" s="449"/>
      <c r="H46" s="449"/>
      <c r="I46" s="7" t="s">
        <v>570</v>
      </c>
      <c r="J46" s="78"/>
      <c r="K46" s="7"/>
      <c r="L46" s="7"/>
      <c r="M46" s="444"/>
      <c r="N46" s="445"/>
      <c r="O46" s="7"/>
      <c r="P46" s="6"/>
      <c r="Q46" s="6"/>
      <c r="R46" s="6"/>
      <c r="S46" s="6"/>
      <c r="T46" s="73"/>
      <c r="U46" s="6" t="s">
        <v>578</v>
      </c>
      <c r="V46" s="73"/>
      <c r="W46" s="73"/>
      <c r="X46" s="73"/>
      <c r="Y46" s="73"/>
      <c r="Z46" s="73"/>
      <c r="AA46" s="48"/>
      <c r="AB46" s="49"/>
      <c r="AC46" s="446"/>
      <c r="AD46" s="447"/>
      <c r="AE46" s="73"/>
      <c r="AF46" s="73"/>
      <c r="AG46" s="48"/>
      <c r="AH46" s="49"/>
      <c r="AI46" s="448"/>
      <c r="AJ46" s="449"/>
      <c r="AK46" s="451"/>
      <c r="AL46" s="452"/>
      <c r="AM46" s="452"/>
      <c r="AN46" s="445"/>
    </row>
    <row r="47" spans="2:40" ht="13.5" customHeight="1" x14ac:dyDescent="0.15">
      <c r="B47" s="312" t="s">
        <v>609</v>
      </c>
      <c r="C47" s="106">
        <v>6</v>
      </c>
      <c r="D47" s="106">
        <v>211.79999999999995</v>
      </c>
      <c r="E47" s="106">
        <v>217.79999999999995</v>
      </c>
      <c r="F47" s="448"/>
      <c r="G47" s="449"/>
      <c r="H47" s="449"/>
      <c r="I47" s="7" t="s">
        <v>570</v>
      </c>
      <c r="J47" s="78"/>
      <c r="K47" s="7" t="s">
        <v>595</v>
      </c>
      <c r="L47" s="7"/>
      <c r="M47" s="444"/>
      <c r="N47" s="445"/>
      <c r="O47" s="7"/>
      <c r="P47" s="6"/>
      <c r="Q47" s="6"/>
      <c r="R47" s="6"/>
      <c r="S47" s="6"/>
      <c r="T47" s="73"/>
      <c r="U47" s="73"/>
      <c r="V47" s="73"/>
      <c r="W47" s="73"/>
      <c r="X47" s="73"/>
      <c r="Y47" s="73"/>
      <c r="Z47" s="73"/>
      <c r="AA47" s="48"/>
      <c r="AB47" s="49"/>
      <c r="AC47" s="446"/>
      <c r="AD47" s="447"/>
      <c r="AE47" s="73"/>
      <c r="AF47" s="73"/>
      <c r="AG47" s="48"/>
      <c r="AH47" s="49"/>
      <c r="AI47" s="448"/>
      <c r="AJ47" s="449"/>
      <c r="AK47" s="451"/>
      <c r="AL47" s="452"/>
      <c r="AM47" s="452"/>
      <c r="AN47" s="445"/>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08">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42:H42"/>
    <mergeCell ref="M42:N42"/>
    <mergeCell ref="F41:H41"/>
    <mergeCell ref="M41:N41"/>
    <mergeCell ref="I8:I9"/>
    <mergeCell ref="J8:J9"/>
    <mergeCell ref="K8:K9"/>
    <mergeCell ref="L8:L9"/>
    <mergeCell ref="U8:U9"/>
    <mergeCell ref="F10:H10"/>
    <mergeCell ref="M10:N10"/>
    <mergeCell ref="F11:H11"/>
    <mergeCell ref="F12:H12"/>
    <mergeCell ref="F13:H13"/>
    <mergeCell ref="F14:H14"/>
    <mergeCell ref="F15:H15"/>
    <mergeCell ref="F16:H16"/>
    <mergeCell ref="F17:H17"/>
    <mergeCell ref="F18:H18"/>
    <mergeCell ref="F19:H19"/>
    <mergeCell ref="F20:H20"/>
    <mergeCell ref="F21:H21"/>
    <mergeCell ref="F22:H22"/>
    <mergeCell ref="F23:H23"/>
    <mergeCell ref="F47:H47"/>
    <mergeCell ref="M47:N47"/>
    <mergeCell ref="F46:H46"/>
    <mergeCell ref="M46:N46"/>
    <mergeCell ref="F45:H45"/>
    <mergeCell ref="M45:N45"/>
    <mergeCell ref="F44:H44"/>
    <mergeCell ref="M44:N44"/>
    <mergeCell ref="F43:H43"/>
    <mergeCell ref="M43:N43"/>
    <mergeCell ref="AC42:AD42"/>
    <mergeCell ref="AK45:AN45"/>
    <mergeCell ref="AK46:AN46"/>
    <mergeCell ref="AK47:AN47"/>
    <mergeCell ref="AI8:AJ9"/>
    <mergeCell ref="AI10:AJ10"/>
    <mergeCell ref="AI41:AJ41"/>
    <mergeCell ref="AI42:AJ42"/>
    <mergeCell ref="AI43:AJ43"/>
    <mergeCell ref="AK10:AN10"/>
    <mergeCell ref="AK41:AN41"/>
    <mergeCell ref="AK42:AN42"/>
    <mergeCell ref="AK43:AN43"/>
    <mergeCell ref="AK44:AN44"/>
    <mergeCell ref="AK6:AN9"/>
    <mergeCell ref="O6:AD6"/>
    <mergeCell ref="AC7:AD9"/>
    <mergeCell ref="Y7:AB7"/>
    <mergeCell ref="AC10:AD10"/>
    <mergeCell ref="AC41:AD41"/>
    <mergeCell ref="Q8:Q9"/>
    <mergeCell ref="R8:R9"/>
    <mergeCell ref="W8:W9"/>
    <mergeCell ref="V8:V9"/>
    <mergeCell ref="AI44:AJ44"/>
    <mergeCell ref="AI45:AJ45"/>
    <mergeCell ref="AI46:AJ46"/>
    <mergeCell ref="AI47:AJ47"/>
    <mergeCell ref="AC43:AD43"/>
    <mergeCell ref="AC44:AD44"/>
    <mergeCell ref="AC45:AD45"/>
    <mergeCell ref="AC46:AD46"/>
    <mergeCell ref="AC47:AD47"/>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AI11:AJ11"/>
    <mergeCell ref="AI12:AJ12"/>
    <mergeCell ref="AI13:AJ13"/>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38:AJ38"/>
    <mergeCell ref="AI39:AJ39"/>
    <mergeCell ref="AI40:AJ40"/>
    <mergeCell ref="AI29:AJ29"/>
    <mergeCell ref="AI30:AJ30"/>
    <mergeCell ref="AI31:AJ31"/>
    <mergeCell ref="AI32:AJ32"/>
    <mergeCell ref="AI33:AJ33"/>
    <mergeCell ref="AI34:AJ34"/>
    <mergeCell ref="AI35:AJ35"/>
    <mergeCell ref="AI36:AJ36"/>
    <mergeCell ref="AI37:AJ37"/>
    <mergeCell ref="AC28:AD28"/>
    <mergeCell ref="M29:N29"/>
    <mergeCell ref="AC29:AD29"/>
    <mergeCell ref="M30:N30"/>
    <mergeCell ref="AC30:AD30"/>
    <mergeCell ref="AC21:AD21"/>
    <mergeCell ref="M22:N22"/>
    <mergeCell ref="AC22:AD22"/>
    <mergeCell ref="M23:N23"/>
    <mergeCell ref="AC23:AD23"/>
    <mergeCell ref="M24:N24"/>
    <mergeCell ref="AC24:AD24"/>
    <mergeCell ref="M25:N25"/>
    <mergeCell ref="AC25:AD25"/>
    <mergeCell ref="M21:N21"/>
    <mergeCell ref="M26:N26"/>
    <mergeCell ref="AC26:AD26"/>
    <mergeCell ref="M27:N27"/>
    <mergeCell ref="AC27:AD27"/>
    <mergeCell ref="M28:N28"/>
    <mergeCell ref="M16:N16"/>
    <mergeCell ref="AC16:AD16"/>
    <mergeCell ref="M17:N17"/>
    <mergeCell ref="AC17:AD17"/>
    <mergeCell ref="M18:N18"/>
    <mergeCell ref="AC18:AD18"/>
    <mergeCell ref="M19:N19"/>
    <mergeCell ref="AC19:AD19"/>
    <mergeCell ref="M20:N20"/>
    <mergeCell ref="AC20:AD20"/>
    <mergeCell ref="M11:N11"/>
    <mergeCell ref="AC11:AD11"/>
    <mergeCell ref="M12:N12"/>
    <mergeCell ref="AC12:AD12"/>
    <mergeCell ref="M13:N13"/>
    <mergeCell ref="AC13:AD13"/>
    <mergeCell ref="M14:N14"/>
    <mergeCell ref="AC14:AD14"/>
    <mergeCell ref="M15:N15"/>
    <mergeCell ref="AC15:AD15"/>
    <mergeCell ref="M37:N37"/>
    <mergeCell ref="AC37:AD37"/>
    <mergeCell ref="M38:N38"/>
    <mergeCell ref="AC38:AD38"/>
    <mergeCell ref="M39:N39"/>
    <mergeCell ref="AC39:AD39"/>
    <mergeCell ref="M40:N40"/>
    <mergeCell ref="AC40:AD40"/>
    <mergeCell ref="M31:N31"/>
    <mergeCell ref="M32:N32"/>
    <mergeCell ref="M33:N33"/>
    <mergeCell ref="M34:N34"/>
    <mergeCell ref="AC34:AD34"/>
    <mergeCell ref="M35:N35"/>
    <mergeCell ref="AC35:AD35"/>
    <mergeCell ref="M36:N36"/>
    <mergeCell ref="AC36:AD36"/>
  </mergeCells>
  <phoneticPr fontId="13"/>
  <dataValidations count="1">
    <dataValidation type="list" allowBlank="1" showInputMessage="1" showErrorMessage="1" sqref="K10:L47 AH39 AE41 AF40:AG40" xr:uid="{60F5B1A0-5BF6-4EE0-9BD6-3B84FA478198}">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4F640-AE56-4919-B7ED-B515541A65B3}">
  <sheetPr>
    <pageSetUpPr fitToPage="1"/>
  </sheetPr>
  <dimension ref="B2:AN61"/>
  <sheetViews>
    <sheetView showGridLines="0" showZeros="0" view="pageBreakPreview" zoomScaleNormal="55" zoomScaleSheetLayoutView="100" workbookViewId="0">
      <selection activeCell="W2" sqref="W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17" t="s">
        <v>166</v>
      </c>
      <c r="C3" s="517"/>
      <c r="D3" s="517"/>
      <c r="E3" s="517"/>
      <c r="F3" s="517"/>
      <c r="G3" s="517"/>
      <c r="H3" s="517"/>
      <c r="I3" s="517"/>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c r="AJ3" s="517"/>
      <c r="AK3" s="517"/>
      <c r="AL3" s="517"/>
      <c r="AM3" s="517"/>
      <c r="AN3" s="517"/>
    </row>
    <row r="4" spans="2:40" ht="20.100000000000001" customHeight="1" x14ac:dyDescent="0.15">
      <c r="B4" s="518" t="s">
        <v>60</v>
      </c>
      <c r="C4" s="518"/>
      <c r="D4" s="518"/>
      <c r="E4" s="519" t="str">
        <f>'様式A-1'!D3</f>
        <v>ムクノトンネル　ノボリ</v>
      </c>
      <c r="F4" s="520"/>
      <c r="G4" s="520"/>
      <c r="H4" s="520"/>
      <c r="I4" s="521"/>
      <c r="J4" s="522" t="s">
        <v>61</v>
      </c>
      <c r="K4" s="522"/>
      <c r="L4" s="522"/>
      <c r="M4" s="523" t="str">
        <f>'様式A-1'!J3</f>
        <v>山口県道57号下関港線（上り）</v>
      </c>
      <c r="N4" s="524"/>
      <c r="O4" s="524"/>
      <c r="P4" s="524"/>
      <c r="Q4" s="524"/>
      <c r="R4" s="525"/>
      <c r="S4" s="530" t="s">
        <v>68</v>
      </c>
      <c r="T4" s="530"/>
      <c r="U4" s="530"/>
      <c r="V4" s="530"/>
      <c r="W4" s="530"/>
      <c r="X4" s="530"/>
      <c r="Y4" s="532" t="str">
        <f>'様式A-1'!K5</f>
        <v>アジア航測株式会社</v>
      </c>
      <c r="Z4" s="533"/>
      <c r="AA4" s="533"/>
      <c r="AB4" s="533"/>
      <c r="AC4" s="533"/>
      <c r="AD4" s="534"/>
      <c r="AE4" s="516" t="s">
        <v>69</v>
      </c>
      <c r="AF4" s="516"/>
      <c r="AG4" s="516"/>
      <c r="AH4" s="516"/>
      <c r="AI4" s="531">
        <f>'様式A-1'!R5</f>
        <v>46069</v>
      </c>
      <c r="AJ4" s="531"/>
      <c r="AK4" s="531"/>
      <c r="AL4" s="531"/>
      <c r="AM4" s="531"/>
      <c r="AN4" s="531"/>
    </row>
    <row r="5" spans="2:40" ht="20.100000000000001" customHeight="1" x14ac:dyDescent="0.15">
      <c r="B5" s="526" t="s">
        <v>167</v>
      </c>
      <c r="C5" s="526"/>
      <c r="D5" s="526"/>
      <c r="E5" s="527" t="str">
        <f>'様式A-1'!D4</f>
        <v>椋野トンネル（上り）</v>
      </c>
      <c r="F5" s="528"/>
      <c r="G5" s="528"/>
      <c r="H5" s="528"/>
      <c r="I5" s="529"/>
      <c r="J5" s="483" t="s">
        <v>168</v>
      </c>
      <c r="K5" s="483"/>
      <c r="L5" s="483"/>
      <c r="M5" s="523" t="str">
        <f>'様式A-1'!R3</f>
        <v>山口県
下関土木建築事務所</v>
      </c>
      <c r="N5" s="524"/>
      <c r="O5" s="524"/>
      <c r="P5" s="524"/>
      <c r="Q5" s="524"/>
      <c r="R5" s="525"/>
      <c r="S5" s="530"/>
      <c r="T5" s="530"/>
      <c r="U5" s="530"/>
      <c r="V5" s="530"/>
      <c r="W5" s="530"/>
      <c r="X5" s="530"/>
      <c r="Y5" s="535"/>
      <c r="Z5" s="536"/>
      <c r="AA5" s="536"/>
      <c r="AB5" s="536"/>
      <c r="AC5" s="536"/>
      <c r="AD5" s="537"/>
      <c r="AE5" s="516"/>
      <c r="AF5" s="516"/>
      <c r="AG5" s="516"/>
      <c r="AH5" s="516"/>
      <c r="AI5" s="531"/>
      <c r="AJ5" s="531"/>
      <c r="AK5" s="531"/>
      <c r="AL5" s="531"/>
      <c r="AM5" s="531"/>
      <c r="AN5" s="531"/>
    </row>
    <row r="6" spans="2:40" ht="13.5" customHeight="1" x14ac:dyDescent="0.15">
      <c r="B6" s="482" t="s">
        <v>169</v>
      </c>
      <c r="C6" s="482" t="s">
        <v>170</v>
      </c>
      <c r="D6" s="494" t="s">
        <v>171</v>
      </c>
      <c r="E6" s="495"/>
      <c r="F6" s="498" t="s">
        <v>172</v>
      </c>
      <c r="G6" s="499"/>
      <c r="H6" s="499"/>
      <c r="I6" s="499"/>
      <c r="J6" s="500"/>
      <c r="K6" s="504" t="s">
        <v>173</v>
      </c>
      <c r="L6" s="505"/>
      <c r="M6" s="505"/>
      <c r="N6" s="506"/>
      <c r="O6" s="465" t="s">
        <v>174</v>
      </c>
      <c r="P6" s="466"/>
      <c r="Q6" s="466"/>
      <c r="R6" s="466"/>
      <c r="S6" s="461"/>
      <c r="T6" s="461"/>
      <c r="U6" s="461"/>
      <c r="V6" s="461"/>
      <c r="W6" s="461"/>
      <c r="X6" s="461"/>
      <c r="Y6" s="461"/>
      <c r="Z6" s="461"/>
      <c r="AA6" s="461"/>
      <c r="AB6" s="461"/>
      <c r="AC6" s="461"/>
      <c r="AD6" s="462"/>
      <c r="AE6" s="510" t="s">
        <v>175</v>
      </c>
      <c r="AF6" s="511"/>
      <c r="AG6" s="511"/>
      <c r="AH6" s="511"/>
      <c r="AI6" s="511"/>
      <c r="AJ6" s="512"/>
      <c r="AK6" s="461" t="s">
        <v>176</v>
      </c>
      <c r="AL6" s="461"/>
      <c r="AM6" s="461"/>
      <c r="AN6" s="462"/>
    </row>
    <row r="7" spans="2:40" ht="13.5" customHeight="1" x14ac:dyDescent="0.15">
      <c r="B7" s="482"/>
      <c r="C7" s="484"/>
      <c r="D7" s="496"/>
      <c r="E7" s="497"/>
      <c r="F7" s="501"/>
      <c r="G7" s="502"/>
      <c r="H7" s="502"/>
      <c r="I7" s="502"/>
      <c r="J7" s="503"/>
      <c r="K7" s="507"/>
      <c r="L7" s="508"/>
      <c r="M7" s="508"/>
      <c r="N7" s="509"/>
      <c r="O7" s="516" t="s">
        <v>177</v>
      </c>
      <c r="P7" s="516"/>
      <c r="Q7" s="516"/>
      <c r="R7" s="105" t="s">
        <v>178</v>
      </c>
      <c r="S7" s="516" t="s">
        <v>179</v>
      </c>
      <c r="T7" s="516"/>
      <c r="U7" s="516" t="s">
        <v>180</v>
      </c>
      <c r="V7" s="516"/>
      <c r="W7" s="516"/>
      <c r="X7" s="516"/>
      <c r="Y7" s="469" t="s">
        <v>181</v>
      </c>
      <c r="Z7" s="470"/>
      <c r="AA7" s="470"/>
      <c r="AB7" s="471"/>
      <c r="AC7" s="453" t="s">
        <v>182</v>
      </c>
      <c r="AD7" s="454"/>
      <c r="AE7" s="513"/>
      <c r="AF7" s="514"/>
      <c r="AG7" s="514"/>
      <c r="AH7" s="514"/>
      <c r="AI7" s="514"/>
      <c r="AJ7" s="515"/>
      <c r="AK7" s="461"/>
      <c r="AL7" s="461"/>
      <c r="AM7" s="461"/>
      <c r="AN7" s="462"/>
    </row>
    <row r="8" spans="2:40" ht="13.5" customHeight="1" x14ac:dyDescent="0.15">
      <c r="B8" s="483"/>
      <c r="C8" s="485"/>
      <c r="D8" s="10" t="s">
        <v>183</v>
      </c>
      <c r="E8" s="9" t="s">
        <v>184</v>
      </c>
      <c r="F8" s="483" t="s">
        <v>185</v>
      </c>
      <c r="G8" s="483"/>
      <c r="H8" s="483"/>
      <c r="I8" s="476" t="s">
        <v>186</v>
      </c>
      <c r="J8" s="476" t="s">
        <v>187</v>
      </c>
      <c r="K8" s="476" t="s">
        <v>188</v>
      </c>
      <c r="L8" s="478" t="s">
        <v>189</v>
      </c>
      <c r="M8" s="453" t="s">
        <v>182</v>
      </c>
      <c r="N8" s="486"/>
      <c r="O8" s="472" t="s">
        <v>190</v>
      </c>
      <c r="P8" s="472" t="s">
        <v>191</v>
      </c>
      <c r="Q8" s="472" t="s">
        <v>192</v>
      </c>
      <c r="R8" s="472" t="s">
        <v>193</v>
      </c>
      <c r="S8" s="474" t="s">
        <v>194</v>
      </c>
      <c r="T8" s="474" t="s">
        <v>195</v>
      </c>
      <c r="U8" s="474" t="s">
        <v>196</v>
      </c>
      <c r="V8" s="472" t="s">
        <v>197</v>
      </c>
      <c r="W8" s="474" t="s">
        <v>198</v>
      </c>
      <c r="X8" s="474" t="s">
        <v>199</v>
      </c>
      <c r="Y8" s="472" t="s">
        <v>200</v>
      </c>
      <c r="Z8" s="472" t="s">
        <v>201</v>
      </c>
      <c r="AA8" s="472" t="s">
        <v>202</v>
      </c>
      <c r="AB8" s="474" t="s">
        <v>203</v>
      </c>
      <c r="AC8" s="467"/>
      <c r="AD8" s="468"/>
      <c r="AE8" s="488" t="s">
        <v>204</v>
      </c>
      <c r="AF8" s="490" t="s">
        <v>205</v>
      </c>
      <c r="AG8" s="490" t="s">
        <v>206</v>
      </c>
      <c r="AH8" s="492" t="s">
        <v>207</v>
      </c>
      <c r="AI8" s="453" t="s">
        <v>182</v>
      </c>
      <c r="AJ8" s="454"/>
      <c r="AK8" s="461"/>
      <c r="AL8" s="461"/>
      <c r="AM8" s="461"/>
      <c r="AN8" s="462"/>
    </row>
    <row r="9" spans="2:40" x14ac:dyDescent="0.15">
      <c r="B9" s="483"/>
      <c r="C9" s="14" t="s">
        <v>208</v>
      </c>
      <c r="D9" s="8" t="s">
        <v>208</v>
      </c>
      <c r="E9" s="8" t="s">
        <v>208</v>
      </c>
      <c r="F9" s="483"/>
      <c r="G9" s="483"/>
      <c r="H9" s="483"/>
      <c r="I9" s="477"/>
      <c r="J9" s="477"/>
      <c r="K9" s="477"/>
      <c r="L9" s="479"/>
      <c r="M9" s="487"/>
      <c r="N9" s="464"/>
      <c r="O9" s="473"/>
      <c r="P9" s="473"/>
      <c r="Q9" s="473"/>
      <c r="R9" s="473"/>
      <c r="S9" s="475"/>
      <c r="T9" s="475"/>
      <c r="U9" s="475"/>
      <c r="V9" s="473"/>
      <c r="W9" s="475"/>
      <c r="X9" s="475"/>
      <c r="Y9" s="473"/>
      <c r="Z9" s="473"/>
      <c r="AA9" s="473"/>
      <c r="AB9" s="475"/>
      <c r="AC9" s="455"/>
      <c r="AD9" s="456"/>
      <c r="AE9" s="489"/>
      <c r="AF9" s="491"/>
      <c r="AG9" s="491"/>
      <c r="AH9" s="493"/>
      <c r="AI9" s="455"/>
      <c r="AJ9" s="456"/>
      <c r="AK9" s="463"/>
      <c r="AL9" s="463"/>
      <c r="AM9" s="463"/>
      <c r="AN9" s="464"/>
    </row>
    <row r="10" spans="2:40" ht="13.5" customHeight="1" x14ac:dyDescent="0.15">
      <c r="B10" s="107" t="s">
        <v>610</v>
      </c>
      <c r="C10" s="106">
        <v>6.1</v>
      </c>
      <c r="D10" s="106">
        <v>217.79999999999995</v>
      </c>
      <c r="E10" s="106">
        <v>223.89999999999995</v>
      </c>
      <c r="F10" s="444"/>
      <c r="G10" s="538"/>
      <c r="H10" s="457"/>
      <c r="I10" s="7" t="s">
        <v>570</v>
      </c>
      <c r="J10" s="78"/>
      <c r="K10" s="7" t="s">
        <v>595</v>
      </c>
      <c r="L10" s="7"/>
      <c r="M10" s="444"/>
      <c r="N10" s="457"/>
      <c r="O10" s="7"/>
      <c r="P10" s="6"/>
      <c r="Q10" s="6"/>
      <c r="R10" s="6"/>
      <c r="S10" s="6"/>
      <c r="T10" s="73"/>
      <c r="U10" s="73"/>
      <c r="V10" s="15"/>
      <c r="W10" s="73"/>
      <c r="X10" s="73"/>
      <c r="Y10" s="73"/>
      <c r="Z10" s="73"/>
      <c r="AA10" s="48"/>
      <c r="AB10" s="49"/>
      <c r="AC10" s="446"/>
      <c r="AD10" s="447"/>
      <c r="AE10" s="73"/>
      <c r="AF10" s="73"/>
      <c r="AG10" s="48"/>
      <c r="AH10" s="49"/>
      <c r="AI10" s="444"/>
      <c r="AJ10" s="457"/>
      <c r="AK10" s="451"/>
      <c r="AL10" s="452"/>
      <c r="AM10" s="452"/>
      <c r="AN10" s="445"/>
    </row>
    <row r="11" spans="2:40" ht="13.5" customHeight="1" x14ac:dyDescent="0.15">
      <c r="B11" s="107" t="s">
        <v>611</v>
      </c>
      <c r="C11" s="106">
        <v>4.7</v>
      </c>
      <c r="D11" s="106">
        <v>223.89999999999995</v>
      </c>
      <c r="E11" s="106">
        <v>228.59999999999994</v>
      </c>
      <c r="F11" s="444"/>
      <c r="G11" s="538"/>
      <c r="H11" s="457"/>
      <c r="I11" s="7" t="s">
        <v>570</v>
      </c>
      <c r="J11" s="78"/>
      <c r="K11" s="7" t="s">
        <v>595</v>
      </c>
      <c r="L11" s="7"/>
      <c r="M11" s="444"/>
      <c r="N11" s="457"/>
      <c r="O11" s="7"/>
      <c r="P11" s="6"/>
      <c r="Q11" s="6"/>
      <c r="R11" s="6"/>
      <c r="S11" s="6"/>
      <c r="T11" s="73"/>
      <c r="U11" s="73"/>
      <c r="V11" s="73"/>
      <c r="W11" s="73"/>
      <c r="X11" s="73"/>
      <c r="Y11" s="73"/>
      <c r="Z11" s="73"/>
      <c r="AA11" s="48"/>
      <c r="AB11" s="49"/>
      <c r="AC11" s="446"/>
      <c r="AD11" s="447"/>
      <c r="AE11" s="73"/>
      <c r="AF11" s="73"/>
      <c r="AG11" s="48"/>
      <c r="AH11" s="49"/>
      <c r="AI11" s="444"/>
      <c r="AJ11" s="457"/>
      <c r="AK11" s="451"/>
      <c r="AL11" s="452"/>
      <c r="AM11" s="452"/>
      <c r="AN11" s="445"/>
    </row>
    <row r="12" spans="2:40" ht="13.5" customHeight="1" x14ac:dyDescent="0.15">
      <c r="B12" s="107" t="s">
        <v>612</v>
      </c>
      <c r="C12" s="106">
        <v>4.5</v>
      </c>
      <c r="D12" s="106">
        <v>228.59999999999994</v>
      </c>
      <c r="E12" s="106">
        <v>233.09999999999994</v>
      </c>
      <c r="F12" s="444"/>
      <c r="G12" s="538"/>
      <c r="H12" s="457"/>
      <c r="I12" s="7" t="s">
        <v>570</v>
      </c>
      <c r="J12" s="78"/>
      <c r="K12" s="7" t="s">
        <v>595</v>
      </c>
      <c r="L12" s="7"/>
      <c r="M12" s="444"/>
      <c r="N12" s="457"/>
      <c r="O12" s="7"/>
      <c r="P12" s="6"/>
      <c r="Q12" s="6"/>
      <c r="R12" s="6"/>
      <c r="S12" s="6"/>
      <c r="T12" s="73"/>
      <c r="U12" s="6" t="s">
        <v>578</v>
      </c>
      <c r="V12" s="73"/>
      <c r="W12" s="73"/>
      <c r="X12" s="73"/>
      <c r="Y12" s="73"/>
      <c r="Z12" s="73"/>
      <c r="AA12" s="48"/>
      <c r="AB12" s="49"/>
      <c r="AC12" s="446"/>
      <c r="AD12" s="447"/>
      <c r="AE12" s="73"/>
      <c r="AF12" s="73"/>
      <c r="AG12" s="48"/>
      <c r="AH12" s="49"/>
      <c r="AI12" s="444"/>
      <c r="AJ12" s="457"/>
      <c r="AK12" s="451"/>
      <c r="AL12" s="452"/>
      <c r="AM12" s="452"/>
      <c r="AN12" s="445"/>
    </row>
    <row r="13" spans="2:40" ht="13.5" customHeight="1" x14ac:dyDescent="0.15">
      <c r="B13" s="107" t="s">
        <v>613</v>
      </c>
      <c r="C13" s="106">
        <v>4.2</v>
      </c>
      <c r="D13" s="106">
        <v>233.09999999999994</v>
      </c>
      <c r="E13" s="106">
        <v>237.29999999999993</v>
      </c>
      <c r="F13" s="444"/>
      <c r="G13" s="538"/>
      <c r="H13" s="457"/>
      <c r="I13" s="7" t="s">
        <v>570</v>
      </c>
      <c r="J13" s="78"/>
      <c r="K13" s="7"/>
      <c r="L13" s="7"/>
      <c r="M13" s="444"/>
      <c r="N13" s="457"/>
      <c r="O13" s="7"/>
      <c r="P13" s="6"/>
      <c r="Q13" s="6"/>
      <c r="R13" s="6"/>
      <c r="S13" s="6"/>
      <c r="T13" s="73"/>
      <c r="U13" s="73"/>
      <c r="V13" s="15"/>
      <c r="W13" s="15"/>
      <c r="X13" s="15"/>
      <c r="Y13" s="15"/>
      <c r="Z13" s="15"/>
      <c r="AA13" s="48"/>
      <c r="AB13" s="7"/>
      <c r="AC13" s="446"/>
      <c r="AD13" s="447"/>
      <c r="AE13" s="73"/>
      <c r="AF13" s="73"/>
      <c r="AG13" s="48"/>
      <c r="AH13" s="49"/>
      <c r="AI13" s="444"/>
      <c r="AJ13" s="457"/>
      <c r="AK13" s="283"/>
      <c r="AL13" s="284"/>
      <c r="AM13" s="284"/>
      <c r="AN13" s="285"/>
    </row>
    <row r="14" spans="2:40" ht="13.5" customHeight="1" x14ac:dyDescent="0.15">
      <c r="B14" s="107" t="s">
        <v>614</v>
      </c>
      <c r="C14" s="106">
        <v>6.1</v>
      </c>
      <c r="D14" s="106">
        <v>237.29999999999993</v>
      </c>
      <c r="E14" s="106">
        <v>243.39999999999992</v>
      </c>
      <c r="F14" s="539"/>
      <c r="G14" s="540"/>
      <c r="H14" s="541"/>
      <c r="I14" s="7" t="s">
        <v>570</v>
      </c>
      <c r="J14" s="78"/>
      <c r="K14" s="7" t="s">
        <v>595</v>
      </c>
      <c r="L14" s="7"/>
      <c r="M14" s="444"/>
      <c r="N14" s="457"/>
      <c r="O14" s="7"/>
      <c r="P14" s="6"/>
      <c r="Q14" s="6"/>
      <c r="R14" s="6"/>
      <c r="S14" s="6"/>
      <c r="T14" s="73"/>
      <c r="U14" s="73"/>
      <c r="V14" s="73"/>
      <c r="W14" s="73"/>
      <c r="X14" s="73"/>
      <c r="Y14" s="73"/>
      <c r="Z14" s="73"/>
      <c r="AA14" s="48"/>
      <c r="AB14" s="49"/>
      <c r="AC14" s="446"/>
      <c r="AD14" s="447"/>
      <c r="AE14" s="73"/>
      <c r="AF14" s="73"/>
      <c r="AG14" s="48"/>
      <c r="AH14" s="49"/>
      <c r="AI14" s="444"/>
      <c r="AJ14" s="457"/>
      <c r="AK14" s="283"/>
      <c r="AL14" s="284"/>
      <c r="AM14" s="284"/>
      <c r="AN14" s="285"/>
    </row>
    <row r="15" spans="2:40" ht="13.5" customHeight="1" x14ac:dyDescent="0.15">
      <c r="B15" s="107" t="s">
        <v>615</v>
      </c>
      <c r="C15" s="106">
        <v>6.1</v>
      </c>
      <c r="D15" s="106">
        <v>243.39999999999992</v>
      </c>
      <c r="E15" s="106">
        <v>249.49999999999991</v>
      </c>
      <c r="F15" s="539"/>
      <c r="G15" s="540"/>
      <c r="H15" s="541"/>
      <c r="I15" s="7" t="s">
        <v>570</v>
      </c>
      <c r="J15" s="78"/>
      <c r="K15" s="7" t="s">
        <v>595</v>
      </c>
      <c r="L15" s="7"/>
      <c r="M15" s="444"/>
      <c r="N15" s="457"/>
      <c r="O15" s="7"/>
      <c r="P15" s="6"/>
      <c r="Q15" s="6"/>
      <c r="R15" s="6"/>
      <c r="S15" s="6"/>
      <c r="T15" s="73"/>
      <c r="U15" s="73"/>
      <c r="V15" s="73"/>
      <c r="W15" s="73"/>
      <c r="X15" s="73"/>
      <c r="Y15" s="73"/>
      <c r="Z15" s="73"/>
      <c r="AA15" s="48"/>
      <c r="AB15" s="49"/>
      <c r="AC15" s="286"/>
      <c r="AD15" s="287"/>
      <c r="AE15" s="73"/>
      <c r="AF15" s="73"/>
      <c r="AG15" s="48"/>
      <c r="AH15" s="49"/>
      <c r="AI15" s="444"/>
      <c r="AJ15" s="457"/>
      <c r="AK15" s="283"/>
      <c r="AL15" s="284"/>
      <c r="AM15" s="284"/>
      <c r="AN15" s="285"/>
    </row>
    <row r="16" spans="2:40" ht="13.5" customHeight="1" x14ac:dyDescent="0.15">
      <c r="B16" s="107" t="s">
        <v>616</v>
      </c>
      <c r="C16" s="106">
        <v>6.1</v>
      </c>
      <c r="D16" s="106">
        <v>249.49999999999991</v>
      </c>
      <c r="E16" s="106">
        <v>255.59999999999991</v>
      </c>
      <c r="F16" s="539"/>
      <c r="G16" s="540"/>
      <c r="H16" s="541"/>
      <c r="I16" s="7" t="s">
        <v>570</v>
      </c>
      <c r="J16" s="78"/>
      <c r="K16" s="7" t="s">
        <v>595</v>
      </c>
      <c r="L16" s="7"/>
      <c r="M16" s="444"/>
      <c r="N16" s="457"/>
      <c r="O16" s="7"/>
      <c r="P16" s="6" t="s">
        <v>578</v>
      </c>
      <c r="Q16" s="6"/>
      <c r="R16" s="6"/>
      <c r="S16" s="6" t="s">
        <v>578</v>
      </c>
      <c r="T16" s="15"/>
      <c r="U16" s="15"/>
      <c r="V16" s="73"/>
      <c r="W16" s="73"/>
      <c r="X16" s="73"/>
      <c r="Y16" s="73"/>
      <c r="Z16" s="73"/>
      <c r="AA16" s="48"/>
      <c r="AB16" s="49"/>
      <c r="AC16" s="286"/>
      <c r="AD16" s="287"/>
      <c r="AE16" s="73"/>
      <c r="AF16" s="73"/>
      <c r="AG16" s="48"/>
      <c r="AH16" s="49"/>
      <c r="AI16" s="444"/>
      <c r="AJ16" s="457"/>
      <c r="AK16" s="283"/>
      <c r="AL16" s="284"/>
      <c r="AM16" s="284"/>
      <c r="AN16" s="285"/>
    </row>
    <row r="17" spans="2:40" ht="13.5" customHeight="1" x14ac:dyDescent="0.15">
      <c r="B17" s="107" t="s">
        <v>617</v>
      </c>
      <c r="C17" s="106">
        <v>7.2</v>
      </c>
      <c r="D17" s="106">
        <v>255.59999999999991</v>
      </c>
      <c r="E17" s="106">
        <v>262.7999999999999</v>
      </c>
      <c r="F17" s="539"/>
      <c r="G17" s="540"/>
      <c r="H17" s="541"/>
      <c r="I17" s="7" t="s">
        <v>570</v>
      </c>
      <c r="J17" s="78"/>
      <c r="K17" s="7" t="s">
        <v>595</v>
      </c>
      <c r="L17" s="7"/>
      <c r="M17" s="444"/>
      <c r="N17" s="457"/>
      <c r="O17" s="7"/>
      <c r="P17" s="6"/>
      <c r="Q17" s="6"/>
      <c r="R17" s="6"/>
      <c r="S17" s="6"/>
      <c r="T17" s="73"/>
      <c r="U17" s="6" t="s">
        <v>578</v>
      </c>
      <c r="V17" s="73"/>
      <c r="W17" s="73"/>
      <c r="X17" s="73"/>
      <c r="Y17" s="73"/>
      <c r="Z17" s="73"/>
      <c r="AA17" s="48"/>
      <c r="AB17" s="49"/>
      <c r="AC17" s="286"/>
      <c r="AD17" s="287"/>
      <c r="AE17" s="73"/>
      <c r="AF17" s="73"/>
      <c r="AG17" s="48"/>
      <c r="AH17" s="49"/>
      <c r="AI17" s="444"/>
      <c r="AJ17" s="457"/>
      <c r="AK17" s="283"/>
      <c r="AL17" s="284"/>
      <c r="AM17" s="284"/>
      <c r="AN17" s="285"/>
    </row>
    <row r="18" spans="2:40" ht="13.5" customHeight="1" x14ac:dyDescent="0.15">
      <c r="B18" s="107" t="s">
        <v>618</v>
      </c>
      <c r="C18" s="106">
        <v>6.1</v>
      </c>
      <c r="D18" s="106">
        <v>262.7999999999999</v>
      </c>
      <c r="E18" s="106">
        <v>268.89999999999992</v>
      </c>
      <c r="F18" s="539"/>
      <c r="G18" s="540"/>
      <c r="H18" s="541"/>
      <c r="I18" s="7" t="s">
        <v>570</v>
      </c>
      <c r="J18" s="78"/>
      <c r="K18" s="7" t="s">
        <v>595</v>
      </c>
      <c r="L18" s="7"/>
      <c r="M18" s="444"/>
      <c r="N18" s="457"/>
      <c r="O18" s="7"/>
      <c r="P18" s="6"/>
      <c r="Q18" s="6"/>
      <c r="R18" s="6"/>
      <c r="S18" s="6"/>
      <c r="T18" s="73"/>
      <c r="U18" s="73"/>
      <c r="V18" s="73"/>
      <c r="W18" s="73"/>
      <c r="X18" s="73"/>
      <c r="Y18" s="73"/>
      <c r="Z18" s="73"/>
      <c r="AA18" s="48"/>
      <c r="AB18" s="49"/>
      <c r="AC18" s="286"/>
      <c r="AD18" s="287"/>
      <c r="AE18" s="73"/>
      <c r="AF18" s="73"/>
      <c r="AG18" s="48"/>
      <c r="AH18" s="49"/>
      <c r="AI18" s="444"/>
      <c r="AJ18" s="457"/>
      <c r="AK18" s="283"/>
      <c r="AL18" s="284"/>
      <c r="AM18" s="284"/>
      <c r="AN18" s="285"/>
    </row>
    <row r="19" spans="2:40" ht="13.5" customHeight="1" x14ac:dyDescent="0.15">
      <c r="B19" s="107" t="s">
        <v>619</v>
      </c>
      <c r="C19" s="106">
        <v>6.2</v>
      </c>
      <c r="D19" s="106">
        <v>268.89999999999992</v>
      </c>
      <c r="E19" s="106">
        <v>275.09999999999991</v>
      </c>
      <c r="F19" s="539"/>
      <c r="G19" s="540"/>
      <c r="H19" s="541"/>
      <c r="I19" s="7" t="s">
        <v>570</v>
      </c>
      <c r="J19" s="78"/>
      <c r="K19" s="7" t="s">
        <v>595</v>
      </c>
      <c r="L19" s="7"/>
      <c r="M19" s="444"/>
      <c r="N19" s="457"/>
      <c r="O19" s="7"/>
      <c r="P19" s="6"/>
      <c r="Q19" s="6"/>
      <c r="R19" s="6"/>
      <c r="S19" s="6"/>
      <c r="T19" s="15"/>
      <c r="U19" s="15"/>
      <c r="V19" s="73"/>
      <c r="W19" s="73"/>
      <c r="X19" s="73"/>
      <c r="Y19" s="73"/>
      <c r="Z19" s="73"/>
      <c r="AA19" s="48"/>
      <c r="AB19" s="49"/>
      <c r="AC19" s="286"/>
      <c r="AD19" s="287"/>
      <c r="AE19" s="73"/>
      <c r="AF19" s="73"/>
      <c r="AG19" s="48"/>
      <c r="AH19" s="49"/>
      <c r="AI19" s="444"/>
      <c r="AJ19" s="457"/>
      <c r="AK19" s="283"/>
      <c r="AL19" s="284"/>
      <c r="AM19" s="284"/>
      <c r="AN19" s="285"/>
    </row>
    <row r="20" spans="2:40" ht="13.5" customHeight="1" x14ac:dyDescent="0.15">
      <c r="B20" s="107" t="s">
        <v>620</v>
      </c>
      <c r="C20" s="106">
        <v>6.1</v>
      </c>
      <c r="D20" s="106">
        <v>275.09999999999991</v>
      </c>
      <c r="E20" s="106">
        <v>281.19999999999993</v>
      </c>
      <c r="F20" s="450"/>
      <c r="G20" s="449"/>
      <c r="H20" s="449"/>
      <c r="I20" s="7" t="s">
        <v>570</v>
      </c>
      <c r="J20" s="78"/>
      <c r="K20" s="7" t="s">
        <v>595</v>
      </c>
      <c r="L20" s="7"/>
      <c r="M20" s="444"/>
      <c r="N20" s="445"/>
      <c r="O20" s="7"/>
      <c r="P20" s="6"/>
      <c r="Q20" s="6"/>
      <c r="R20" s="6"/>
      <c r="S20" s="6"/>
      <c r="T20" s="73"/>
      <c r="U20" s="6" t="s">
        <v>578</v>
      </c>
      <c r="V20" s="73"/>
      <c r="W20" s="73"/>
      <c r="X20" s="73"/>
      <c r="Y20" s="73"/>
      <c r="Z20" s="73"/>
      <c r="AA20" s="48"/>
      <c r="AB20" s="49"/>
      <c r="AC20" s="286"/>
      <c r="AD20" s="287"/>
      <c r="AE20" s="73"/>
      <c r="AF20" s="73"/>
      <c r="AG20" s="48"/>
      <c r="AH20" s="49"/>
      <c r="AI20" s="448"/>
      <c r="AJ20" s="449"/>
      <c r="AK20" s="283"/>
      <c r="AL20" s="284"/>
      <c r="AM20" s="284"/>
      <c r="AN20" s="285"/>
    </row>
    <row r="21" spans="2:40" ht="13.5" customHeight="1" x14ac:dyDescent="0.15">
      <c r="B21" s="107" t="s">
        <v>621</v>
      </c>
      <c r="C21" s="106">
        <v>6</v>
      </c>
      <c r="D21" s="106">
        <v>281.19999999999993</v>
      </c>
      <c r="E21" s="106">
        <v>287.19999999999993</v>
      </c>
      <c r="F21" s="450"/>
      <c r="G21" s="449"/>
      <c r="H21" s="449"/>
      <c r="I21" s="7" t="s">
        <v>570</v>
      </c>
      <c r="J21" s="78"/>
      <c r="K21" s="7" t="s">
        <v>595</v>
      </c>
      <c r="L21" s="7"/>
      <c r="M21" s="444"/>
      <c r="N21" s="445"/>
      <c r="O21" s="7"/>
      <c r="P21" s="6"/>
      <c r="Q21" s="6"/>
      <c r="R21" s="6"/>
      <c r="S21" s="6"/>
      <c r="T21" s="73"/>
      <c r="U21" s="73"/>
      <c r="V21" s="73"/>
      <c r="W21" s="73"/>
      <c r="X21" s="73"/>
      <c r="Y21" s="73"/>
      <c r="Z21" s="73"/>
      <c r="AA21" s="48"/>
      <c r="AB21" s="49"/>
      <c r="AC21" s="286"/>
      <c r="AD21" s="287"/>
      <c r="AE21" s="73"/>
      <c r="AF21" s="73"/>
      <c r="AG21" s="48"/>
      <c r="AH21" s="49"/>
      <c r="AI21" s="448"/>
      <c r="AJ21" s="449"/>
      <c r="AK21" s="283"/>
      <c r="AL21" s="284"/>
      <c r="AM21" s="284"/>
      <c r="AN21" s="285"/>
    </row>
    <row r="22" spans="2:40" ht="13.5" customHeight="1" x14ac:dyDescent="0.15">
      <c r="B22" s="107" t="s">
        <v>622</v>
      </c>
      <c r="C22" s="106">
        <v>6</v>
      </c>
      <c r="D22" s="106">
        <v>287.19999999999993</v>
      </c>
      <c r="E22" s="106">
        <v>293.19999999999993</v>
      </c>
      <c r="F22" s="450"/>
      <c r="G22" s="449"/>
      <c r="H22" s="449"/>
      <c r="I22" s="7" t="s">
        <v>570</v>
      </c>
      <c r="J22" s="78"/>
      <c r="K22" s="7" t="s">
        <v>595</v>
      </c>
      <c r="L22" s="7"/>
      <c r="M22" s="444"/>
      <c r="N22" s="445"/>
      <c r="O22" s="7"/>
      <c r="P22" s="6"/>
      <c r="Q22" s="6"/>
      <c r="R22" s="6"/>
      <c r="S22" s="6"/>
      <c r="T22" s="73"/>
      <c r="U22" s="73"/>
      <c r="V22" s="73"/>
      <c r="W22" s="73"/>
      <c r="X22" s="73"/>
      <c r="Y22" s="73"/>
      <c r="Z22" s="73"/>
      <c r="AA22" s="48"/>
      <c r="AB22" s="49"/>
      <c r="AC22" s="286"/>
      <c r="AD22" s="287"/>
      <c r="AE22" s="73"/>
      <c r="AF22" s="73"/>
      <c r="AG22" s="48"/>
      <c r="AH22" s="49"/>
      <c r="AI22" s="448"/>
      <c r="AJ22" s="449"/>
      <c r="AK22" s="283"/>
      <c r="AL22" s="284"/>
      <c r="AM22" s="284"/>
      <c r="AN22" s="285"/>
    </row>
    <row r="23" spans="2:40" ht="13.5" customHeight="1" x14ac:dyDescent="0.15">
      <c r="B23" s="107" t="s">
        <v>623</v>
      </c>
      <c r="C23" s="106">
        <v>6</v>
      </c>
      <c r="D23" s="106">
        <v>293.19999999999993</v>
      </c>
      <c r="E23" s="106">
        <v>299.19999999999993</v>
      </c>
      <c r="F23" s="450"/>
      <c r="G23" s="449"/>
      <c r="H23" s="449"/>
      <c r="I23" s="7" t="s">
        <v>570</v>
      </c>
      <c r="J23" s="78"/>
      <c r="K23" s="7" t="s">
        <v>595</v>
      </c>
      <c r="L23" s="7"/>
      <c r="M23" s="444"/>
      <c r="N23" s="445"/>
      <c r="O23" s="7"/>
      <c r="P23" s="6"/>
      <c r="Q23" s="6"/>
      <c r="R23" s="6"/>
      <c r="S23" s="6"/>
      <c r="T23" s="73"/>
      <c r="U23" s="73"/>
      <c r="V23" s="73"/>
      <c r="W23" s="73"/>
      <c r="X23" s="73"/>
      <c r="Y23" s="73"/>
      <c r="Z23" s="73"/>
      <c r="AA23" s="48"/>
      <c r="AB23" s="49"/>
      <c r="AC23" s="286"/>
      <c r="AD23" s="287"/>
      <c r="AE23" s="73"/>
      <c r="AF23" s="73"/>
      <c r="AG23" s="48"/>
      <c r="AH23" s="49"/>
      <c r="AI23" s="448"/>
      <c r="AJ23" s="449"/>
      <c r="AK23" s="451"/>
      <c r="AL23" s="452"/>
      <c r="AM23" s="452"/>
      <c r="AN23" s="445"/>
    </row>
    <row r="24" spans="2:40" ht="13.5" customHeight="1" x14ac:dyDescent="0.15">
      <c r="B24" s="107" t="s">
        <v>624</v>
      </c>
      <c r="C24" s="106">
        <v>3.4</v>
      </c>
      <c r="D24" s="106">
        <v>299.19999999999993</v>
      </c>
      <c r="E24" s="106">
        <v>302.59999999999991</v>
      </c>
      <c r="F24" s="450"/>
      <c r="G24" s="449"/>
      <c r="H24" s="449"/>
      <c r="I24" s="7" t="s">
        <v>570</v>
      </c>
      <c r="J24" s="78"/>
      <c r="K24" s="7"/>
      <c r="L24" s="7"/>
      <c r="M24" s="444"/>
      <c r="N24" s="445"/>
      <c r="O24" s="7"/>
      <c r="P24" s="6"/>
      <c r="Q24" s="6"/>
      <c r="R24" s="6"/>
      <c r="S24" s="6"/>
      <c r="T24" s="73"/>
      <c r="U24" s="73"/>
      <c r="V24" s="73"/>
      <c r="W24" s="73"/>
      <c r="X24" s="73"/>
      <c r="Y24" s="73"/>
      <c r="Z24" s="73"/>
      <c r="AA24" s="48"/>
      <c r="AB24" s="49"/>
      <c r="AC24" s="286"/>
      <c r="AD24" s="287"/>
      <c r="AE24" s="73"/>
      <c r="AF24" s="73"/>
      <c r="AG24" s="48"/>
      <c r="AH24" s="49"/>
      <c r="AI24" s="448"/>
      <c r="AJ24" s="449"/>
      <c r="AK24" s="451"/>
      <c r="AL24" s="452"/>
      <c r="AM24" s="452"/>
      <c r="AN24" s="445"/>
    </row>
    <row r="25" spans="2:40" ht="13.5" customHeight="1" x14ac:dyDescent="0.15">
      <c r="B25" s="107" t="s">
        <v>625</v>
      </c>
      <c r="C25" s="106">
        <v>4.2</v>
      </c>
      <c r="D25" s="106">
        <v>302.59999999999991</v>
      </c>
      <c r="E25" s="106">
        <v>306.7999999999999</v>
      </c>
      <c r="F25" s="450"/>
      <c r="G25" s="449"/>
      <c r="H25" s="449"/>
      <c r="I25" s="7" t="s">
        <v>570</v>
      </c>
      <c r="J25" s="78"/>
      <c r="K25" s="7" t="s">
        <v>595</v>
      </c>
      <c r="L25" s="7"/>
      <c r="M25" s="444"/>
      <c r="N25" s="445"/>
      <c r="O25" s="6" t="s">
        <v>578</v>
      </c>
      <c r="P25" s="6" t="s">
        <v>578</v>
      </c>
      <c r="Q25" s="6"/>
      <c r="R25" s="6"/>
      <c r="S25" s="6" t="s">
        <v>578</v>
      </c>
      <c r="T25" s="73"/>
      <c r="U25" s="6"/>
      <c r="V25" s="73"/>
      <c r="W25" s="73"/>
      <c r="X25" s="73"/>
      <c r="Y25" s="73"/>
      <c r="Z25" s="73"/>
      <c r="AA25" s="48"/>
      <c r="AB25" s="49"/>
      <c r="AC25" s="286"/>
      <c r="AD25" s="287"/>
      <c r="AE25" s="73"/>
      <c r="AF25" s="73"/>
      <c r="AG25" s="48"/>
      <c r="AH25" s="49"/>
      <c r="AI25" s="448"/>
      <c r="AJ25" s="449"/>
      <c r="AK25" s="451"/>
      <c r="AL25" s="452"/>
      <c r="AM25" s="452"/>
      <c r="AN25" s="445"/>
    </row>
    <row r="26" spans="2:40" ht="13.5" customHeight="1" x14ac:dyDescent="0.15">
      <c r="B26" s="107" t="s">
        <v>626</v>
      </c>
      <c r="C26" s="106">
        <v>1.5</v>
      </c>
      <c r="D26" s="106">
        <v>306.7999999999999</v>
      </c>
      <c r="E26" s="106">
        <v>308.2999999999999</v>
      </c>
      <c r="F26" s="450"/>
      <c r="G26" s="449"/>
      <c r="H26" s="449"/>
      <c r="I26" s="7" t="s">
        <v>570</v>
      </c>
      <c r="J26" s="78"/>
      <c r="K26" s="7"/>
      <c r="L26" s="7"/>
      <c r="M26" s="444"/>
      <c r="N26" s="445"/>
      <c r="O26" s="7"/>
      <c r="P26" s="6"/>
      <c r="Q26" s="6"/>
      <c r="R26" s="6"/>
      <c r="S26" s="6"/>
      <c r="T26" s="73"/>
      <c r="U26" s="73"/>
      <c r="V26" s="73"/>
      <c r="W26" s="73"/>
      <c r="X26" s="73"/>
      <c r="Y26" s="73"/>
      <c r="Z26" s="73"/>
      <c r="AA26" s="48"/>
      <c r="AB26" s="49"/>
      <c r="AC26" s="446"/>
      <c r="AD26" s="447"/>
      <c r="AE26" s="73"/>
      <c r="AF26" s="73"/>
      <c r="AG26" s="48"/>
      <c r="AH26" s="49"/>
      <c r="AI26" s="448"/>
      <c r="AJ26" s="449"/>
      <c r="AK26" s="451"/>
      <c r="AL26" s="452"/>
      <c r="AM26" s="452"/>
      <c r="AN26" s="445"/>
    </row>
    <row r="27" spans="2:40" ht="13.5" customHeight="1" x14ac:dyDescent="0.15">
      <c r="B27" s="107" t="s">
        <v>627</v>
      </c>
      <c r="C27" s="106">
        <v>10</v>
      </c>
      <c r="D27" s="106">
        <v>308.2999999999999</v>
      </c>
      <c r="E27" s="106">
        <v>318.2999999999999</v>
      </c>
      <c r="F27" s="450"/>
      <c r="G27" s="449"/>
      <c r="H27" s="449"/>
      <c r="I27" s="7" t="s">
        <v>570</v>
      </c>
      <c r="J27" s="78"/>
      <c r="K27" s="7" t="s">
        <v>595</v>
      </c>
      <c r="L27" s="7"/>
      <c r="M27" s="444"/>
      <c r="N27" s="445"/>
      <c r="O27" s="7"/>
      <c r="P27" s="6"/>
      <c r="Q27" s="6"/>
      <c r="R27" s="6"/>
      <c r="S27" s="6"/>
      <c r="T27" s="73"/>
      <c r="U27" s="73"/>
      <c r="V27" s="73"/>
      <c r="W27" s="73"/>
      <c r="X27" s="73"/>
      <c r="Y27" s="73"/>
      <c r="Z27" s="73"/>
      <c r="AA27" s="48"/>
      <c r="AB27" s="49"/>
      <c r="AC27" s="446"/>
      <c r="AD27" s="447"/>
      <c r="AE27" s="73"/>
      <c r="AF27" s="73"/>
      <c r="AG27" s="48"/>
      <c r="AH27" s="49"/>
      <c r="AI27" s="448"/>
      <c r="AJ27" s="449"/>
      <c r="AK27" s="451"/>
      <c r="AL27" s="452"/>
      <c r="AM27" s="452"/>
      <c r="AN27" s="445"/>
    </row>
    <row r="28" spans="2:40" ht="13.5" customHeight="1" x14ac:dyDescent="0.15">
      <c r="B28" s="107" t="s">
        <v>628</v>
      </c>
      <c r="C28" s="106">
        <v>7.2</v>
      </c>
      <c r="D28" s="106">
        <v>318.2999999999999</v>
      </c>
      <c r="E28" s="106">
        <v>325.49999999999989</v>
      </c>
      <c r="F28" s="450"/>
      <c r="G28" s="449"/>
      <c r="H28" s="449"/>
      <c r="I28" s="7" t="s">
        <v>570</v>
      </c>
      <c r="J28" s="78"/>
      <c r="K28" s="7" t="s">
        <v>595</v>
      </c>
      <c r="L28" s="7"/>
      <c r="M28" s="444"/>
      <c r="N28" s="445"/>
      <c r="O28" s="7"/>
      <c r="P28" s="6"/>
      <c r="Q28" s="6"/>
      <c r="R28" s="6"/>
      <c r="S28" s="6"/>
      <c r="T28" s="73"/>
      <c r="U28" s="73"/>
      <c r="V28" s="73"/>
      <c r="W28" s="73"/>
      <c r="X28" s="73"/>
      <c r="Y28" s="73"/>
      <c r="Z28" s="73"/>
      <c r="AA28" s="48"/>
      <c r="AB28" s="49"/>
      <c r="AC28" s="446"/>
      <c r="AD28" s="447"/>
      <c r="AE28" s="73"/>
      <c r="AF28" s="73"/>
      <c r="AG28" s="48"/>
      <c r="AH28" s="49"/>
      <c r="AI28" s="448"/>
      <c r="AJ28" s="449"/>
      <c r="AK28" s="451"/>
      <c r="AL28" s="452"/>
      <c r="AM28" s="452"/>
      <c r="AN28" s="445"/>
    </row>
    <row r="29" spans="2:40" ht="13.5" customHeight="1" x14ac:dyDescent="0.15">
      <c r="B29" s="107" t="s">
        <v>629</v>
      </c>
      <c r="C29" s="106">
        <v>5</v>
      </c>
      <c r="D29" s="106">
        <v>325.49999999999989</v>
      </c>
      <c r="E29" s="106">
        <v>330.49999999999989</v>
      </c>
      <c r="F29" s="450"/>
      <c r="G29" s="449"/>
      <c r="H29" s="449"/>
      <c r="I29" s="7" t="s">
        <v>570</v>
      </c>
      <c r="J29" s="78"/>
      <c r="K29" s="7" t="s">
        <v>595</v>
      </c>
      <c r="L29" s="7"/>
      <c r="M29" s="444"/>
      <c r="N29" s="445"/>
      <c r="O29" s="7"/>
      <c r="P29" s="6"/>
      <c r="Q29" s="6"/>
      <c r="R29" s="6"/>
      <c r="S29" s="6"/>
      <c r="T29" s="73"/>
      <c r="U29" s="6" t="s">
        <v>578</v>
      </c>
      <c r="V29" s="73"/>
      <c r="W29" s="73"/>
      <c r="X29" s="73"/>
      <c r="Y29" s="73"/>
      <c r="Z29" s="73"/>
      <c r="AA29" s="48"/>
      <c r="AB29" s="49"/>
      <c r="AC29" s="446"/>
      <c r="AD29" s="447"/>
      <c r="AE29" s="73"/>
      <c r="AF29" s="73"/>
      <c r="AG29" s="48"/>
      <c r="AH29" s="49"/>
      <c r="AI29" s="448"/>
      <c r="AJ29" s="449"/>
      <c r="AK29" s="451"/>
      <c r="AL29" s="452"/>
      <c r="AM29" s="452"/>
      <c r="AN29" s="445"/>
    </row>
    <row r="30" spans="2:40" ht="13.5" customHeight="1" x14ac:dyDescent="0.15">
      <c r="B30" s="107" t="s">
        <v>630</v>
      </c>
      <c r="C30" s="106">
        <v>5.0999999999999996</v>
      </c>
      <c r="D30" s="106">
        <v>330.49999999999989</v>
      </c>
      <c r="E30" s="106">
        <v>335.59999999999991</v>
      </c>
      <c r="F30" s="448"/>
      <c r="G30" s="449"/>
      <c r="H30" s="449"/>
      <c r="I30" s="7" t="s">
        <v>570</v>
      </c>
      <c r="J30" s="78"/>
      <c r="K30" s="7" t="s">
        <v>595</v>
      </c>
      <c r="L30" s="7"/>
      <c r="M30" s="444"/>
      <c r="N30" s="445"/>
      <c r="O30" s="7"/>
      <c r="P30" s="6"/>
      <c r="Q30" s="6"/>
      <c r="R30" s="6"/>
      <c r="S30" s="6"/>
      <c r="T30" s="73"/>
      <c r="U30" s="73"/>
      <c r="V30" s="73"/>
      <c r="W30" s="73"/>
      <c r="X30" s="73"/>
      <c r="Y30" s="73"/>
      <c r="Z30" s="73"/>
      <c r="AA30" s="48"/>
      <c r="AB30" s="49"/>
      <c r="AC30" s="446"/>
      <c r="AD30" s="447"/>
      <c r="AE30" s="73"/>
      <c r="AF30" s="73"/>
      <c r="AG30" s="48"/>
      <c r="AH30" s="49"/>
      <c r="AI30" s="448"/>
      <c r="AJ30" s="449"/>
      <c r="AK30" s="451"/>
      <c r="AL30" s="452"/>
      <c r="AM30" s="452"/>
      <c r="AN30" s="445"/>
    </row>
    <row r="31" spans="2:40" ht="13.5" customHeight="1" x14ac:dyDescent="0.15">
      <c r="B31" s="107" t="s">
        <v>631</v>
      </c>
      <c r="C31" s="106">
        <v>5.6</v>
      </c>
      <c r="D31" s="106">
        <v>335.59999999999991</v>
      </c>
      <c r="E31" s="106">
        <v>341.19999999999993</v>
      </c>
      <c r="F31" s="448"/>
      <c r="G31" s="449"/>
      <c r="H31" s="449"/>
      <c r="I31" s="7" t="s">
        <v>570</v>
      </c>
      <c r="J31" s="78"/>
      <c r="K31" s="7" t="s">
        <v>595</v>
      </c>
      <c r="L31" s="7"/>
      <c r="M31" s="444"/>
      <c r="N31" s="445"/>
      <c r="O31" s="7"/>
      <c r="P31" s="6"/>
      <c r="Q31" s="6"/>
      <c r="R31" s="6"/>
      <c r="S31" s="6"/>
      <c r="T31" s="73"/>
      <c r="U31" s="73"/>
      <c r="V31" s="73"/>
      <c r="W31" s="73"/>
      <c r="X31" s="73"/>
      <c r="Y31" s="73"/>
      <c r="Z31" s="73"/>
      <c r="AA31" s="48"/>
      <c r="AB31" s="49"/>
      <c r="AC31" s="446"/>
      <c r="AD31" s="447"/>
      <c r="AE31" s="73"/>
      <c r="AF31" s="73"/>
      <c r="AG31" s="48"/>
      <c r="AH31" s="49"/>
      <c r="AI31" s="448"/>
      <c r="AJ31" s="449"/>
      <c r="AK31" s="451"/>
      <c r="AL31" s="452"/>
      <c r="AM31" s="452"/>
      <c r="AN31" s="445"/>
    </row>
    <row r="32" spans="2:40" ht="13.5" customHeight="1" x14ac:dyDescent="0.15">
      <c r="B32" s="107" t="s">
        <v>632</v>
      </c>
      <c r="C32" s="106">
        <v>6</v>
      </c>
      <c r="D32" s="106">
        <v>341.19999999999993</v>
      </c>
      <c r="E32" s="106">
        <v>347.19999999999993</v>
      </c>
      <c r="F32" s="448"/>
      <c r="G32" s="449"/>
      <c r="H32" s="449"/>
      <c r="I32" s="7" t="s">
        <v>570</v>
      </c>
      <c r="J32" s="78"/>
      <c r="K32" s="7" t="s">
        <v>595</v>
      </c>
      <c r="L32" s="7"/>
      <c r="M32" s="444"/>
      <c r="N32" s="445"/>
      <c r="O32" s="7"/>
      <c r="P32" s="6"/>
      <c r="Q32" s="6"/>
      <c r="R32" s="6"/>
      <c r="S32" s="6"/>
      <c r="T32" s="73"/>
      <c r="U32" s="73"/>
      <c r="V32" s="73"/>
      <c r="W32" s="73"/>
      <c r="X32" s="73"/>
      <c r="Y32" s="73"/>
      <c r="Z32" s="73"/>
      <c r="AA32" s="48"/>
      <c r="AB32" s="49"/>
      <c r="AC32" s="446"/>
      <c r="AD32" s="447"/>
      <c r="AE32" s="73"/>
      <c r="AF32" s="73"/>
      <c r="AG32" s="48"/>
      <c r="AH32" s="49"/>
      <c r="AI32" s="448"/>
      <c r="AJ32" s="449"/>
      <c r="AK32" s="451"/>
      <c r="AL32" s="452"/>
      <c r="AM32" s="452"/>
      <c r="AN32" s="445"/>
    </row>
    <row r="33" spans="2:40" ht="13.5" customHeight="1" x14ac:dyDescent="0.15">
      <c r="B33" s="107" t="s">
        <v>633</v>
      </c>
      <c r="C33" s="106">
        <v>6.9</v>
      </c>
      <c r="D33" s="106">
        <v>347.19999999999993</v>
      </c>
      <c r="E33" s="106">
        <v>354.09999999999991</v>
      </c>
      <c r="F33" s="448"/>
      <c r="G33" s="449"/>
      <c r="H33" s="449"/>
      <c r="I33" s="7" t="s">
        <v>570</v>
      </c>
      <c r="J33" s="78"/>
      <c r="K33" s="7" t="s">
        <v>595</v>
      </c>
      <c r="L33" s="7"/>
      <c r="M33" s="444"/>
      <c r="N33" s="445"/>
      <c r="O33" s="7"/>
      <c r="P33" s="6"/>
      <c r="Q33" s="6"/>
      <c r="R33" s="6"/>
      <c r="S33" s="6"/>
      <c r="T33" s="15"/>
      <c r="U33" s="6"/>
      <c r="V33" s="73"/>
      <c r="W33" s="73"/>
      <c r="X33" s="73"/>
      <c r="Y33" s="73"/>
      <c r="Z33" s="73"/>
      <c r="AA33" s="48"/>
      <c r="AB33" s="49"/>
      <c r="AC33" s="446"/>
      <c r="AD33" s="447"/>
      <c r="AE33" s="73"/>
      <c r="AF33" s="73"/>
      <c r="AG33" s="48"/>
      <c r="AH33" s="49"/>
      <c r="AI33" s="448"/>
      <c r="AJ33" s="449"/>
      <c r="AK33" s="451"/>
      <c r="AL33" s="452"/>
      <c r="AM33" s="452"/>
      <c r="AN33" s="445"/>
    </row>
    <row r="34" spans="2:40" ht="13.5" customHeight="1" x14ac:dyDescent="0.15">
      <c r="B34" s="107" t="s">
        <v>634</v>
      </c>
      <c r="C34" s="106">
        <v>5.2</v>
      </c>
      <c r="D34" s="106">
        <v>354.09999999999991</v>
      </c>
      <c r="E34" s="106">
        <v>359.2999999999999</v>
      </c>
      <c r="F34" s="448"/>
      <c r="G34" s="449"/>
      <c r="H34" s="449"/>
      <c r="I34" s="7" t="s">
        <v>570</v>
      </c>
      <c r="J34" s="78"/>
      <c r="K34" s="7" t="s">
        <v>595</v>
      </c>
      <c r="L34" s="7"/>
      <c r="M34" s="444"/>
      <c r="N34" s="445"/>
      <c r="O34" s="7"/>
      <c r="P34" s="6" t="s">
        <v>578</v>
      </c>
      <c r="Q34" s="6"/>
      <c r="R34" s="6"/>
      <c r="S34" s="6" t="s">
        <v>578</v>
      </c>
      <c r="T34" s="73"/>
      <c r="U34" s="6" t="s">
        <v>578</v>
      </c>
      <c r="V34" s="73"/>
      <c r="W34" s="73"/>
      <c r="X34" s="73"/>
      <c r="Y34" s="73"/>
      <c r="Z34" s="73"/>
      <c r="AA34" s="48"/>
      <c r="AB34" s="49"/>
      <c r="AC34" s="446"/>
      <c r="AD34" s="447"/>
      <c r="AE34" s="73"/>
      <c r="AF34" s="73"/>
      <c r="AG34" s="48"/>
      <c r="AH34" s="49"/>
      <c r="AI34" s="448"/>
      <c r="AJ34" s="449"/>
      <c r="AK34" s="451"/>
      <c r="AL34" s="452"/>
      <c r="AM34" s="452"/>
      <c r="AN34" s="445"/>
    </row>
    <row r="35" spans="2:40" ht="13.5" customHeight="1" x14ac:dyDescent="0.15">
      <c r="B35" s="107" t="s">
        <v>635</v>
      </c>
      <c r="C35" s="106">
        <v>0.7</v>
      </c>
      <c r="D35" s="106">
        <v>359.2999999999999</v>
      </c>
      <c r="E35" s="106">
        <v>359.99999999999989</v>
      </c>
      <c r="F35" s="480" t="s">
        <v>636</v>
      </c>
      <c r="G35" s="481"/>
      <c r="H35" s="481"/>
      <c r="I35" s="7"/>
      <c r="J35" s="78"/>
      <c r="K35" s="7"/>
      <c r="L35" s="7"/>
      <c r="M35" s="444"/>
      <c r="N35" s="445"/>
      <c r="O35" s="7"/>
      <c r="P35" s="6"/>
      <c r="Q35" s="6"/>
      <c r="R35" s="6"/>
      <c r="S35" s="6"/>
      <c r="T35" s="73"/>
      <c r="U35" s="6"/>
      <c r="V35" s="73"/>
      <c r="W35" s="73"/>
      <c r="X35" s="73"/>
      <c r="Y35" s="73"/>
      <c r="Z35" s="73"/>
      <c r="AA35" s="48"/>
      <c r="AB35" s="49"/>
      <c r="AC35" s="446"/>
      <c r="AD35" s="447"/>
      <c r="AE35" s="73"/>
      <c r="AF35" s="73"/>
      <c r="AG35" s="48"/>
      <c r="AH35" s="49"/>
      <c r="AI35" s="448"/>
      <c r="AJ35" s="449"/>
      <c r="AK35" s="451"/>
      <c r="AL35" s="452"/>
      <c r="AM35" s="452"/>
      <c r="AN35" s="445"/>
    </row>
    <row r="36" spans="2:40" ht="13.5" customHeight="1" x14ac:dyDescent="0.15">
      <c r="B36" s="107"/>
      <c r="C36" s="106"/>
      <c r="D36" s="106"/>
      <c r="E36" s="106"/>
      <c r="F36" s="444"/>
      <c r="G36" s="538"/>
      <c r="H36" s="457"/>
      <c r="I36" s="7"/>
      <c r="J36" s="78"/>
      <c r="K36" s="7"/>
      <c r="L36" s="6"/>
      <c r="M36" s="444"/>
      <c r="N36" s="457"/>
      <c r="O36" s="7"/>
      <c r="P36" s="6"/>
      <c r="Q36" s="6"/>
      <c r="R36" s="6"/>
      <c r="S36" s="6"/>
      <c r="T36" s="73"/>
      <c r="U36" s="73"/>
      <c r="V36" s="73"/>
      <c r="W36" s="73"/>
      <c r="X36" s="73"/>
      <c r="Y36" s="73"/>
      <c r="Z36" s="73"/>
      <c r="AA36" s="48"/>
      <c r="AB36" s="49"/>
      <c r="AC36" s="446"/>
      <c r="AD36" s="447"/>
      <c r="AE36" s="73"/>
      <c r="AF36" s="73"/>
      <c r="AG36" s="48"/>
      <c r="AH36" s="49"/>
      <c r="AI36" s="444"/>
      <c r="AJ36" s="457"/>
      <c r="AK36" s="451"/>
      <c r="AL36" s="452"/>
      <c r="AM36" s="452"/>
      <c r="AN36" s="445"/>
    </row>
    <row r="37" spans="2:40" ht="13.5" customHeight="1" x14ac:dyDescent="0.15">
      <c r="B37" s="107"/>
      <c r="C37" s="106"/>
      <c r="D37" s="106"/>
      <c r="E37" s="106"/>
      <c r="F37" s="444"/>
      <c r="G37" s="538"/>
      <c r="H37" s="457"/>
      <c r="I37" s="7"/>
      <c r="J37" s="78"/>
      <c r="K37" s="7"/>
      <c r="L37" s="6"/>
      <c r="M37" s="444"/>
      <c r="N37" s="457"/>
      <c r="O37" s="7"/>
      <c r="P37" s="6"/>
      <c r="Q37" s="6"/>
      <c r="R37" s="6"/>
      <c r="S37" s="6"/>
      <c r="T37" s="73"/>
      <c r="U37" s="73"/>
      <c r="V37" s="73"/>
      <c r="W37" s="73"/>
      <c r="X37" s="73"/>
      <c r="Y37" s="73"/>
      <c r="Z37" s="73"/>
      <c r="AA37" s="48"/>
      <c r="AB37" s="49"/>
      <c r="AC37" s="446"/>
      <c r="AD37" s="447"/>
      <c r="AE37" s="73"/>
      <c r="AF37" s="73"/>
      <c r="AG37" s="48"/>
      <c r="AH37" s="49"/>
      <c r="AI37" s="444"/>
      <c r="AJ37" s="457"/>
      <c r="AK37" s="451"/>
      <c r="AL37" s="452"/>
      <c r="AM37" s="452"/>
      <c r="AN37" s="445"/>
    </row>
    <row r="38" spans="2:40" ht="13.5" customHeight="1" x14ac:dyDescent="0.15">
      <c r="B38" s="107"/>
      <c r="C38" s="106"/>
      <c r="D38" s="106"/>
      <c r="E38" s="106"/>
      <c r="F38" s="444"/>
      <c r="G38" s="538"/>
      <c r="H38" s="457"/>
      <c r="I38" s="7"/>
      <c r="J38" s="78"/>
      <c r="K38" s="7"/>
      <c r="L38" s="6"/>
      <c r="M38" s="444"/>
      <c r="N38" s="457"/>
      <c r="O38" s="7"/>
      <c r="P38" s="6"/>
      <c r="Q38" s="6"/>
      <c r="R38" s="6"/>
      <c r="S38" s="6"/>
      <c r="T38" s="73"/>
      <c r="U38" s="73"/>
      <c r="V38" s="73"/>
      <c r="W38" s="73"/>
      <c r="X38" s="73"/>
      <c r="Y38" s="73"/>
      <c r="Z38" s="73"/>
      <c r="AA38" s="48"/>
      <c r="AB38" s="49"/>
      <c r="AC38" s="446"/>
      <c r="AD38" s="447"/>
      <c r="AE38" s="73"/>
      <c r="AF38" s="73"/>
      <c r="AG38" s="48"/>
      <c r="AH38" s="49"/>
      <c r="AI38" s="444"/>
      <c r="AJ38" s="457"/>
      <c r="AK38" s="451"/>
      <c r="AL38" s="452"/>
      <c r="AM38" s="452"/>
      <c r="AN38" s="445"/>
    </row>
    <row r="39" spans="2:40" ht="13.5" customHeight="1" x14ac:dyDescent="0.15">
      <c r="B39" s="107"/>
      <c r="C39" s="106"/>
      <c r="D39" s="106"/>
      <c r="E39" s="106"/>
      <c r="F39" s="444"/>
      <c r="G39" s="538"/>
      <c r="H39" s="457"/>
      <c r="I39" s="7"/>
      <c r="J39" s="78"/>
      <c r="K39" s="7"/>
      <c r="L39" s="6"/>
      <c r="M39" s="444"/>
      <c r="N39" s="457"/>
      <c r="O39" s="7"/>
      <c r="P39" s="6"/>
      <c r="Q39" s="6"/>
      <c r="R39" s="6"/>
      <c r="S39" s="6"/>
      <c r="T39" s="73"/>
      <c r="U39" s="73"/>
      <c r="V39" s="73"/>
      <c r="W39" s="73"/>
      <c r="X39" s="73"/>
      <c r="Y39" s="73"/>
      <c r="Z39" s="73"/>
      <c r="AA39" s="48"/>
      <c r="AB39" s="49"/>
      <c r="AC39" s="446"/>
      <c r="AD39" s="447"/>
      <c r="AE39" s="73"/>
      <c r="AF39" s="73"/>
      <c r="AG39" s="48"/>
      <c r="AH39" s="49"/>
      <c r="AI39" s="444"/>
      <c r="AJ39" s="457"/>
      <c r="AK39" s="451"/>
      <c r="AL39" s="452"/>
      <c r="AM39" s="452"/>
      <c r="AN39" s="445"/>
    </row>
    <row r="40" spans="2:40" ht="13.5" customHeight="1" x14ac:dyDescent="0.15">
      <c r="B40" s="107"/>
      <c r="C40" s="106"/>
      <c r="D40" s="106"/>
      <c r="E40" s="106"/>
      <c r="F40" s="444"/>
      <c r="G40" s="538"/>
      <c r="H40" s="457"/>
      <c r="I40" s="7"/>
      <c r="J40" s="78"/>
      <c r="K40" s="7"/>
      <c r="L40" s="6"/>
      <c r="M40" s="444"/>
      <c r="N40" s="457"/>
      <c r="O40" s="7"/>
      <c r="P40" s="6"/>
      <c r="Q40" s="6"/>
      <c r="R40" s="6"/>
      <c r="S40" s="6"/>
      <c r="T40" s="73"/>
      <c r="U40" s="73"/>
      <c r="V40" s="73"/>
      <c r="W40" s="73"/>
      <c r="X40" s="73"/>
      <c r="Y40" s="73"/>
      <c r="Z40" s="73"/>
      <c r="AA40" s="48"/>
      <c r="AB40" s="49"/>
      <c r="AC40" s="446"/>
      <c r="AD40" s="447"/>
      <c r="AE40" s="73"/>
      <c r="AF40" s="73"/>
      <c r="AG40" s="48"/>
      <c r="AH40" s="49"/>
      <c r="AI40" s="444"/>
      <c r="AJ40" s="457"/>
      <c r="AK40" s="451"/>
      <c r="AL40" s="452"/>
      <c r="AM40" s="452"/>
      <c r="AN40" s="445"/>
    </row>
    <row r="41" spans="2:40" ht="13.5" customHeight="1" x14ac:dyDescent="0.15">
      <c r="B41" s="107"/>
      <c r="C41" s="106"/>
      <c r="D41" s="106"/>
      <c r="E41" s="106"/>
      <c r="F41" s="444"/>
      <c r="G41" s="538"/>
      <c r="H41" s="457"/>
      <c r="I41" s="7"/>
      <c r="J41" s="78"/>
      <c r="K41" s="7"/>
      <c r="L41" s="6"/>
      <c r="M41" s="444"/>
      <c r="N41" s="457"/>
      <c r="O41" s="7"/>
      <c r="P41" s="6"/>
      <c r="Q41" s="6"/>
      <c r="R41" s="6"/>
      <c r="S41" s="6"/>
      <c r="T41" s="73"/>
      <c r="U41" s="73"/>
      <c r="V41" s="73"/>
      <c r="W41" s="73"/>
      <c r="X41" s="73"/>
      <c r="Y41" s="73"/>
      <c r="Z41" s="73"/>
      <c r="AA41" s="48"/>
      <c r="AB41" s="49"/>
      <c r="AC41" s="446"/>
      <c r="AD41" s="447"/>
      <c r="AE41" s="73"/>
      <c r="AF41" s="73"/>
      <c r="AG41" s="48"/>
      <c r="AH41" s="49"/>
      <c r="AI41" s="444"/>
      <c r="AJ41" s="457"/>
      <c r="AK41" s="451"/>
      <c r="AL41" s="452"/>
      <c r="AM41" s="452"/>
      <c r="AN41" s="445"/>
    </row>
    <row r="42" spans="2:40" ht="13.5" customHeight="1" x14ac:dyDescent="0.15">
      <c r="B42" s="107"/>
      <c r="C42" s="106"/>
      <c r="D42" s="106"/>
      <c r="E42" s="106"/>
      <c r="F42" s="444"/>
      <c r="G42" s="538"/>
      <c r="H42" s="457"/>
      <c r="I42" s="7"/>
      <c r="J42" s="78"/>
      <c r="K42" s="7"/>
      <c r="L42" s="6"/>
      <c r="M42" s="444"/>
      <c r="N42" s="457"/>
      <c r="O42" s="7"/>
      <c r="P42" s="6"/>
      <c r="Q42" s="6"/>
      <c r="R42" s="6"/>
      <c r="S42" s="6"/>
      <c r="T42" s="73"/>
      <c r="U42" s="73"/>
      <c r="V42" s="73"/>
      <c r="W42" s="73"/>
      <c r="X42" s="73"/>
      <c r="Y42" s="73"/>
      <c r="Z42" s="73"/>
      <c r="AA42" s="48"/>
      <c r="AB42" s="49"/>
      <c r="AC42" s="446"/>
      <c r="AD42" s="447"/>
      <c r="AE42" s="73"/>
      <c r="AF42" s="73"/>
      <c r="AG42" s="48"/>
      <c r="AH42" s="49"/>
      <c r="AI42" s="444"/>
      <c r="AJ42" s="457"/>
      <c r="AK42" s="451"/>
      <c r="AL42" s="452"/>
      <c r="AM42" s="452"/>
      <c r="AN42" s="445"/>
    </row>
    <row r="43" spans="2:40" ht="13.5" customHeight="1" x14ac:dyDescent="0.15">
      <c r="B43" s="107"/>
      <c r="C43" s="106"/>
      <c r="D43" s="106"/>
      <c r="E43" s="106"/>
      <c r="F43" s="444"/>
      <c r="G43" s="538"/>
      <c r="H43" s="457"/>
      <c r="I43" s="7"/>
      <c r="J43" s="78"/>
      <c r="K43" s="7"/>
      <c r="L43" s="6"/>
      <c r="M43" s="444"/>
      <c r="N43" s="457"/>
      <c r="O43" s="7"/>
      <c r="P43" s="6"/>
      <c r="Q43" s="6"/>
      <c r="R43" s="6"/>
      <c r="S43" s="6"/>
      <c r="T43" s="73"/>
      <c r="U43" s="73"/>
      <c r="V43" s="73"/>
      <c r="W43" s="73"/>
      <c r="X43" s="73"/>
      <c r="Y43" s="73"/>
      <c r="Z43" s="73"/>
      <c r="AA43" s="48"/>
      <c r="AB43" s="49"/>
      <c r="AC43" s="446"/>
      <c r="AD43" s="447"/>
      <c r="AE43" s="73"/>
      <c r="AF43" s="73"/>
      <c r="AG43" s="48"/>
      <c r="AH43" s="49"/>
      <c r="AI43" s="444"/>
      <c r="AJ43" s="457"/>
      <c r="AK43" s="451"/>
      <c r="AL43" s="452"/>
      <c r="AM43" s="452"/>
      <c r="AN43" s="445"/>
    </row>
    <row r="44" spans="2:40" ht="13.5" customHeight="1" x14ac:dyDescent="0.15">
      <c r="B44" s="107"/>
      <c r="C44" s="106"/>
      <c r="D44" s="106"/>
      <c r="E44" s="106"/>
      <c r="F44" s="444"/>
      <c r="G44" s="538"/>
      <c r="H44" s="457"/>
      <c r="I44" s="7"/>
      <c r="J44" s="78"/>
      <c r="K44" s="7"/>
      <c r="L44" s="6"/>
      <c r="M44" s="444"/>
      <c r="N44" s="457"/>
      <c r="O44" s="7"/>
      <c r="P44" s="6"/>
      <c r="Q44" s="6"/>
      <c r="R44" s="6"/>
      <c r="S44" s="6"/>
      <c r="T44" s="73"/>
      <c r="U44" s="73"/>
      <c r="V44" s="73"/>
      <c r="W44" s="73"/>
      <c r="X44" s="73"/>
      <c r="Y44" s="73"/>
      <c r="Z44" s="73"/>
      <c r="AA44" s="48"/>
      <c r="AB44" s="49"/>
      <c r="AC44" s="446"/>
      <c r="AD44" s="447"/>
      <c r="AE44" s="73"/>
      <c r="AF44" s="73"/>
      <c r="AG44" s="48"/>
      <c r="AH44" s="49"/>
      <c r="AI44" s="444"/>
      <c r="AJ44" s="457"/>
      <c r="AK44" s="451"/>
      <c r="AL44" s="452"/>
      <c r="AM44" s="452"/>
      <c r="AN44" s="445"/>
    </row>
    <row r="45" spans="2:40" ht="13.5" customHeight="1" x14ac:dyDescent="0.15">
      <c r="B45" s="107"/>
      <c r="C45" s="106"/>
      <c r="D45" s="106"/>
      <c r="E45" s="106"/>
      <c r="F45" s="444"/>
      <c r="G45" s="538"/>
      <c r="H45" s="457"/>
      <c r="I45" s="7"/>
      <c r="J45" s="78"/>
      <c r="K45" s="7"/>
      <c r="L45" s="6"/>
      <c r="M45" s="444"/>
      <c r="N45" s="457"/>
      <c r="O45" s="7"/>
      <c r="P45" s="6"/>
      <c r="Q45" s="6"/>
      <c r="R45" s="6"/>
      <c r="S45" s="6"/>
      <c r="T45" s="73"/>
      <c r="U45" s="73"/>
      <c r="V45" s="73"/>
      <c r="W45" s="73"/>
      <c r="X45" s="73"/>
      <c r="Y45" s="73"/>
      <c r="Z45" s="73"/>
      <c r="AA45" s="48"/>
      <c r="AB45" s="49"/>
      <c r="AC45" s="446"/>
      <c r="AD45" s="447"/>
      <c r="AE45" s="73"/>
      <c r="AF45" s="73"/>
      <c r="AG45" s="48"/>
      <c r="AH45" s="49"/>
      <c r="AI45" s="444"/>
      <c r="AJ45" s="457"/>
      <c r="AK45" s="451"/>
      <c r="AL45" s="452"/>
      <c r="AM45" s="452"/>
      <c r="AN45" s="445"/>
    </row>
    <row r="46" spans="2:40" ht="13.5" customHeight="1" x14ac:dyDescent="0.15">
      <c r="B46" s="107"/>
      <c r="C46" s="106"/>
      <c r="D46" s="106"/>
      <c r="E46" s="106"/>
      <c r="F46" s="444"/>
      <c r="G46" s="538"/>
      <c r="H46" s="457"/>
      <c r="I46" s="7"/>
      <c r="J46" s="78"/>
      <c r="K46" s="7"/>
      <c r="L46" s="6"/>
      <c r="M46" s="444"/>
      <c r="N46" s="457"/>
      <c r="O46" s="7"/>
      <c r="P46" s="6"/>
      <c r="Q46" s="6"/>
      <c r="R46" s="6"/>
      <c r="S46" s="6"/>
      <c r="T46" s="73"/>
      <c r="U46" s="73"/>
      <c r="V46" s="73"/>
      <c r="W46" s="73"/>
      <c r="X46" s="73"/>
      <c r="Y46" s="73"/>
      <c r="Z46" s="73"/>
      <c r="AA46" s="48"/>
      <c r="AB46" s="49"/>
      <c r="AC46" s="446"/>
      <c r="AD46" s="447"/>
      <c r="AE46" s="73"/>
      <c r="AF46" s="73"/>
      <c r="AG46" s="48"/>
      <c r="AH46" s="49"/>
      <c r="AI46" s="444"/>
      <c r="AJ46" s="457"/>
      <c r="AK46" s="451"/>
      <c r="AL46" s="452"/>
      <c r="AM46" s="452"/>
      <c r="AN46" s="445"/>
    </row>
    <row r="47" spans="2:40" ht="13.5" customHeight="1" x14ac:dyDescent="0.15">
      <c r="B47" s="107"/>
      <c r="C47" s="106"/>
      <c r="D47" s="106"/>
      <c r="E47" s="106"/>
      <c r="F47" s="444"/>
      <c r="G47" s="538"/>
      <c r="H47" s="457"/>
      <c r="I47" s="7"/>
      <c r="J47" s="78"/>
      <c r="K47" s="7"/>
      <c r="L47" s="6"/>
      <c r="M47" s="444"/>
      <c r="N47" s="457"/>
      <c r="O47" s="7"/>
      <c r="P47" s="6"/>
      <c r="Q47" s="6"/>
      <c r="R47" s="6"/>
      <c r="S47" s="6"/>
      <c r="T47" s="73"/>
      <c r="U47" s="73"/>
      <c r="V47" s="73"/>
      <c r="W47" s="73"/>
      <c r="X47" s="73"/>
      <c r="Y47" s="73"/>
      <c r="Z47" s="73"/>
      <c r="AA47" s="48"/>
      <c r="AB47" s="49"/>
      <c r="AC47" s="446"/>
      <c r="AD47" s="447"/>
      <c r="AE47" s="73"/>
      <c r="AF47" s="73"/>
      <c r="AG47" s="48"/>
      <c r="AH47" s="49"/>
      <c r="AI47" s="444"/>
      <c r="AJ47" s="457"/>
      <c r="AK47" s="451"/>
      <c r="AL47" s="452"/>
      <c r="AM47" s="452"/>
      <c r="AN47" s="445"/>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20">
    <mergeCell ref="AK38:AN38"/>
    <mergeCell ref="F47:H47"/>
    <mergeCell ref="M47:N47"/>
    <mergeCell ref="AC47:AD47"/>
    <mergeCell ref="AI47:AJ47"/>
    <mergeCell ref="AK47:AN47"/>
    <mergeCell ref="F36:H36"/>
    <mergeCell ref="M36:N36"/>
    <mergeCell ref="AC36:AD36"/>
    <mergeCell ref="AI36:AJ36"/>
    <mergeCell ref="AK36:AN36"/>
    <mergeCell ref="F45:H45"/>
    <mergeCell ref="M45:N45"/>
    <mergeCell ref="AC45:AD45"/>
    <mergeCell ref="AI45:AJ45"/>
    <mergeCell ref="AK45:AN45"/>
    <mergeCell ref="F46:H46"/>
    <mergeCell ref="M46:N46"/>
    <mergeCell ref="AC46:AD46"/>
    <mergeCell ref="AI46:AJ46"/>
    <mergeCell ref="AK46:AN46"/>
    <mergeCell ref="F43:H43"/>
    <mergeCell ref="M43:N43"/>
    <mergeCell ref="AC43:AD43"/>
    <mergeCell ref="AI43:AJ43"/>
    <mergeCell ref="AK43:AN43"/>
    <mergeCell ref="F44:H44"/>
    <mergeCell ref="M44:N44"/>
    <mergeCell ref="AC44:AD44"/>
    <mergeCell ref="AI44:AJ44"/>
    <mergeCell ref="AK44:AN44"/>
    <mergeCell ref="F41:H41"/>
    <mergeCell ref="M41:N41"/>
    <mergeCell ref="AC41:AD41"/>
    <mergeCell ref="AI41:AJ41"/>
    <mergeCell ref="AK41:AN41"/>
    <mergeCell ref="F42:H42"/>
    <mergeCell ref="M42:N42"/>
    <mergeCell ref="AC42:AD42"/>
    <mergeCell ref="AI42:AJ42"/>
    <mergeCell ref="AK42:AN42"/>
    <mergeCell ref="F35:H35"/>
    <mergeCell ref="M35:N35"/>
    <mergeCell ref="AC35:AD35"/>
    <mergeCell ref="AI35:AJ35"/>
    <mergeCell ref="AK35:AN35"/>
    <mergeCell ref="F40:H40"/>
    <mergeCell ref="M40:N40"/>
    <mergeCell ref="AC40:AD40"/>
    <mergeCell ref="AI40:AJ40"/>
    <mergeCell ref="AK40:AN40"/>
    <mergeCell ref="F39:H39"/>
    <mergeCell ref="M39:N39"/>
    <mergeCell ref="AC39:AD39"/>
    <mergeCell ref="AI39:AJ39"/>
    <mergeCell ref="AK39:AN39"/>
    <mergeCell ref="F37:H37"/>
    <mergeCell ref="M37:N37"/>
    <mergeCell ref="AC37:AD37"/>
    <mergeCell ref="AI37:AJ37"/>
    <mergeCell ref="AK37:AN37"/>
    <mergeCell ref="F38:H38"/>
    <mergeCell ref="M38:N38"/>
    <mergeCell ref="AC38:AD38"/>
    <mergeCell ref="AI38:AJ38"/>
    <mergeCell ref="F33:H33"/>
    <mergeCell ref="M33:N33"/>
    <mergeCell ref="AC33:AD33"/>
    <mergeCell ref="AI33:AJ33"/>
    <mergeCell ref="AK33:AN33"/>
    <mergeCell ref="F34:H34"/>
    <mergeCell ref="M34:N34"/>
    <mergeCell ref="AC34:AD34"/>
    <mergeCell ref="AI34:AJ34"/>
    <mergeCell ref="AK34:AN34"/>
    <mergeCell ref="F31:H31"/>
    <mergeCell ref="M31:N31"/>
    <mergeCell ref="AC31:AD31"/>
    <mergeCell ref="AI31:AJ31"/>
    <mergeCell ref="AK31:AN31"/>
    <mergeCell ref="F32:H32"/>
    <mergeCell ref="M32:N32"/>
    <mergeCell ref="AC32:AD32"/>
    <mergeCell ref="AI32:AJ32"/>
    <mergeCell ref="AK32:AN32"/>
    <mergeCell ref="F29:H29"/>
    <mergeCell ref="M29:N29"/>
    <mergeCell ref="AC29:AD29"/>
    <mergeCell ref="AI29:AJ29"/>
    <mergeCell ref="AK29:AN29"/>
    <mergeCell ref="F30:H30"/>
    <mergeCell ref="M30:N30"/>
    <mergeCell ref="AC30:AD30"/>
    <mergeCell ref="AI30:AJ30"/>
    <mergeCell ref="AK30:AN30"/>
    <mergeCell ref="F27:H27"/>
    <mergeCell ref="M27:N27"/>
    <mergeCell ref="AC27:AD27"/>
    <mergeCell ref="AI27:AJ27"/>
    <mergeCell ref="AK27:AN27"/>
    <mergeCell ref="F28:H28"/>
    <mergeCell ref="M28:N28"/>
    <mergeCell ref="AC28:AD28"/>
    <mergeCell ref="AI28:AJ28"/>
    <mergeCell ref="AK28:AN28"/>
    <mergeCell ref="F25:H25"/>
    <mergeCell ref="M25:N25"/>
    <mergeCell ref="AI25:AJ25"/>
    <mergeCell ref="AK25:AN25"/>
    <mergeCell ref="F26:H26"/>
    <mergeCell ref="M26:N26"/>
    <mergeCell ref="AC26:AD26"/>
    <mergeCell ref="AI26:AJ26"/>
    <mergeCell ref="AK26:AN26"/>
    <mergeCell ref="F23:H23"/>
    <mergeCell ref="M23:N23"/>
    <mergeCell ref="AI23:AJ23"/>
    <mergeCell ref="AK23:AN23"/>
    <mergeCell ref="F24:H24"/>
    <mergeCell ref="M24:N24"/>
    <mergeCell ref="AI24:AJ24"/>
    <mergeCell ref="AK24:AN24"/>
    <mergeCell ref="F21:H21"/>
    <mergeCell ref="M21:N21"/>
    <mergeCell ref="AI21:AJ21"/>
    <mergeCell ref="F22:H22"/>
    <mergeCell ref="M22:N22"/>
    <mergeCell ref="AI22:AJ22"/>
    <mergeCell ref="F19:H19"/>
    <mergeCell ref="M19:N19"/>
    <mergeCell ref="AI19:AJ19"/>
    <mergeCell ref="F20:H20"/>
    <mergeCell ref="M20:N20"/>
    <mergeCell ref="AI20:AJ20"/>
    <mergeCell ref="F17:H17"/>
    <mergeCell ref="M17:N17"/>
    <mergeCell ref="AI17:AJ17"/>
    <mergeCell ref="F18:H18"/>
    <mergeCell ref="M18:N18"/>
    <mergeCell ref="AI18:AJ18"/>
    <mergeCell ref="F12:H12"/>
    <mergeCell ref="M12:N12"/>
    <mergeCell ref="AC12:AD12"/>
    <mergeCell ref="AI12:AJ12"/>
    <mergeCell ref="AK12:AN12"/>
    <mergeCell ref="F15:H15"/>
    <mergeCell ref="M15:N15"/>
    <mergeCell ref="AI15:AJ15"/>
    <mergeCell ref="F16:H16"/>
    <mergeCell ref="M16:N16"/>
    <mergeCell ref="AI16:AJ16"/>
    <mergeCell ref="F13:H13"/>
    <mergeCell ref="M13:N13"/>
    <mergeCell ref="AC13:AD13"/>
    <mergeCell ref="AI13:AJ13"/>
    <mergeCell ref="F14:H14"/>
    <mergeCell ref="M14:N14"/>
    <mergeCell ref="AC14:AD14"/>
    <mergeCell ref="AI14:AJ14"/>
    <mergeCell ref="F10:H10"/>
    <mergeCell ref="M10:N10"/>
    <mergeCell ref="AC10:AD10"/>
    <mergeCell ref="AI10:AJ10"/>
    <mergeCell ref="AK10:AN10"/>
    <mergeCell ref="F11:H11"/>
    <mergeCell ref="M11:N11"/>
    <mergeCell ref="AC11:AD11"/>
    <mergeCell ref="AI11:AJ11"/>
    <mergeCell ref="AK11:AN11"/>
    <mergeCell ref="AK6:AN9"/>
    <mergeCell ref="O7:Q7"/>
    <mergeCell ref="S7:T7"/>
    <mergeCell ref="U7:X7"/>
    <mergeCell ref="Y7:AB7"/>
    <mergeCell ref="AC7:AD9"/>
    <mergeCell ref="P8:P9"/>
    <mergeCell ref="Q8:Q9"/>
    <mergeCell ref="R8:R9"/>
    <mergeCell ref="AG8:AG9"/>
    <mergeCell ref="AH8:AH9"/>
    <mergeCell ref="AI8:AJ9"/>
    <mergeCell ref="Y8:Y9"/>
    <mergeCell ref="Z8:Z9"/>
    <mergeCell ref="AA8:AA9"/>
    <mergeCell ref="AB8:AB9"/>
    <mergeCell ref="AE8:AE9"/>
    <mergeCell ref="AF8:AF9"/>
    <mergeCell ref="S8:S9"/>
    <mergeCell ref="T8:T9"/>
    <mergeCell ref="U8:U9"/>
    <mergeCell ref="V8:V9"/>
    <mergeCell ref="W8:W9"/>
    <mergeCell ref="X8:X9"/>
    <mergeCell ref="B6:B9"/>
    <mergeCell ref="C6:C8"/>
    <mergeCell ref="D6:E7"/>
    <mergeCell ref="F6:J7"/>
    <mergeCell ref="K6:N7"/>
    <mergeCell ref="O6:AD6"/>
    <mergeCell ref="F8:H9"/>
    <mergeCell ref="O8:O9"/>
    <mergeCell ref="AE6:AJ7"/>
    <mergeCell ref="I8:I9"/>
    <mergeCell ref="J8:J9"/>
    <mergeCell ref="K8:K9"/>
    <mergeCell ref="L8:L9"/>
    <mergeCell ref="M8:N9"/>
    <mergeCell ref="B3:AN3"/>
    <mergeCell ref="B4:D4"/>
    <mergeCell ref="E4:I4"/>
    <mergeCell ref="J4:L4"/>
    <mergeCell ref="M4:R4"/>
    <mergeCell ref="S4:X5"/>
    <mergeCell ref="Y4:AD5"/>
    <mergeCell ref="AE4:AH5"/>
    <mergeCell ref="AI4:AN5"/>
    <mergeCell ref="B5:D5"/>
    <mergeCell ref="E5:I5"/>
    <mergeCell ref="J5:L5"/>
    <mergeCell ref="M5:R5"/>
  </mergeCells>
  <phoneticPr fontId="13"/>
  <dataValidations disablePrompts="1" count="1">
    <dataValidation type="list" allowBlank="1" showInputMessage="1" showErrorMessage="1" sqref="AB13 K10:L47" xr:uid="{2668E8C1-9E4F-4BF9-B498-213ECB177439}">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31"/>
  <sheetViews>
    <sheetView showGridLines="0" showZeros="0" view="pageBreakPreview" zoomScaleNormal="70" zoomScaleSheetLayoutView="100" workbookViewId="0">
      <selection activeCell="W2" sqref="W2:AB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1" customFormat="1" ht="24.95" customHeight="1" x14ac:dyDescent="0.15">
      <c r="B3" s="546" t="s">
        <v>210</v>
      </c>
      <c r="C3" s="546"/>
      <c r="D3" s="546"/>
      <c r="E3" s="546"/>
      <c r="F3" s="546"/>
      <c r="G3" s="546"/>
      <c r="H3" s="546"/>
      <c r="I3" s="546"/>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row>
    <row r="4" spans="2:35" ht="20.100000000000001" customHeight="1" x14ac:dyDescent="0.15">
      <c r="B4" s="547" t="s">
        <v>60</v>
      </c>
      <c r="C4" s="548"/>
      <c r="D4" s="549"/>
      <c r="E4" s="550" t="str">
        <f>'様式A-1'!D3</f>
        <v>ムクノトンネル　ノボリ</v>
      </c>
      <c r="F4" s="551"/>
      <c r="G4" s="551"/>
      <c r="H4" s="551"/>
      <c r="I4" s="552"/>
      <c r="J4" s="553" t="s">
        <v>61</v>
      </c>
      <c r="K4" s="553"/>
      <c r="L4" s="553"/>
      <c r="M4" s="554" t="str">
        <f>'様式A-1'!J3</f>
        <v>山口県道57号下関港線（上り）</v>
      </c>
      <c r="N4" s="554"/>
      <c r="O4" s="554"/>
      <c r="P4" s="554"/>
      <c r="Q4" s="554"/>
      <c r="R4" s="554"/>
      <c r="S4" s="568" t="s">
        <v>68</v>
      </c>
      <c r="T4" s="569"/>
      <c r="U4" s="569"/>
      <c r="V4" s="570"/>
      <c r="W4" s="574" t="str">
        <f>'様式A-1'!K5</f>
        <v>アジア航測株式会社</v>
      </c>
      <c r="X4" s="575"/>
      <c r="Y4" s="575"/>
      <c r="Z4" s="575"/>
      <c r="AA4" s="575"/>
      <c r="AB4" s="576"/>
      <c r="AC4" s="580" t="s">
        <v>211</v>
      </c>
      <c r="AD4" s="581"/>
      <c r="AE4" s="582"/>
      <c r="AF4" s="555">
        <f>'様式A-1'!R5</f>
        <v>46069</v>
      </c>
      <c r="AG4" s="556"/>
      <c r="AH4" s="556"/>
      <c r="AI4" s="557"/>
    </row>
    <row r="5" spans="2:35" ht="20.100000000000001" customHeight="1" x14ac:dyDescent="0.15">
      <c r="B5" s="561" t="s">
        <v>167</v>
      </c>
      <c r="C5" s="562"/>
      <c r="D5" s="563"/>
      <c r="E5" s="564" t="str">
        <f>'様式A-1'!D4</f>
        <v>椋野トンネル（上り）</v>
      </c>
      <c r="F5" s="565"/>
      <c r="G5" s="565"/>
      <c r="H5" s="565"/>
      <c r="I5" s="566"/>
      <c r="J5" s="567" t="s">
        <v>168</v>
      </c>
      <c r="K5" s="567"/>
      <c r="L5" s="567"/>
      <c r="M5" s="554" t="str">
        <f>'様式A-1'!R3</f>
        <v>山口県
下関土木建築事務所</v>
      </c>
      <c r="N5" s="554"/>
      <c r="O5" s="554"/>
      <c r="P5" s="554"/>
      <c r="Q5" s="554"/>
      <c r="R5" s="554"/>
      <c r="S5" s="571"/>
      <c r="T5" s="572"/>
      <c r="U5" s="572"/>
      <c r="V5" s="573"/>
      <c r="W5" s="577"/>
      <c r="X5" s="578"/>
      <c r="Y5" s="578"/>
      <c r="Z5" s="578"/>
      <c r="AA5" s="578"/>
      <c r="AB5" s="579"/>
      <c r="AC5" s="583"/>
      <c r="AD5" s="584"/>
      <c r="AE5" s="585"/>
      <c r="AF5" s="558"/>
      <c r="AG5" s="559"/>
      <c r="AH5" s="559"/>
      <c r="AI5" s="560"/>
    </row>
    <row r="6" spans="2:35" ht="26.25" customHeight="1" x14ac:dyDescent="0.15">
      <c r="B6" s="542" t="s">
        <v>212</v>
      </c>
      <c r="C6" s="544"/>
      <c r="D6" s="544"/>
      <c r="E6" s="544"/>
      <c r="F6" s="544"/>
      <c r="G6" s="544"/>
      <c r="H6" s="544"/>
      <c r="I6" s="544"/>
      <c r="J6" s="544"/>
      <c r="K6" s="544"/>
      <c r="L6" s="544"/>
      <c r="M6" s="544"/>
      <c r="N6" s="544"/>
      <c r="O6" s="544"/>
      <c r="P6" s="544"/>
      <c r="Q6" s="544"/>
      <c r="R6" s="544"/>
      <c r="S6" s="544"/>
      <c r="T6" s="544"/>
      <c r="U6" s="544"/>
      <c r="V6" s="544"/>
      <c r="W6" s="544"/>
      <c r="X6" s="544"/>
      <c r="Y6" s="544"/>
      <c r="Z6" s="544"/>
      <c r="AA6" s="544"/>
      <c r="AB6" s="544"/>
      <c r="AC6" s="544"/>
      <c r="AD6" s="544"/>
      <c r="AE6" s="544"/>
      <c r="AF6" s="544"/>
      <c r="AG6" s="544"/>
      <c r="AH6" s="544"/>
      <c r="AI6" s="544"/>
    </row>
    <row r="7" spans="2:35" ht="35.450000000000003" customHeight="1" x14ac:dyDescent="0.15">
      <c r="B7" s="543"/>
      <c r="C7" s="545"/>
      <c r="D7" s="545"/>
      <c r="E7" s="545"/>
      <c r="F7" s="545"/>
      <c r="G7" s="545"/>
      <c r="H7" s="545"/>
      <c r="I7" s="545"/>
      <c r="J7" s="545"/>
      <c r="K7" s="545"/>
      <c r="L7" s="545"/>
      <c r="M7" s="545"/>
      <c r="N7" s="545"/>
      <c r="O7" s="545"/>
      <c r="P7" s="545"/>
      <c r="Q7" s="545"/>
      <c r="R7" s="545"/>
      <c r="S7" s="545"/>
      <c r="T7" s="545"/>
      <c r="U7" s="545"/>
      <c r="V7" s="545"/>
      <c r="W7" s="545"/>
      <c r="X7" s="545"/>
      <c r="Y7" s="545"/>
      <c r="Z7" s="545"/>
      <c r="AA7" s="545"/>
      <c r="AB7" s="545"/>
      <c r="AC7" s="545"/>
      <c r="AD7" s="545"/>
      <c r="AE7" s="545"/>
      <c r="AF7" s="545"/>
      <c r="AG7" s="545"/>
      <c r="AH7" s="545"/>
      <c r="AI7" s="545"/>
    </row>
    <row r="8" spans="2:35" ht="35.450000000000003" customHeight="1" x14ac:dyDescent="0.15">
      <c r="B8" s="543"/>
      <c r="C8" s="545"/>
      <c r="D8" s="545"/>
      <c r="E8" s="545"/>
      <c r="F8" s="545"/>
      <c r="G8" s="545"/>
      <c r="H8" s="545"/>
      <c r="I8" s="545"/>
      <c r="J8" s="545"/>
      <c r="K8" s="545"/>
      <c r="L8" s="545"/>
      <c r="M8" s="545"/>
      <c r="N8" s="545"/>
      <c r="O8" s="545"/>
      <c r="P8" s="545"/>
      <c r="Q8" s="545"/>
      <c r="R8" s="545"/>
      <c r="S8" s="545"/>
      <c r="T8" s="545"/>
      <c r="U8" s="545"/>
      <c r="V8" s="545"/>
      <c r="W8" s="545"/>
      <c r="X8" s="545"/>
      <c r="Y8" s="545"/>
      <c r="Z8" s="545"/>
      <c r="AA8" s="545"/>
      <c r="AB8" s="545"/>
      <c r="AC8" s="545"/>
      <c r="AD8" s="545"/>
      <c r="AE8" s="545"/>
      <c r="AF8" s="545"/>
      <c r="AG8" s="545"/>
      <c r="AH8" s="545"/>
      <c r="AI8" s="545"/>
    </row>
    <row r="9" spans="2:35" ht="35.450000000000003" customHeight="1" x14ac:dyDescent="0.15">
      <c r="B9" s="543"/>
      <c r="C9" s="545"/>
      <c r="D9" s="545"/>
      <c r="E9" s="545"/>
      <c r="F9" s="545"/>
      <c r="G9" s="545"/>
      <c r="H9" s="545"/>
      <c r="I9" s="545"/>
      <c r="J9" s="545"/>
      <c r="K9" s="545"/>
      <c r="L9" s="545"/>
      <c r="M9" s="545"/>
      <c r="N9" s="545"/>
      <c r="O9" s="545"/>
      <c r="P9" s="545"/>
      <c r="Q9" s="545"/>
      <c r="R9" s="545"/>
      <c r="S9" s="545"/>
      <c r="T9" s="545"/>
      <c r="U9" s="545"/>
      <c r="V9" s="545"/>
      <c r="W9" s="545"/>
      <c r="X9" s="545"/>
      <c r="Y9" s="545"/>
      <c r="Z9" s="545"/>
      <c r="AA9" s="545"/>
      <c r="AB9" s="545"/>
      <c r="AC9" s="545"/>
      <c r="AD9" s="545"/>
      <c r="AE9" s="545"/>
      <c r="AF9" s="545"/>
      <c r="AG9" s="545"/>
      <c r="AH9" s="545"/>
      <c r="AI9" s="545"/>
    </row>
    <row r="10" spans="2:35" ht="35.450000000000003" customHeight="1" x14ac:dyDescent="0.15">
      <c r="B10" s="543"/>
      <c r="C10" s="54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row>
    <row r="11" spans="2:35" ht="35.450000000000003" customHeight="1" x14ac:dyDescent="0.15">
      <c r="B11" s="543"/>
      <c r="C11" s="545"/>
      <c r="D11" s="545"/>
      <c r="E11" s="545"/>
      <c r="F11" s="545"/>
      <c r="G11" s="545"/>
      <c r="H11" s="545"/>
      <c r="I11" s="545"/>
      <c r="J11" s="545"/>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c r="AI11" s="545"/>
    </row>
    <row r="12" spans="2:35" ht="35.450000000000003" customHeight="1" x14ac:dyDescent="0.15">
      <c r="B12" s="543"/>
      <c r="C12" s="545"/>
      <c r="D12" s="545"/>
      <c r="E12" s="545"/>
      <c r="F12" s="545"/>
      <c r="G12" s="545"/>
      <c r="H12" s="545"/>
      <c r="I12" s="545"/>
      <c r="J12" s="545"/>
      <c r="K12" s="545"/>
      <c r="L12" s="545"/>
      <c r="M12" s="545"/>
      <c r="N12" s="545"/>
      <c r="O12" s="545"/>
      <c r="P12" s="545"/>
      <c r="Q12" s="545"/>
      <c r="R12" s="545"/>
      <c r="S12" s="545"/>
      <c r="T12" s="545"/>
      <c r="U12" s="545"/>
      <c r="V12" s="545"/>
      <c r="W12" s="545"/>
      <c r="X12" s="545"/>
      <c r="Y12" s="545"/>
      <c r="Z12" s="545"/>
      <c r="AA12" s="545"/>
      <c r="AB12" s="545"/>
      <c r="AC12" s="545"/>
      <c r="AD12" s="545"/>
      <c r="AE12" s="545"/>
      <c r="AF12" s="545"/>
      <c r="AG12" s="545"/>
      <c r="AH12" s="545"/>
      <c r="AI12" s="545"/>
    </row>
    <row r="13" spans="2:35" ht="35.450000000000003" customHeight="1" x14ac:dyDescent="0.15">
      <c r="B13" s="543"/>
      <c r="C13" s="545"/>
      <c r="D13" s="545"/>
      <c r="E13" s="545"/>
      <c r="F13" s="545"/>
      <c r="G13" s="545"/>
      <c r="H13" s="545"/>
      <c r="I13" s="545"/>
      <c r="J13" s="545"/>
      <c r="K13" s="545"/>
      <c r="L13" s="545"/>
      <c r="M13" s="545"/>
      <c r="N13" s="545"/>
      <c r="O13" s="545"/>
      <c r="P13" s="545"/>
      <c r="Q13" s="545"/>
      <c r="R13" s="545"/>
      <c r="S13" s="545"/>
      <c r="T13" s="545"/>
      <c r="U13" s="545"/>
      <c r="V13" s="545"/>
      <c r="W13" s="545"/>
      <c r="X13" s="545"/>
      <c r="Y13" s="545"/>
      <c r="Z13" s="545"/>
      <c r="AA13" s="545"/>
      <c r="AB13" s="545"/>
      <c r="AC13" s="545"/>
      <c r="AD13" s="545"/>
      <c r="AE13" s="545"/>
      <c r="AF13" s="545"/>
      <c r="AG13" s="545"/>
      <c r="AH13" s="545"/>
      <c r="AI13" s="545"/>
    </row>
    <row r="14" spans="2:35" ht="35.450000000000003" customHeight="1" x14ac:dyDescent="0.15">
      <c r="B14" s="543"/>
      <c r="C14" s="545"/>
      <c r="D14" s="545"/>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row>
    <row r="15" spans="2:35" ht="35.450000000000003" customHeight="1" x14ac:dyDescent="0.15">
      <c r="B15" s="543"/>
      <c r="C15" s="545"/>
      <c r="D15" s="545"/>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row>
    <row r="16" spans="2:35" ht="35.450000000000003" customHeight="1" x14ac:dyDescent="0.15">
      <c r="B16" s="543"/>
      <c r="C16" s="545"/>
      <c r="D16" s="545"/>
      <c r="E16" s="545"/>
      <c r="F16" s="545"/>
      <c r="G16" s="545"/>
      <c r="H16" s="545"/>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row>
    <row r="17" spans="2:35" ht="35.450000000000003" customHeight="1" x14ac:dyDescent="0.15">
      <c r="B17" s="543"/>
      <c r="C17" s="545"/>
      <c r="D17" s="545"/>
      <c r="E17" s="545"/>
      <c r="F17" s="545"/>
      <c r="G17" s="545"/>
      <c r="H17" s="545"/>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c r="AI17" s="545"/>
    </row>
    <row r="18" spans="2:35" ht="53.25" customHeight="1" x14ac:dyDescent="0.15">
      <c r="B18" s="543"/>
      <c r="C18" s="545"/>
      <c r="D18" s="545"/>
      <c r="E18" s="545"/>
      <c r="F18" s="545"/>
      <c r="G18" s="545"/>
      <c r="H18" s="545"/>
      <c r="I18" s="545"/>
      <c r="J18" s="545"/>
      <c r="K18" s="545"/>
      <c r="L18" s="545"/>
      <c r="M18" s="545"/>
      <c r="N18" s="545"/>
      <c r="O18" s="545"/>
      <c r="P18" s="545"/>
      <c r="Q18" s="545"/>
      <c r="R18" s="545"/>
      <c r="S18" s="545"/>
      <c r="T18" s="545"/>
      <c r="U18" s="545"/>
      <c r="V18" s="545"/>
      <c r="W18" s="545"/>
      <c r="X18" s="545"/>
      <c r="Y18" s="545"/>
      <c r="Z18" s="545"/>
      <c r="AA18" s="545"/>
      <c r="AB18" s="545"/>
      <c r="AC18" s="545"/>
      <c r="AD18" s="545"/>
      <c r="AE18" s="545"/>
      <c r="AF18" s="545"/>
      <c r="AG18" s="545"/>
      <c r="AH18" s="545"/>
      <c r="AI18" s="545"/>
    </row>
    <row r="19" spans="2:35" ht="26.25" customHeight="1" x14ac:dyDescent="0.15">
      <c r="B19" s="542" t="s">
        <v>212</v>
      </c>
      <c r="C19" s="544"/>
      <c r="D19" s="544"/>
      <c r="E19" s="544"/>
      <c r="F19" s="544"/>
      <c r="G19" s="544"/>
      <c r="H19" s="544"/>
      <c r="I19" s="544"/>
      <c r="J19" s="544"/>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c r="AI19" s="544"/>
    </row>
    <row r="20" spans="2:35" ht="35.450000000000003" customHeight="1" x14ac:dyDescent="0.15">
      <c r="B20" s="543"/>
      <c r="C20" s="545"/>
      <c r="D20" s="545"/>
      <c r="E20" s="545"/>
      <c r="F20" s="545"/>
      <c r="G20" s="545"/>
      <c r="H20" s="545"/>
      <c r="I20" s="545"/>
      <c r="J20" s="545"/>
      <c r="K20" s="545"/>
      <c r="L20" s="545"/>
      <c r="M20" s="545"/>
      <c r="N20" s="545"/>
      <c r="O20" s="545"/>
      <c r="P20" s="545"/>
      <c r="Q20" s="545"/>
      <c r="R20" s="545"/>
      <c r="S20" s="545"/>
      <c r="T20" s="545"/>
      <c r="U20" s="545"/>
      <c r="V20" s="545"/>
      <c r="W20" s="545"/>
      <c r="X20" s="545"/>
      <c r="Y20" s="545"/>
      <c r="Z20" s="545"/>
      <c r="AA20" s="545"/>
      <c r="AB20" s="545"/>
      <c r="AC20" s="545"/>
      <c r="AD20" s="545"/>
      <c r="AE20" s="545"/>
      <c r="AF20" s="545"/>
      <c r="AG20" s="545"/>
      <c r="AH20" s="545"/>
      <c r="AI20" s="545"/>
    </row>
    <row r="21" spans="2:35" ht="35.450000000000003" customHeight="1" x14ac:dyDescent="0.15">
      <c r="B21" s="543"/>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row>
    <row r="22" spans="2:35" ht="35.450000000000003" customHeight="1" x14ac:dyDescent="0.15">
      <c r="B22" s="543"/>
      <c r="C22" s="545"/>
      <c r="D22" s="545"/>
      <c r="E22" s="545"/>
      <c r="F22" s="545"/>
      <c r="G22" s="545"/>
      <c r="H22" s="545"/>
      <c r="I22" s="545"/>
      <c r="J22" s="545"/>
      <c r="K22" s="545"/>
      <c r="L22" s="545"/>
      <c r="M22" s="545"/>
      <c r="N22" s="545"/>
      <c r="O22" s="545"/>
      <c r="P22" s="545"/>
      <c r="Q22" s="545"/>
      <c r="R22" s="545"/>
      <c r="S22" s="545"/>
      <c r="T22" s="545"/>
      <c r="U22" s="545"/>
      <c r="V22" s="545"/>
      <c r="W22" s="545"/>
      <c r="X22" s="545"/>
      <c r="Y22" s="545"/>
      <c r="Z22" s="545"/>
      <c r="AA22" s="545"/>
      <c r="AB22" s="545"/>
      <c r="AC22" s="545"/>
      <c r="AD22" s="545"/>
      <c r="AE22" s="545"/>
      <c r="AF22" s="545"/>
      <c r="AG22" s="545"/>
      <c r="AH22" s="545"/>
      <c r="AI22" s="545"/>
    </row>
    <row r="23" spans="2:35" ht="35.450000000000003" customHeight="1" x14ac:dyDescent="0.15">
      <c r="B23" s="543"/>
      <c r="C23" s="545"/>
      <c r="D23" s="545"/>
      <c r="E23" s="545"/>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row>
    <row r="24" spans="2:35" ht="35.450000000000003" customHeight="1" x14ac:dyDescent="0.15">
      <c r="B24" s="543"/>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row>
    <row r="25" spans="2:35" ht="35.450000000000003" customHeight="1" x14ac:dyDescent="0.15">
      <c r="B25" s="543"/>
      <c r="C25" s="545"/>
      <c r="D25" s="545"/>
      <c r="E25" s="545"/>
      <c r="F25" s="545"/>
      <c r="G25" s="545"/>
      <c r="H25" s="545"/>
      <c r="I25" s="545"/>
      <c r="J25" s="545"/>
      <c r="K25" s="545"/>
      <c r="L25" s="545"/>
      <c r="M25" s="545"/>
      <c r="N25" s="545"/>
      <c r="O25" s="545"/>
      <c r="P25" s="545"/>
      <c r="Q25" s="545"/>
      <c r="R25" s="545"/>
      <c r="S25" s="545"/>
      <c r="T25" s="545"/>
      <c r="U25" s="545"/>
      <c r="V25" s="545"/>
      <c r="W25" s="545"/>
      <c r="X25" s="545"/>
      <c r="Y25" s="545"/>
      <c r="Z25" s="545"/>
      <c r="AA25" s="545"/>
      <c r="AB25" s="545"/>
      <c r="AC25" s="545"/>
      <c r="AD25" s="545"/>
      <c r="AE25" s="545"/>
      <c r="AF25" s="545"/>
      <c r="AG25" s="545"/>
      <c r="AH25" s="545"/>
      <c r="AI25" s="545"/>
    </row>
    <row r="26" spans="2:35" ht="35.450000000000003" customHeight="1" x14ac:dyDescent="0.15">
      <c r="B26" s="543"/>
      <c r="C26" s="545"/>
      <c r="D26" s="545"/>
      <c r="E26" s="545"/>
      <c r="F26" s="545"/>
      <c r="G26" s="545"/>
      <c r="H26" s="545"/>
      <c r="I26" s="545"/>
      <c r="J26" s="545"/>
      <c r="K26" s="545"/>
      <c r="L26" s="545"/>
      <c r="M26" s="545"/>
      <c r="N26" s="545"/>
      <c r="O26" s="545"/>
      <c r="P26" s="545"/>
      <c r="Q26" s="545"/>
      <c r="R26" s="545"/>
      <c r="S26" s="545"/>
      <c r="T26" s="545"/>
      <c r="U26" s="545"/>
      <c r="V26" s="545"/>
      <c r="W26" s="545"/>
      <c r="X26" s="545"/>
      <c r="Y26" s="545"/>
      <c r="Z26" s="545"/>
      <c r="AA26" s="545"/>
      <c r="AB26" s="545"/>
      <c r="AC26" s="545"/>
      <c r="AD26" s="545"/>
      <c r="AE26" s="545"/>
      <c r="AF26" s="545"/>
      <c r="AG26" s="545"/>
      <c r="AH26" s="545"/>
      <c r="AI26" s="545"/>
    </row>
    <row r="27" spans="2:35" ht="35.450000000000003" customHeight="1" x14ac:dyDescent="0.15">
      <c r="B27" s="543"/>
      <c r="C27" s="545"/>
      <c r="D27" s="545"/>
      <c r="E27" s="545"/>
      <c r="F27" s="545"/>
      <c r="G27" s="545"/>
      <c r="H27" s="545"/>
      <c r="I27" s="545"/>
      <c r="J27" s="545"/>
      <c r="K27" s="545"/>
      <c r="L27" s="545"/>
      <c r="M27" s="545"/>
      <c r="N27" s="545"/>
      <c r="O27" s="545"/>
      <c r="P27" s="545"/>
      <c r="Q27" s="545"/>
      <c r="R27" s="545"/>
      <c r="S27" s="545"/>
      <c r="T27" s="545"/>
      <c r="U27" s="545"/>
      <c r="V27" s="545"/>
      <c r="W27" s="545"/>
      <c r="X27" s="545"/>
      <c r="Y27" s="545"/>
      <c r="Z27" s="545"/>
      <c r="AA27" s="545"/>
      <c r="AB27" s="545"/>
      <c r="AC27" s="545"/>
      <c r="AD27" s="545"/>
      <c r="AE27" s="545"/>
      <c r="AF27" s="545"/>
      <c r="AG27" s="545"/>
      <c r="AH27" s="545"/>
      <c r="AI27" s="545"/>
    </row>
    <row r="28" spans="2:35" ht="35.450000000000003" customHeight="1" x14ac:dyDescent="0.15">
      <c r="B28" s="543"/>
      <c r="C28" s="545"/>
      <c r="D28" s="545"/>
      <c r="E28" s="545"/>
      <c r="F28" s="545"/>
      <c r="G28" s="545"/>
      <c r="H28" s="545"/>
      <c r="I28" s="545"/>
      <c r="J28" s="545"/>
      <c r="K28" s="545"/>
      <c r="L28" s="545"/>
      <c r="M28" s="545"/>
      <c r="N28" s="545"/>
      <c r="O28" s="545"/>
      <c r="P28" s="545"/>
      <c r="Q28" s="545"/>
      <c r="R28" s="545"/>
      <c r="S28" s="545"/>
      <c r="T28" s="545"/>
      <c r="U28" s="545"/>
      <c r="V28" s="545"/>
      <c r="W28" s="545"/>
      <c r="X28" s="545"/>
      <c r="Y28" s="545"/>
      <c r="Z28" s="545"/>
      <c r="AA28" s="545"/>
      <c r="AB28" s="545"/>
      <c r="AC28" s="545"/>
      <c r="AD28" s="545"/>
      <c r="AE28" s="545"/>
      <c r="AF28" s="545"/>
      <c r="AG28" s="545"/>
      <c r="AH28" s="545"/>
      <c r="AI28" s="545"/>
    </row>
    <row r="29" spans="2:35" ht="35.450000000000003" customHeight="1" x14ac:dyDescent="0.15">
      <c r="B29" s="543"/>
      <c r="C29" s="545"/>
      <c r="D29" s="545"/>
      <c r="E29" s="545"/>
      <c r="F29" s="545"/>
      <c r="G29" s="545"/>
      <c r="H29" s="545"/>
      <c r="I29" s="545"/>
      <c r="J29" s="545"/>
      <c r="K29" s="545"/>
      <c r="L29" s="545"/>
      <c r="M29" s="545"/>
      <c r="N29" s="545"/>
      <c r="O29" s="545"/>
      <c r="P29" s="545"/>
      <c r="Q29" s="545"/>
      <c r="R29" s="545"/>
      <c r="S29" s="545"/>
      <c r="T29" s="545"/>
      <c r="U29" s="545"/>
      <c r="V29" s="545"/>
      <c r="W29" s="545"/>
      <c r="X29" s="545"/>
      <c r="Y29" s="545"/>
      <c r="Z29" s="545"/>
      <c r="AA29" s="545"/>
      <c r="AB29" s="545"/>
      <c r="AC29" s="545"/>
      <c r="AD29" s="545"/>
      <c r="AE29" s="545"/>
      <c r="AF29" s="545"/>
      <c r="AG29" s="545"/>
      <c r="AH29" s="545"/>
      <c r="AI29" s="545"/>
    </row>
    <row r="30" spans="2:35" ht="35.450000000000003" customHeight="1" x14ac:dyDescent="0.15">
      <c r="B30" s="543"/>
      <c r="C30" s="545"/>
      <c r="D30" s="545"/>
      <c r="E30" s="545"/>
      <c r="F30" s="545"/>
      <c r="G30" s="545"/>
      <c r="H30" s="545"/>
      <c r="I30" s="545"/>
      <c r="J30" s="545"/>
      <c r="K30" s="545"/>
      <c r="L30" s="545"/>
      <c r="M30" s="545"/>
      <c r="N30" s="545"/>
      <c r="O30" s="545"/>
      <c r="P30" s="545"/>
      <c r="Q30" s="545"/>
      <c r="R30" s="545"/>
      <c r="S30" s="545"/>
      <c r="T30" s="545"/>
      <c r="U30" s="545"/>
      <c r="V30" s="545"/>
      <c r="W30" s="545"/>
      <c r="X30" s="545"/>
      <c r="Y30" s="545"/>
      <c r="Z30" s="545"/>
      <c r="AA30" s="545"/>
      <c r="AB30" s="545"/>
      <c r="AC30" s="545"/>
      <c r="AD30" s="545"/>
      <c r="AE30" s="545"/>
      <c r="AF30" s="545"/>
      <c r="AG30" s="545"/>
      <c r="AH30" s="545"/>
      <c r="AI30" s="545"/>
    </row>
    <row r="31" spans="2:35" ht="53.25" customHeight="1" x14ac:dyDescent="0.15">
      <c r="B31" s="543"/>
      <c r="C31" s="545"/>
      <c r="D31" s="545"/>
      <c r="E31" s="545"/>
      <c r="F31" s="545"/>
      <c r="G31" s="545"/>
      <c r="H31" s="545"/>
      <c r="I31" s="545"/>
      <c r="J31" s="545"/>
      <c r="K31" s="545"/>
      <c r="L31" s="545"/>
      <c r="M31" s="545"/>
      <c r="N31" s="545"/>
      <c r="O31" s="545"/>
      <c r="P31" s="545"/>
      <c r="Q31" s="545"/>
      <c r="R31" s="545"/>
      <c r="S31" s="545"/>
      <c r="T31" s="545"/>
      <c r="U31" s="545"/>
      <c r="V31" s="545"/>
      <c r="W31" s="545"/>
      <c r="X31" s="545"/>
      <c r="Y31" s="545"/>
      <c r="Z31" s="545"/>
      <c r="AA31" s="545"/>
      <c r="AB31" s="545"/>
      <c r="AC31" s="545"/>
      <c r="AD31" s="545"/>
      <c r="AE31" s="545"/>
      <c r="AF31" s="545"/>
      <c r="AG31" s="545"/>
      <c r="AH31" s="545"/>
      <c r="AI31" s="545"/>
    </row>
  </sheetData>
  <mergeCells count="17">
    <mergeCell ref="AC4:AE5"/>
    <mergeCell ref="B19:B31"/>
    <mergeCell ref="C19:AI31"/>
    <mergeCell ref="B6:B18"/>
    <mergeCell ref="C6:AI18"/>
    <mergeCell ref="B3:AI3"/>
    <mergeCell ref="B4:D4"/>
    <mergeCell ref="E4:I4"/>
    <mergeCell ref="J4:L4"/>
    <mergeCell ref="M4:R4"/>
    <mergeCell ref="AF4:AI5"/>
    <mergeCell ref="B5:D5"/>
    <mergeCell ref="E5:I5"/>
    <mergeCell ref="J5:L5"/>
    <mergeCell ref="M5:R5"/>
    <mergeCell ref="S4:V5"/>
    <mergeCell ref="W4:AB5"/>
  </mergeCells>
  <phoneticPr fontId="13"/>
  <printOptions horizontalCentered="1" verticalCentered="1"/>
  <pageMargins left="0.23622047244094491" right="0.23622047244094491" top="0.55118110236220474" bottom="0.55118110236220474" header="0.31496062992125984" footer="0.31496062992125984"/>
  <pageSetup paperSize="9" fitToWidth="0" orientation="landscape" copies="2" r:id="rId1"/>
  <headerFooter alignWithMargins="0"/>
  <rowBreaks count="1" manualBreakCount="1">
    <brk id="18" max="3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V3" sqref="V3:V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83" t="s">
        <v>213</v>
      </c>
      <c r="C2" s="197"/>
      <c r="D2" s="197"/>
      <c r="E2" s="197"/>
      <c r="F2" s="197"/>
      <c r="G2" s="197"/>
      <c r="H2" s="197"/>
      <c r="I2" s="197"/>
      <c r="J2" s="197"/>
      <c r="K2" s="197"/>
      <c r="L2" s="197"/>
      <c r="M2" s="199"/>
      <c r="N2" s="366" t="s">
        <v>214</v>
      </c>
      <c r="O2" s="366"/>
      <c r="P2" s="586">
        <v>45892</v>
      </c>
      <c r="Q2" s="587"/>
      <c r="R2" s="588"/>
      <c r="S2" s="366" t="s">
        <v>215</v>
      </c>
      <c r="T2" s="366"/>
      <c r="U2" s="366"/>
      <c r="V2" s="589" t="s">
        <v>1296</v>
      </c>
      <c r="W2" s="589"/>
      <c r="X2" s="589"/>
      <c r="Y2" s="589"/>
      <c r="Z2" s="589"/>
    </row>
    <row r="3" spans="2:27" ht="20.100000000000001" customHeight="1" x14ac:dyDescent="0.15">
      <c r="B3" s="251" t="s">
        <v>60</v>
      </c>
      <c r="C3" s="379" t="str">
        <f>'様式A-1'!D3</f>
        <v>ムクノトンネル　ノボリ</v>
      </c>
      <c r="D3" s="380"/>
      <c r="E3" s="380"/>
      <c r="F3" s="381"/>
      <c r="G3" s="362" t="s">
        <v>216</v>
      </c>
      <c r="H3" s="379" t="str">
        <f>'様式A-1'!J3</f>
        <v>山口県道57号下関港線（上り）</v>
      </c>
      <c r="I3" s="380"/>
      <c r="J3" s="381"/>
      <c r="K3" s="362" t="s">
        <v>217</v>
      </c>
      <c r="L3" s="590" t="str">
        <f>'様式A-1'!R3</f>
        <v>山口県
下関土木建築事務所</v>
      </c>
      <c r="M3" s="590"/>
      <c r="N3" s="590"/>
      <c r="O3" s="590"/>
      <c r="P3" s="590"/>
      <c r="Q3" s="337" t="s">
        <v>218</v>
      </c>
      <c r="R3" s="339"/>
      <c r="S3" s="379" t="s">
        <v>554</v>
      </c>
      <c r="T3" s="380"/>
      <c r="U3" s="381"/>
      <c r="V3" s="592" t="s">
        <v>219</v>
      </c>
      <c r="W3" s="200" t="s">
        <v>220</v>
      </c>
      <c r="X3" s="594">
        <v>33.970280000000002</v>
      </c>
      <c r="Y3" s="595"/>
      <c r="Z3" s="596"/>
    </row>
    <row r="4" spans="2:27" ht="20.100000000000001" customHeight="1" x14ac:dyDescent="0.15">
      <c r="B4" s="248" t="s">
        <v>64</v>
      </c>
      <c r="C4" s="382" t="str">
        <f>'様式A-1'!D4</f>
        <v>椋野トンネル（上り）</v>
      </c>
      <c r="D4" s="383"/>
      <c r="E4" s="383"/>
      <c r="F4" s="384"/>
      <c r="G4" s="356"/>
      <c r="H4" s="382"/>
      <c r="I4" s="383"/>
      <c r="J4" s="384"/>
      <c r="K4" s="356"/>
      <c r="L4" s="591"/>
      <c r="M4" s="591"/>
      <c r="N4" s="591"/>
      <c r="O4" s="591"/>
      <c r="P4" s="591"/>
      <c r="Q4" s="340"/>
      <c r="R4" s="342"/>
      <c r="S4" s="382" t="s">
        <v>559</v>
      </c>
      <c r="T4" s="383"/>
      <c r="U4" s="384"/>
      <c r="V4" s="593"/>
      <c r="W4" s="260" t="s">
        <v>221</v>
      </c>
      <c r="X4" s="594">
        <v>130.94306</v>
      </c>
      <c r="Y4" s="595"/>
      <c r="Z4" s="596"/>
    </row>
    <row r="5" spans="2:27" ht="20.100000000000001" customHeight="1" x14ac:dyDescent="0.15">
      <c r="B5" s="597" t="s">
        <v>66</v>
      </c>
      <c r="C5" s="255" t="s">
        <v>67</v>
      </c>
      <c r="D5" s="357" t="str">
        <f>'様式A-1'!E5</f>
        <v>山口県下関市椋野町</v>
      </c>
      <c r="E5" s="358"/>
      <c r="F5" s="358"/>
      <c r="G5" s="330" t="s">
        <v>222</v>
      </c>
      <c r="H5" s="332"/>
      <c r="I5" s="357" t="s">
        <v>435</v>
      </c>
      <c r="J5" s="358"/>
      <c r="K5" s="359"/>
      <c r="L5" s="366" t="s">
        <v>70</v>
      </c>
      <c r="M5" s="366"/>
      <c r="N5" s="249" t="s">
        <v>71</v>
      </c>
      <c r="O5" s="201">
        <f>'様式A-1'!Z5</f>
        <v>360</v>
      </c>
      <c r="P5" s="250" t="s">
        <v>72</v>
      </c>
      <c r="Q5" s="603" t="s">
        <v>223</v>
      </c>
      <c r="R5" s="599" t="s">
        <v>560</v>
      </c>
      <c r="S5" s="362" t="s">
        <v>224</v>
      </c>
      <c r="T5" s="362"/>
      <c r="U5" s="202" t="s">
        <v>433</v>
      </c>
      <c r="V5" s="337" t="s">
        <v>225</v>
      </c>
      <c r="W5" s="200" t="s">
        <v>220</v>
      </c>
      <c r="X5" s="594" t="s">
        <v>1291</v>
      </c>
      <c r="Y5" s="595"/>
      <c r="Z5" s="596"/>
    </row>
    <row r="6" spans="2:27" ht="20.100000000000001" customHeight="1" x14ac:dyDescent="0.15">
      <c r="B6" s="598"/>
      <c r="C6" s="255" t="s">
        <v>73</v>
      </c>
      <c r="D6" s="601" t="str">
        <f>'様式A-1'!E6</f>
        <v>山口県下関市椋野町</v>
      </c>
      <c r="E6" s="358"/>
      <c r="F6" s="358"/>
      <c r="G6" s="366" t="s">
        <v>226</v>
      </c>
      <c r="H6" s="366"/>
      <c r="I6" s="602" t="str">
        <f>'様式A-1'!K7</f>
        <v>1962年</v>
      </c>
      <c r="J6" s="358"/>
      <c r="K6" s="359"/>
      <c r="L6" s="366" t="s">
        <v>227</v>
      </c>
      <c r="M6" s="366"/>
      <c r="N6" s="249" t="s">
        <v>71</v>
      </c>
      <c r="O6" s="304">
        <f>'様式A-1'!E15</f>
        <v>7</v>
      </c>
      <c r="P6" s="250" t="s">
        <v>72</v>
      </c>
      <c r="Q6" s="342"/>
      <c r="R6" s="600"/>
      <c r="S6" s="366" t="s">
        <v>228</v>
      </c>
      <c r="T6" s="366"/>
      <c r="U6" s="203"/>
      <c r="V6" s="340"/>
      <c r="W6" s="200" t="s">
        <v>221</v>
      </c>
      <c r="X6" s="594" t="s">
        <v>1292</v>
      </c>
      <c r="Y6" s="595"/>
      <c r="Z6" s="596"/>
    </row>
    <row r="7" spans="2:27" ht="7.5" customHeight="1" x14ac:dyDescent="0.15">
      <c r="B7" s="625" t="s">
        <v>229</v>
      </c>
      <c r="C7" s="625"/>
      <c r="D7" s="626" t="s">
        <v>1034</v>
      </c>
      <c r="E7" s="626"/>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625"/>
      <c r="C8" s="625"/>
      <c r="D8" s="626"/>
      <c r="E8" s="626"/>
      <c r="F8" s="207"/>
      <c r="G8" s="627" t="s">
        <v>230</v>
      </c>
      <c r="H8" s="603"/>
      <c r="I8" s="632" t="s">
        <v>231</v>
      </c>
      <c r="J8" s="208" t="s">
        <v>232</v>
      </c>
      <c r="K8" s="209" t="s">
        <v>233</v>
      </c>
      <c r="L8" s="614">
        <v>206</v>
      </c>
      <c r="M8" s="615"/>
      <c r="N8" s="255" t="s">
        <v>234</v>
      </c>
      <c r="O8" s="616">
        <v>0</v>
      </c>
      <c r="P8" s="616"/>
      <c r="Q8" s="255" t="s">
        <v>235</v>
      </c>
      <c r="R8" s="614">
        <v>0</v>
      </c>
      <c r="S8" s="615"/>
      <c r="T8" s="627" t="s">
        <v>236</v>
      </c>
      <c r="U8" s="603"/>
      <c r="V8" s="627" t="s">
        <v>237</v>
      </c>
      <c r="W8" s="603"/>
      <c r="X8" s="604">
        <v>0</v>
      </c>
      <c r="Y8" s="605"/>
      <c r="Z8" s="207"/>
      <c r="AA8" s="102"/>
    </row>
    <row r="9" spans="2:27" ht="10.9" customHeight="1" x14ac:dyDescent="0.15">
      <c r="B9" s="625"/>
      <c r="C9" s="625"/>
      <c r="D9" s="626"/>
      <c r="E9" s="626"/>
      <c r="F9" s="207"/>
      <c r="G9" s="628"/>
      <c r="H9" s="629"/>
      <c r="I9" s="633"/>
      <c r="J9" s="608" t="s">
        <v>238</v>
      </c>
      <c r="K9" s="610" t="s">
        <v>233</v>
      </c>
      <c r="L9" s="604">
        <v>106</v>
      </c>
      <c r="M9" s="605"/>
      <c r="N9" s="608" t="s">
        <v>234</v>
      </c>
      <c r="O9" s="604">
        <v>0</v>
      </c>
      <c r="P9" s="605"/>
      <c r="Q9" s="608" t="s">
        <v>235</v>
      </c>
      <c r="R9" s="604">
        <v>0</v>
      </c>
      <c r="S9" s="605"/>
      <c r="T9" s="628"/>
      <c r="U9" s="629"/>
      <c r="V9" s="630"/>
      <c r="W9" s="631"/>
      <c r="X9" s="606"/>
      <c r="Y9" s="607"/>
      <c r="Z9" s="207"/>
      <c r="AA9" s="102"/>
    </row>
    <row r="10" spans="2:27" ht="10.9" customHeight="1" x14ac:dyDescent="0.15">
      <c r="B10" s="625"/>
      <c r="C10" s="625"/>
      <c r="D10" s="626"/>
      <c r="E10" s="626"/>
      <c r="F10" s="207"/>
      <c r="G10" s="628"/>
      <c r="H10" s="629"/>
      <c r="I10" s="633"/>
      <c r="J10" s="609"/>
      <c r="K10" s="611"/>
      <c r="L10" s="612"/>
      <c r="M10" s="613"/>
      <c r="N10" s="609"/>
      <c r="O10" s="612"/>
      <c r="P10" s="613"/>
      <c r="Q10" s="609"/>
      <c r="R10" s="612"/>
      <c r="S10" s="613"/>
      <c r="T10" s="628"/>
      <c r="U10" s="629"/>
      <c r="V10" s="618" t="s">
        <v>239</v>
      </c>
      <c r="W10" s="619"/>
      <c r="X10" s="604">
        <v>34</v>
      </c>
      <c r="Y10" s="605"/>
      <c r="Z10" s="207"/>
      <c r="AA10" s="102"/>
    </row>
    <row r="11" spans="2:27" ht="21.75" customHeight="1" x14ac:dyDescent="0.15">
      <c r="B11" s="625"/>
      <c r="C11" s="625"/>
      <c r="D11" s="626"/>
      <c r="E11" s="626"/>
      <c r="F11" s="207"/>
      <c r="G11" s="630"/>
      <c r="H11" s="631"/>
      <c r="I11" s="634"/>
      <c r="J11" s="255" t="s">
        <v>240</v>
      </c>
      <c r="K11" s="209" t="s">
        <v>233</v>
      </c>
      <c r="L11" s="622">
        <v>0</v>
      </c>
      <c r="M11" s="623"/>
      <c r="N11" s="255" t="s">
        <v>234</v>
      </c>
      <c r="O11" s="624">
        <v>0</v>
      </c>
      <c r="P11" s="624"/>
      <c r="Q11" s="255" t="s">
        <v>235</v>
      </c>
      <c r="R11" s="622">
        <v>0</v>
      </c>
      <c r="S11" s="623"/>
      <c r="T11" s="630"/>
      <c r="U11" s="631"/>
      <c r="V11" s="620"/>
      <c r="W11" s="621"/>
      <c r="X11" s="612"/>
      <c r="Y11" s="613"/>
      <c r="Z11" s="207"/>
      <c r="AA11" s="102"/>
    </row>
    <row r="12" spans="2:27" ht="21.75" customHeight="1" x14ac:dyDescent="0.15">
      <c r="B12" s="360" t="s">
        <v>241</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2"/>
    </row>
    <row r="13" spans="2:27" ht="21.75" customHeight="1" x14ac:dyDescent="0.15">
      <c r="B13" s="361"/>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2"/>
    </row>
    <row r="14" spans="2:27" ht="21.75" customHeight="1" x14ac:dyDescent="0.15">
      <c r="B14" s="361"/>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2"/>
    </row>
    <row r="15" spans="2:27" ht="21.75" customHeight="1" x14ac:dyDescent="0.15">
      <c r="B15" s="361"/>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61"/>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61"/>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61"/>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61"/>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61"/>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61"/>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61"/>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61"/>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61"/>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61"/>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61"/>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61"/>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61"/>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431"/>
      <c r="C29" s="222"/>
      <c r="D29" s="222"/>
      <c r="E29" s="223"/>
      <c r="F29" s="224"/>
      <c r="G29" s="222"/>
      <c r="H29" s="222"/>
      <c r="I29" s="222"/>
      <c r="J29" s="617" t="s">
        <v>242</v>
      </c>
      <c r="K29" s="617"/>
      <c r="L29" s="617"/>
      <c r="M29" s="617"/>
      <c r="N29" s="617"/>
      <c r="O29" s="617"/>
      <c r="P29" s="617"/>
      <c r="Q29" s="617" t="s">
        <v>243</v>
      </c>
      <c r="R29" s="617"/>
      <c r="S29" s="617"/>
      <c r="T29" s="617"/>
      <c r="U29" s="617"/>
      <c r="V29" s="617"/>
      <c r="W29" s="617"/>
      <c r="X29" s="617"/>
      <c r="Y29" s="617"/>
      <c r="Z29" s="225"/>
    </row>
    <row r="30" spans="2:26" ht="15" customHeight="1" x14ac:dyDescent="0.15">
      <c r="C30" s="282"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1">
    <dataValidation allowBlank="1" showInputMessage="1" showErrorMessage="1" prompt="緯度を小数点以下５桁まで入力する。" sqref="X3:Z6" xr:uid="{F7071B6C-73E9-4671-B748-5D5F398049A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CD43-23C7-4E85-952C-193792CE0B27}">
  <sheetPr>
    <pageSetUpPr fitToPage="1"/>
  </sheetPr>
  <dimension ref="B1:AA37"/>
  <sheetViews>
    <sheetView showGridLines="0" view="pageBreakPreview" zoomScaleNormal="70" zoomScaleSheetLayoutView="100" workbookViewId="0">
      <selection activeCell="AE12" sqref="AE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83" t="s">
        <v>213</v>
      </c>
      <c r="C2" s="197"/>
      <c r="D2" s="197"/>
      <c r="E2" s="197"/>
      <c r="F2" s="197"/>
      <c r="G2" s="197"/>
      <c r="H2" s="197"/>
      <c r="I2" s="197"/>
      <c r="J2" s="197"/>
      <c r="K2" s="197"/>
      <c r="L2" s="197"/>
      <c r="M2" s="199"/>
      <c r="N2" s="366" t="s">
        <v>214</v>
      </c>
      <c r="O2" s="366"/>
      <c r="P2" s="586">
        <f>'様式B (1)'!P2</f>
        <v>45892</v>
      </c>
      <c r="Q2" s="587"/>
      <c r="R2" s="588"/>
      <c r="S2" s="366" t="s">
        <v>215</v>
      </c>
      <c r="T2" s="366"/>
      <c r="U2" s="366"/>
      <c r="V2" s="589" t="s">
        <v>1296</v>
      </c>
      <c r="W2" s="589"/>
      <c r="X2" s="589"/>
      <c r="Y2" s="589"/>
      <c r="Z2" s="589"/>
    </row>
    <row r="3" spans="2:27" ht="20.100000000000001" customHeight="1" x14ac:dyDescent="0.15">
      <c r="B3" s="251" t="s">
        <v>60</v>
      </c>
      <c r="C3" s="379" t="str">
        <f>'様式A-1'!D3</f>
        <v>ムクノトンネル　ノボリ</v>
      </c>
      <c r="D3" s="380"/>
      <c r="E3" s="380"/>
      <c r="F3" s="381"/>
      <c r="G3" s="362" t="s">
        <v>216</v>
      </c>
      <c r="H3" s="379" t="str">
        <f>'様式A-1'!J3</f>
        <v>山口県道57号下関港線（上り）</v>
      </c>
      <c r="I3" s="380"/>
      <c r="J3" s="381"/>
      <c r="K3" s="362" t="s">
        <v>217</v>
      </c>
      <c r="L3" s="590" t="str">
        <f>'様式A-1'!R3</f>
        <v>山口県
下関土木建築事務所</v>
      </c>
      <c r="M3" s="590"/>
      <c r="N3" s="590"/>
      <c r="O3" s="590"/>
      <c r="P3" s="590"/>
      <c r="Q3" s="337" t="s">
        <v>218</v>
      </c>
      <c r="R3" s="339"/>
      <c r="S3" s="379" t="s">
        <v>554</v>
      </c>
      <c r="T3" s="380"/>
      <c r="U3" s="381"/>
      <c r="V3" s="592" t="s">
        <v>219</v>
      </c>
      <c r="W3" s="200" t="s">
        <v>220</v>
      </c>
      <c r="X3" s="594">
        <v>33.970280000000002</v>
      </c>
      <c r="Y3" s="595"/>
      <c r="Z3" s="596"/>
    </row>
    <row r="4" spans="2:27" ht="20.100000000000001" customHeight="1" x14ac:dyDescent="0.15">
      <c r="B4" s="248" t="s">
        <v>64</v>
      </c>
      <c r="C4" s="382" t="str">
        <f>'様式A-1'!D4</f>
        <v>椋野トンネル（上り）</v>
      </c>
      <c r="D4" s="383"/>
      <c r="E4" s="383"/>
      <c r="F4" s="384"/>
      <c r="G4" s="356"/>
      <c r="H4" s="382"/>
      <c r="I4" s="383"/>
      <c r="J4" s="384"/>
      <c r="K4" s="356"/>
      <c r="L4" s="591"/>
      <c r="M4" s="591"/>
      <c r="N4" s="591"/>
      <c r="O4" s="591"/>
      <c r="P4" s="591"/>
      <c r="Q4" s="340"/>
      <c r="R4" s="342"/>
      <c r="S4" s="382" t="s">
        <v>559</v>
      </c>
      <c r="T4" s="383"/>
      <c r="U4" s="384"/>
      <c r="V4" s="593"/>
      <c r="W4" s="260" t="s">
        <v>221</v>
      </c>
      <c r="X4" s="594">
        <v>130.94306</v>
      </c>
      <c r="Y4" s="595"/>
      <c r="Z4" s="596"/>
    </row>
    <row r="5" spans="2:27" ht="20.100000000000001" customHeight="1" x14ac:dyDescent="0.15">
      <c r="B5" s="597" t="s">
        <v>66</v>
      </c>
      <c r="C5" s="255" t="s">
        <v>67</v>
      </c>
      <c r="D5" s="357" t="str">
        <f>'様式A-1'!E5</f>
        <v>山口県下関市椋野町</v>
      </c>
      <c r="E5" s="358"/>
      <c r="F5" s="358"/>
      <c r="G5" s="330" t="s">
        <v>222</v>
      </c>
      <c r="H5" s="332"/>
      <c r="I5" s="357" t="s">
        <v>435</v>
      </c>
      <c r="J5" s="358"/>
      <c r="K5" s="359"/>
      <c r="L5" s="366" t="s">
        <v>70</v>
      </c>
      <c r="M5" s="366"/>
      <c r="N5" s="249" t="s">
        <v>71</v>
      </c>
      <c r="O5" s="201">
        <f>'様式A-1'!Z5</f>
        <v>360</v>
      </c>
      <c r="P5" s="250" t="s">
        <v>72</v>
      </c>
      <c r="Q5" s="603" t="s">
        <v>223</v>
      </c>
      <c r="R5" s="599" t="s">
        <v>560</v>
      </c>
      <c r="S5" s="362" t="s">
        <v>224</v>
      </c>
      <c r="T5" s="362"/>
      <c r="U5" s="202" t="s">
        <v>433</v>
      </c>
      <c r="V5" s="337" t="s">
        <v>225</v>
      </c>
      <c r="W5" s="200" t="s">
        <v>220</v>
      </c>
      <c r="X5" s="594" t="s">
        <v>1291</v>
      </c>
      <c r="Y5" s="595"/>
      <c r="Z5" s="596"/>
    </row>
    <row r="6" spans="2:27" ht="20.100000000000001" customHeight="1" x14ac:dyDescent="0.15">
      <c r="B6" s="598"/>
      <c r="C6" s="255" t="s">
        <v>73</v>
      </c>
      <c r="D6" s="601" t="str">
        <f>'様式A-1'!E6</f>
        <v>山口県下関市椋野町</v>
      </c>
      <c r="E6" s="358"/>
      <c r="F6" s="358"/>
      <c r="G6" s="366" t="s">
        <v>226</v>
      </c>
      <c r="H6" s="366"/>
      <c r="I6" s="602" t="str">
        <f>'様式A-1'!K7</f>
        <v>1962年</v>
      </c>
      <c r="J6" s="358"/>
      <c r="K6" s="359"/>
      <c r="L6" s="366" t="s">
        <v>227</v>
      </c>
      <c r="M6" s="366"/>
      <c r="N6" s="249" t="s">
        <v>71</v>
      </c>
      <c r="O6" s="304">
        <f>'様式A-1'!E15</f>
        <v>7</v>
      </c>
      <c r="P6" s="250" t="s">
        <v>72</v>
      </c>
      <c r="Q6" s="342"/>
      <c r="R6" s="600"/>
      <c r="S6" s="366" t="s">
        <v>228</v>
      </c>
      <c r="T6" s="366"/>
      <c r="U6" s="203"/>
      <c r="V6" s="340"/>
      <c r="W6" s="200" t="s">
        <v>221</v>
      </c>
      <c r="X6" s="594" t="s">
        <v>1292</v>
      </c>
      <c r="Y6" s="595"/>
      <c r="Z6" s="596"/>
    </row>
    <row r="7" spans="2:27" ht="7.5" customHeight="1" x14ac:dyDescent="0.15">
      <c r="B7" s="625" t="s">
        <v>229</v>
      </c>
      <c r="C7" s="625"/>
      <c r="D7" s="626" t="s">
        <v>1034</v>
      </c>
      <c r="E7" s="626"/>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625"/>
      <c r="C8" s="625"/>
      <c r="D8" s="626"/>
      <c r="E8" s="626"/>
      <c r="F8" s="207"/>
      <c r="G8" s="627" t="s">
        <v>230</v>
      </c>
      <c r="H8" s="603"/>
      <c r="I8" s="632" t="s">
        <v>231</v>
      </c>
      <c r="J8" s="208" t="s">
        <v>232</v>
      </c>
      <c r="K8" s="209" t="s">
        <v>233</v>
      </c>
      <c r="L8" s="614">
        <v>206</v>
      </c>
      <c r="M8" s="615"/>
      <c r="N8" s="255" t="s">
        <v>234</v>
      </c>
      <c r="O8" s="616">
        <v>0</v>
      </c>
      <c r="P8" s="616"/>
      <c r="Q8" s="255" t="s">
        <v>235</v>
      </c>
      <c r="R8" s="614">
        <v>0</v>
      </c>
      <c r="S8" s="615"/>
      <c r="T8" s="627" t="s">
        <v>236</v>
      </c>
      <c r="U8" s="603"/>
      <c r="V8" s="627" t="s">
        <v>237</v>
      </c>
      <c r="W8" s="603"/>
      <c r="X8" s="604">
        <v>0</v>
      </c>
      <c r="Y8" s="605"/>
      <c r="Z8" s="207"/>
      <c r="AA8" s="102"/>
    </row>
    <row r="9" spans="2:27" ht="10.9" customHeight="1" x14ac:dyDescent="0.15">
      <c r="B9" s="625"/>
      <c r="C9" s="625"/>
      <c r="D9" s="626"/>
      <c r="E9" s="626"/>
      <c r="F9" s="207"/>
      <c r="G9" s="628"/>
      <c r="H9" s="629"/>
      <c r="I9" s="633"/>
      <c r="J9" s="608" t="s">
        <v>238</v>
      </c>
      <c r="K9" s="610" t="s">
        <v>233</v>
      </c>
      <c r="L9" s="604">
        <v>106</v>
      </c>
      <c r="M9" s="605"/>
      <c r="N9" s="608" t="s">
        <v>234</v>
      </c>
      <c r="O9" s="604">
        <v>0</v>
      </c>
      <c r="P9" s="605"/>
      <c r="Q9" s="608" t="s">
        <v>235</v>
      </c>
      <c r="R9" s="604">
        <v>0</v>
      </c>
      <c r="S9" s="605"/>
      <c r="T9" s="628"/>
      <c r="U9" s="629"/>
      <c r="V9" s="630"/>
      <c r="W9" s="631"/>
      <c r="X9" s="606"/>
      <c r="Y9" s="607"/>
      <c r="Z9" s="207"/>
      <c r="AA9" s="102"/>
    </row>
    <row r="10" spans="2:27" ht="10.9" customHeight="1" x14ac:dyDescent="0.15">
      <c r="B10" s="625"/>
      <c r="C10" s="625"/>
      <c r="D10" s="626"/>
      <c r="E10" s="626"/>
      <c r="F10" s="207"/>
      <c r="G10" s="628"/>
      <c r="H10" s="629"/>
      <c r="I10" s="633"/>
      <c r="J10" s="609"/>
      <c r="K10" s="611"/>
      <c r="L10" s="612"/>
      <c r="M10" s="613"/>
      <c r="N10" s="609"/>
      <c r="O10" s="612"/>
      <c r="P10" s="613"/>
      <c r="Q10" s="609"/>
      <c r="R10" s="612"/>
      <c r="S10" s="613"/>
      <c r="T10" s="628"/>
      <c r="U10" s="629"/>
      <c r="V10" s="618" t="s">
        <v>239</v>
      </c>
      <c r="W10" s="619"/>
      <c r="X10" s="604">
        <v>34</v>
      </c>
      <c r="Y10" s="605"/>
      <c r="Z10" s="207"/>
      <c r="AA10" s="102"/>
    </row>
    <row r="11" spans="2:27" ht="21.75" customHeight="1" x14ac:dyDescent="0.15">
      <c r="B11" s="625"/>
      <c r="C11" s="625"/>
      <c r="D11" s="626"/>
      <c r="E11" s="626"/>
      <c r="F11" s="207"/>
      <c r="G11" s="630"/>
      <c r="H11" s="631"/>
      <c r="I11" s="634"/>
      <c r="J11" s="255" t="s">
        <v>240</v>
      </c>
      <c r="K11" s="209" t="s">
        <v>233</v>
      </c>
      <c r="L11" s="622">
        <v>0</v>
      </c>
      <c r="M11" s="623"/>
      <c r="N11" s="255" t="s">
        <v>234</v>
      </c>
      <c r="O11" s="624">
        <v>0</v>
      </c>
      <c r="P11" s="624"/>
      <c r="Q11" s="255" t="s">
        <v>235</v>
      </c>
      <c r="R11" s="622">
        <v>0</v>
      </c>
      <c r="S11" s="623"/>
      <c r="T11" s="630"/>
      <c r="U11" s="631"/>
      <c r="V11" s="620"/>
      <c r="W11" s="621"/>
      <c r="X11" s="612"/>
      <c r="Y11" s="613"/>
      <c r="Z11" s="207"/>
      <c r="AA11" s="102"/>
    </row>
    <row r="12" spans="2:27" ht="21.75" customHeight="1" x14ac:dyDescent="0.15">
      <c r="B12" s="360" t="s">
        <v>241</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2"/>
    </row>
    <row r="13" spans="2:27" ht="21.75" customHeight="1" x14ac:dyDescent="0.15">
      <c r="B13" s="361"/>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2"/>
    </row>
    <row r="14" spans="2:27" ht="21.75" customHeight="1" x14ac:dyDescent="0.15">
      <c r="B14" s="361"/>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2"/>
    </row>
    <row r="15" spans="2:27" ht="21.75" customHeight="1" x14ac:dyDescent="0.15">
      <c r="B15" s="361"/>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61"/>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61"/>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61"/>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61"/>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61"/>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61"/>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61"/>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61"/>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61"/>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61"/>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61"/>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61"/>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61"/>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431"/>
      <c r="C29" s="222"/>
      <c r="D29" s="222"/>
      <c r="E29" s="223"/>
      <c r="F29" s="224"/>
      <c r="G29" s="222"/>
      <c r="H29" s="222"/>
      <c r="I29" s="222"/>
      <c r="J29" s="617" t="s">
        <v>242</v>
      </c>
      <c r="K29" s="617"/>
      <c r="L29" s="617"/>
      <c r="M29" s="617"/>
      <c r="N29" s="617"/>
      <c r="O29" s="617"/>
      <c r="P29" s="617"/>
      <c r="Q29" s="617" t="s">
        <v>243</v>
      </c>
      <c r="R29" s="617"/>
      <c r="S29" s="617"/>
      <c r="T29" s="617"/>
      <c r="U29" s="617"/>
      <c r="V29" s="617"/>
      <c r="W29" s="617"/>
      <c r="X29" s="617"/>
      <c r="Y29" s="617"/>
      <c r="Z29" s="225"/>
    </row>
    <row r="30" spans="2:26" ht="15" customHeight="1" x14ac:dyDescent="0.15">
      <c r="C30" s="282"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1">
    <dataValidation allowBlank="1" showInputMessage="1" showErrorMessage="1" prompt="緯度を小数点以下５桁まで入力する。" sqref="X3:Z6" xr:uid="{76593A33-602D-4EB8-BB0D-DF27A885A18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C1CFEC-A09C-4ECB-AA3D-AD4F88C9A65B}">
          <x14:formula1>
            <xm:f>'(参考)リスト'!$C$6:$C$11</xm:f>
          </x14:formula1>
          <xm:sqref>I5:K5</xm:sqref>
        </x14:dataValidation>
        <x14:dataValidation type="list" allowBlank="1" showInputMessage="1" showErrorMessage="1" xr:uid="{915398BF-B26F-4510-815E-A27D3B1DF7DA}">
          <x14:formula1>
            <xm:f>'(参考)リスト'!$D$6:$D$7</xm:f>
          </x14:formula1>
          <xm:sqref>R5:R6</xm:sqref>
        </x14:dataValidation>
        <x14:dataValidation type="list" allowBlank="1" showInputMessage="1" showErrorMessage="1" xr:uid="{817234C0-BA62-4B87-9059-A8FBE927CB4D}">
          <x14:formula1>
            <xm:f>'(参考)リスト'!$F$6:$F$7</xm:f>
          </x14:formula1>
          <xm:sqref>U5</xm:sqref>
        </x14:dataValidation>
        <x14:dataValidation type="list" allowBlank="1" showInputMessage="1" showErrorMessage="1" xr:uid="{DD14B602-CB0D-48ED-A404-79852909626F}">
          <x14:formula1>
            <xm:f>'(参考)リスト'!$E$6:$E$10</xm:f>
          </x14:formula1>
          <xm:sqref>U6</xm:sqref>
        </x14:dataValidation>
        <x14:dataValidation type="list" allowBlank="1" showInputMessage="1" showErrorMessage="1" xr:uid="{93F57BD8-EDEB-4881-B9EC-7D86936D746B}">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77E1E-2897-4EB9-B8FA-4C49CB6FE4B2}">
  <sheetPr>
    <pageSetUpPr fitToPage="1"/>
  </sheetPr>
  <dimension ref="B1:AA37"/>
  <sheetViews>
    <sheetView showGridLines="0" view="pageBreakPreview" zoomScaleNormal="70" zoomScaleSheetLayoutView="100" workbookViewId="0">
      <selection activeCell="AD15" sqref="AD15"/>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83" t="s">
        <v>213</v>
      </c>
      <c r="C2" s="197"/>
      <c r="D2" s="197"/>
      <c r="E2" s="197"/>
      <c r="F2" s="197"/>
      <c r="G2" s="197"/>
      <c r="H2" s="197"/>
      <c r="I2" s="197"/>
      <c r="J2" s="197"/>
      <c r="K2" s="197"/>
      <c r="L2" s="197"/>
      <c r="M2" s="199"/>
      <c r="N2" s="366" t="s">
        <v>214</v>
      </c>
      <c r="O2" s="366"/>
      <c r="P2" s="586">
        <f>'様式B (1)'!P2</f>
        <v>45892</v>
      </c>
      <c r="Q2" s="587"/>
      <c r="R2" s="588"/>
      <c r="S2" s="366" t="s">
        <v>215</v>
      </c>
      <c r="T2" s="366"/>
      <c r="U2" s="366"/>
      <c r="V2" s="635" t="s">
        <v>1295</v>
      </c>
      <c r="W2" s="635"/>
      <c r="X2" s="635"/>
      <c r="Y2" s="635"/>
      <c r="Z2" s="635"/>
    </row>
    <row r="3" spans="2:27" ht="20.100000000000001" customHeight="1" x14ac:dyDescent="0.15">
      <c r="B3" s="251" t="s">
        <v>60</v>
      </c>
      <c r="C3" s="379" t="str">
        <f>'様式A-1'!D3</f>
        <v>ムクノトンネル　ノボリ</v>
      </c>
      <c r="D3" s="380"/>
      <c r="E3" s="380"/>
      <c r="F3" s="381"/>
      <c r="G3" s="362" t="s">
        <v>216</v>
      </c>
      <c r="H3" s="379" t="str">
        <f>'様式A-1'!J3</f>
        <v>山口県道57号下関港線（上り）</v>
      </c>
      <c r="I3" s="380"/>
      <c r="J3" s="381"/>
      <c r="K3" s="362" t="s">
        <v>217</v>
      </c>
      <c r="L3" s="590" t="str">
        <f>'様式A-1'!R3</f>
        <v>山口県
下関土木建築事務所</v>
      </c>
      <c r="M3" s="590"/>
      <c r="N3" s="590"/>
      <c r="O3" s="590"/>
      <c r="P3" s="590"/>
      <c r="Q3" s="337" t="s">
        <v>218</v>
      </c>
      <c r="R3" s="339"/>
      <c r="S3" s="379" t="s">
        <v>554</v>
      </c>
      <c r="T3" s="380"/>
      <c r="U3" s="381"/>
      <c r="V3" s="636" t="s">
        <v>219</v>
      </c>
      <c r="W3" s="313" t="s">
        <v>220</v>
      </c>
      <c r="X3" s="594">
        <v>33.970280000000002</v>
      </c>
      <c r="Y3" s="595"/>
      <c r="Z3" s="596"/>
    </row>
    <row r="4" spans="2:27" ht="20.100000000000001" customHeight="1" x14ac:dyDescent="0.15">
      <c r="B4" s="248" t="s">
        <v>64</v>
      </c>
      <c r="C4" s="382" t="str">
        <f>'様式A-1'!D4</f>
        <v>椋野トンネル（上り）</v>
      </c>
      <c r="D4" s="383"/>
      <c r="E4" s="383"/>
      <c r="F4" s="384"/>
      <c r="G4" s="356"/>
      <c r="H4" s="382"/>
      <c r="I4" s="383"/>
      <c r="J4" s="384"/>
      <c r="K4" s="356"/>
      <c r="L4" s="591"/>
      <c r="M4" s="591"/>
      <c r="N4" s="591"/>
      <c r="O4" s="591"/>
      <c r="P4" s="591"/>
      <c r="Q4" s="340"/>
      <c r="R4" s="342"/>
      <c r="S4" s="382" t="s">
        <v>559</v>
      </c>
      <c r="T4" s="383"/>
      <c r="U4" s="384"/>
      <c r="V4" s="637"/>
      <c r="W4" s="314" t="s">
        <v>221</v>
      </c>
      <c r="X4" s="594">
        <v>130.94306</v>
      </c>
      <c r="Y4" s="595"/>
      <c r="Z4" s="596"/>
    </row>
    <row r="5" spans="2:27" ht="20.100000000000001" customHeight="1" x14ac:dyDescent="0.15">
      <c r="B5" s="597" t="s">
        <v>66</v>
      </c>
      <c r="C5" s="255" t="s">
        <v>67</v>
      </c>
      <c r="D5" s="357" t="str">
        <f>'様式A-1'!E5</f>
        <v>山口県下関市椋野町</v>
      </c>
      <c r="E5" s="358"/>
      <c r="F5" s="358"/>
      <c r="G5" s="330" t="s">
        <v>222</v>
      </c>
      <c r="H5" s="332"/>
      <c r="I5" s="357" t="s">
        <v>435</v>
      </c>
      <c r="J5" s="358"/>
      <c r="K5" s="359"/>
      <c r="L5" s="366" t="s">
        <v>70</v>
      </c>
      <c r="M5" s="366"/>
      <c r="N5" s="249" t="s">
        <v>71</v>
      </c>
      <c r="O5" s="201">
        <f>'様式A-1'!Z5</f>
        <v>360</v>
      </c>
      <c r="P5" s="250" t="s">
        <v>72</v>
      </c>
      <c r="Q5" s="603" t="s">
        <v>223</v>
      </c>
      <c r="R5" s="599" t="s">
        <v>560</v>
      </c>
      <c r="S5" s="362" t="s">
        <v>224</v>
      </c>
      <c r="T5" s="362"/>
      <c r="U5" s="202" t="s">
        <v>433</v>
      </c>
      <c r="V5" s="638" t="s">
        <v>225</v>
      </c>
      <c r="W5" s="313" t="s">
        <v>220</v>
      </c>
      <c r="X5" s="594" t="s">
        <v>1291</v>
      </c>
      <c r="Y5" s="595"/>
      <c r="Z5" s="596"/>
    </row>
    <row r="6" spans="2:27" ht="20.100000000000001" customHeight="1" x14ac:dyDescent="0.15">
      <c r="B6" s="598"/>
      <c r="C6" s="255" t="s">
        <v>73</v>
      </c>
      <c r="D6" s="601" t="str">
        <f>'様式A-1'!E6</f>
        <v>山口県下関市椋野町</v>
      </c>
      <c r="E6" s="358"/>
      <c r="F6" s="358"/>
      <c r="G6" s="366" t="s">
        <v>226</v>
      </c>
      <c r="H6" s="366"/>
      <c r="I6" s="602" t="str">
        <f>'様式A-1'!K7</f>
        <v>1962年</v>
      </c>
      <c r="J6" s="358"/>
      <c r="K6" s="359"/>
      <c r="L6" s="366" t="s">
        <v>227</v>
      </c>
      <c r="M6" s="366"/>
      <c r="N6" s="249" t="s">
        <v>71</v>
      </c>
      <c r="O6" s="304">
        <f>'様式A-1'!E15</f>
        <v>7</v>
      </c>
      <c r="P6" s="250" t="s">
        <v>72</v>
      </c>
      <c r="Q6" s="342"/>
      <c r="R6" s="600"/>
      <c r="S6" s="366" t="s">
        <v>228</v>
      </c>
      <c r="T6" s="366"/>
      <c r="U6" s="203"/>
      <c r="V6" s="639"/>
      <c r="W6" s="313" t="s">
        <v>221</v>
      </c>
      <c r="X6" s="594" t="s">
        <v>1292</v>
      </c>
      <c r="Y6" s="595"/>
      <c r="Z6" s="596"/>
    </row>
    <row r="7" spans="2:27" ht="7.5" customHeight="1" x14ac:dyDescent="0.15">
      <c r="B7" s="625" t="s">
        <v>229</v>
      </c>
      <c r="C7" s="625"/>
      <c r="D7" s="626" t="s">
        <v>1034</v>
      </c>
      <c r="E7" s="626"/>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625"/>
      <c r="C8" s="625"/>
      <c r="D8" s="626"/>
      <c r="E8" s="626"/>
      <c r="F8" s="207"/>
      <c r="G8" s="627" t="s">
        <v>230</v>
      </c>
      <c r="H8" s="603"/>
      <c r="I8" s="632" t="s">
        <v>231</v>
      </c>
      <c r="J8" s="208" t="s">
        <v>232</v>
      </c>
      <c r="K8" s="209" t="s">
        <v>233</v>
      </c>
      <c r="L8" s="614">
        <v>206</v>
      </c>
      <c r="M8" s="615"/>
      <c r="N8" s="255" t="s">
        <v>234</v>
      </c>
      <c r="O8" s="616">
        <v>0</v>
      </c>
      <c r="P8" s="616"/>
      <c r="Q8" s="255" t="s">
        <v>235</v>
      </c>
      <c r="R8" s="614">
        <v>0</v>
      </c>
      <c r="S8" s="615"/>
      <c r="T8" s="627" t="s">
        <v>236</v>
      </c>
      <c r="U8" s="603"/>
      <c r="V8" s="627" t="s">
        <v>237</v>
      </c>
      <c r="W8" s="603"/>
      <c r="X8" s="604">
        <v>0</v>
      </c>
      <c r="Y8" s="605"/>
      <c r="Z8" s="207"/>
      <c r="AA8" s="102"/>
    </row>
    <row r="9" spans="2:27" ht="10.9" customHeight="1" x14ac:dyDescent="0.15">
      <c r="B9" s="625"/>
      <c r="C9" s="625"/>
      <c r="D9" s="626"/>
      <c r="E9" s="626"/>
      <c r="F9" s="207"/>
      <c r="G9" s="628"/>
      <c r="H9" s="629"/>
      <c r="I9" s="633"/>
      <c r="J9" s="608" t="s">
        <v>238</v>
      </c>
      <c r="K9" s="610" t="s">
        <v>233</v>
      </c>
      <c r="L9" s="604">
        <v>106</v>
      </c>
      <c r="M9" s="605"/>
      <c r="N9" s="608" t="s">
        <v>234</v>
      </c>
      <c r="O9" s="604">
        <v>0</v>
      </c>
      <c r="P9" s="605"/>
      <c r="Q9" s="608" t="s">
        <v>235</v>
      </c>
      <c r="R9" s="604">
        <v>0</v>
      </c>
      <c r="S9" s="605"/>
      <c r="T9" s="628"/>
      <c r="U9" s="629"/>
      <c r="V9" s="630"/>
      <c r="W9" s="631"/>
      <c r="X9" s="606"/>
      <c r="Y9" s="607"/>
      <c r="Z9" s="207"/>
      <c r="AA9" s="102"/>
    </row>
    <row r="10" spans="2:27" ht="10.9" customHeight="1" x14ac:dyDescent="0.15">
      <c r="B10" s="625"/>
      <c r="C10" s="625"/>
      <c r="D10" s="626"/>
      <c r="E10" s="626"/>
      <c r="F10" s="207"/>
      <c r="G10" s="628"/>
      <c r="H10" s="629"/>
      <c r="I10" s="633"/>
      <c r="J10" s="609"/>
      <c r="K10" s="611"/>
      <c r="L10" s="612"/>
      <c r="M10" s="613"/>
      <c r="N10" s="609"/>
      <c r="O10" s="612"/>
      <c r="P10" s="613"/>
      <c r="Q10" s="609"/>
      <c r="R10" s="612"/>
      <c r="S10" s="613"/>
      <c r="T10" s="628"/>
      <c r="U10" s="629"/>
      <c r="V10" s="618" t="s">
        <v>239</v>
      </c>
      <c r="W10" s="619"/>
      <c r="X10" s="604">
        <v>34</v>
      </c>
      <c r="Y10" s="605"/>
      <c r="Z10" s="207"/>
      <c r="AA10" s="102"/>
    </row>
    <row r="11" spans="2:27" ht="21.75" customHeight="1" x14ac:dyDescent="0.15">
      <c r="B11" s="625"/>
      <c r="C11" s="625"/>
      <c r="D11" s="626"/>
      <c r="E11" s="626"/>
      <c r="F11" s="207"/>
      <c r="G11" s="630"/>
      <c r="H11" s="631"/>
      <c r="I11" s="634"/>
      <c r="J11" s="255" t="s">
        <v>240</v>
      </c>
      <c r="K11" s="209" t="s">
        <v>233</v>
      </c>
      <c r="L11" s="622">
        <v>0</v>
      </c>
      <c r="M11" s="623"/>
      <c r="N11" s="255" t="s">
        <v>234</v>
      </c>
      <c r="O11" s="624">
        <v>0</v>
      </c>
      <c r="P11" s="624"/>
      <c r="Q11" s="255" t="s">
        <v>235</v>
      </c>
      <c r="R11" s="622">
        <v>0</v>
      </c>
      <c r="S11" s="623"/>
      <c r="T11" s="630"/>
      <c r="U11" s="631"/>
      <c r="V11" s="620"/>
      <c r="W11" s="621"/>
      <c r="X11" s="612"/>
      <c r="Y11" s="613"/>
      <c r="Z11" s="207"/>
      <c r="AA11" s="102"/>
    </row>
    <row r="12" spans="2:27" ht="21.75" customHeight="1" x14ac:dyDescent="0.15">
      <c r="B12" s="360" t="s">
        <v>241</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2"/>
    </row>
    <row r="13" spans="2:27" ht="21.75" customHeight="1" x14ac:dyDescent="0.15">
      <c r="B13" s="361"/>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2"/>
    </row>
    <row r="14" spans="2:27" ht="21.75" customHeight="1" x14ac:dyDescent="0.15">
      <c r="B14" s="361"/>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2"/>
    </row>
    <row r="15" spans="2:27" ht="21.75" customHeight="1" x14ac:dyDescent="0.15">
      <c r="B15" s="361"/>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61"/>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61"/>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61"/>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61"/>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61"/>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61"/>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61"/>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61"/>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61"/>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61"/>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61"/>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61"/>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61"/>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431"/>
      <c r="C29" s="222"/>
      <c r="D29" s="222"/>
      <c r="E29" s="223"/>
      <c r="F29" s="224"/>
      <c r="G29" s="222"/>
      <c r="H29" s="222"/>
      <c r="I29" s="222"/>
      <c r="J29" s="617" t="s">
        <v>242</v>
      </c>
      <c r="K29" s="617"/>
      <c r="L29" s="617"/>
      <c r="M29" s="617"/>
      <c r="N29" s="617"/>
      <c r="O29" s="617"/>
      <c r="P29" s="617"/>
      <c r="Q29" s="617" t="s">
        <v>243</v>
      </c>
      <c r="R29" s="617"/>
      <c r="S29" s="617"/>
      <c r="T29" s="617"/>
      <c r="U29" s="617"/>
      <c r="V29" s="617"/>
      <c r="W29" s="617"/>
      <c r="X29" s="617"/>
      <c r="Y29" s="617"/>
      <c r="Z29" s="225"/>
    </row>
    <row r="30" spans="2:26" ht="15" customHeight="1" x14ac:dyDescent="0.15">
      <c r="C30" s="282"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1">
    <dataValidation allowBlank="1" showInputMessage="1" showErrorMessage="1" prompt="緯度を小数点以下５桁まで入力する。" sqref="X3:Z6" xr:uid="{8EA08E3A-7031-476A-AAC0-B0F421BABA69}"/>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7FC96D-112B-4BE9-8185-D9F26C057478}">
          <x14:formula1>
            <xm:f>'(参考)リスト'!$G$16:$G$19</xm:f>
          </x14:formula1>
          <xm:sqref>D7:E11</xm:sqref>
        </x14:dataValidation>
        <x14:dataValidation type="list" allowBlank="1" showInputMessage="1" showErrorMessage="1" xr:uid="{409A2C07-BAB6-4E77-A86F-0BF3F3E033F1}">
          <x14:formula1>
            <xm:f>'(参考)リスト'!$E$6:$E$10</xm:f>
          </x14:formula1>
          <xm:sqref>U6</xm:sqref>
        </x14:dataValidation>
        <x14:dataValidation type="list" allowBlank="1" showInputMessage="1" showErrorMessage="1" xr:uid="{268E8931-A340-4DE5-91A2-E97B04F39AF7}">
          <x14:formula1>
            <xm:f>'(参考)リスト'!$F$6:$F$7</xm:f>
          </x14:formula1>
          <xm:sqref>U5</xm:sqref>
        </x14:dataValidation>
        <x14:dataValidation type="list" allowBlank="1" showInputMessage="1" showErrorMessage="1" xr:uid="{2856107A-F958-4EC9-87BC-3C31B75034D8}">
          <x14:formula1>
            <xm:f>'(参考)リスト'!$D$6:$D$7</xm:f>
          </x14:formula1>
          <xm:sqref>R5:R6</xm:sqref>
        </x14:dataValidation>
        <x14:dataValidation type="list" allowBlank="1" showInputMessage="1" showErrorMessage="1" xr:uid="{F1B3533C-B7D8-4EB2-AF2F-E8839AE31577}">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F36B-593B-467D-8455-488151D856F4}">
  <sheetPr>
    <pageSetUpPr fitToPage="1"/>
  </sheetPr>
  <dimension ref="B1:AA37"/>
  <sheetViews>
    <sheetView showGridLines="0" view="pageBreakPreview" zoomScaleNormal="70" zoomScaleSheetLayoutView="100" workbookViewId="0">
      <selection activeCell="AC14" sqref="AC1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83" t="s">
        <v>213</v>
      </c>
      <c r="C2" s="197"/>
      <c r="D2" s="197"/>
      <c r="E2" s="197"/>
      <c r="F2" s="197"/>
      <c r="G2" s="197"/>
      <c r="H2" s="197"/>
      <c r="I2" s="197"/>
      <c r="J2" s="197"/>
      <c r="K2" s="197"/>
      <c r="L2" s="197"/>
      <c r="M2" s="199"/>
      <c r="N2" s="366" t="s">
        <v>214</v>
      </c>
      <c r="O2" s="366"/>
      <c r="P2" s="586">
        <v>45892</v>
      </c>
      <c r="Q2" s="587"/>
      <c r="R2" s="588"/>
      <c r="S2" s="366" t="s">
        <v>215</v>
      </c>
      <c r="T2" s="366"/>
      <c r="U2" s="366"/>
      <c r="V2" s="635" t="s">
        <v>1295</v>
      </c>
      <c r="W2" s="635"/>
      <c r="X2" s="635"/>
      <c r="Y2" s="635"/>
      <c r="Z2" s="635"/>
    </row>
    <row r="3" spans="2:27" ht="20.100000000000001" customHeight="1" x14ac:dyDescent="0.15">
      <c r="B3" s="251" t="s">
        <v>60</v>
      </c>
      <c r="C3" s="379" t="str">
        <f>'様式A-1'!D3</f>
        <v>ムクノトンネル　ノボリ</v>
      </c>
      <c r="D3" s="380"/>
      <c r="E3" s="380"/>
      <c r="F3" s="381"/>
      <c r="G3" s="362" t="s">
        <v>216</v>
      </c>
      <c r="H3" s="379" t="str">
        <f>'様式A-1'!J3</f>
        <v>山口県道57号下関港線（上り）</v>
      </c>
      <c r="I3" s="380"/>
      <c r="J3" s="381"/>
      <c r="K3" s="362" t="s">
        <v>217</v>
      </c>
      <c r="L3" s="590" t="str">
        <f>'様式A-1'!R3</f>
        <v>山口県
下関土木建築事務所</v>
      </c>
      <c r="M3" s="590"/>
      <c r="N3" s="590"/>
      <c r="O3" s="590"/>
      <c r="P3" s="590"/>
      <c r="Q3" s="337" t="s">
        <v>218</v>
      </c>
      <c r="R3" s="339"/>
      <c r="S3" s="379" t="s">
        <v>554</v>
      </c>
      <c r="T3" s="380"/>
      <c r="U3" s="381"/>
      <c r="V3" s="636" t="s">
        <v>219</v>
      </c>
      <c r="W3" s="313" t="s">
        <v>220</v>
      </c>
      <c r="X3" s="594">
        <v>33.970280000000002</v>
      </c>
      <c r="Y3" s="595"/>
      <c r="Z3" s="596"/>
    </row>
    <row r="4" spans="2:27" ht="20.100000000000001" customHeight="1" x14ac:dyDescent="0.15">
      <c r="B4" s="248" t="s">
        <v>64</v>
      </c>
      <c r="C4" s="382" t="str">
        <f>'様式A-1'!D4</f>
        <v>椋野トンネル（上り）</v>
      </c>
      <c r="D4" s="383"/>
      <c r="E4" s="383"/>
      <c r="F4" s="384"/>
      <c r="G4" s="356"/>
      <c r="H4" s="382"/>
      <c r="I4" s="383"/>
      <c r="J4" s="384"/>
      <c r="K4" s="356"/>
      <c r="L4" s="591"/>
      <c r="M4" s="591"/>
      <c r="N4" s="591"/>
      <c r="O4" s="591"/>
      <c r="P4" s="591"/>
      <c r="Q4" s="340"/>
      <c r="R4" s="342"/>
      <c r="S4" s="382" t="s">
        <v>559</v>
      </c>
      <c r="T4" s="383"/>
      <c r="U4" s="384"/>
      <c r="V4" s="637"/>
      <c r="W4" s="314" t="s">
        <v>221</v>
      </c>
      <c r="X4" s="594">
        <v>130.94306</v>
      </c>
      <c r="Y4" s="595"/>
      <c r="Z4" s="596"/>
    </row>
    <row r="5" spans="2:27" ht="20.100000000000001" customHeight="1" x14ac:dyDescent="0.15">
      <c r="B5" s="597" t="s">
        <v>66</v>
      </c>
      <c r="C5" s="255" t="s">
        <v>67</v>
      </c>
      <c r="D5" s="357" t="str">
        <f>'様式A-1'!E5</f>
        <v>山口県下関市椋野町</v>
      </c>
      <c r="E5" s="358"/>
      <c r="F5" s="358"/>
      <c r="G5" s="330" t="s">
        <v>222</v>
      </c>
      <c r="H5" s="332"/>
      <c r="I5" s="357" t="s">
        <v>435</v>
      </c>
      <c r="J5" s="358"/>
      <c r="K5" s="359"/>
      <c r="L5" s="366" t="s">
        <v>70</v>
      </c>
      <c r="M5" s="366"/>
      <c r="N5" s="249" t="s">
        <v>71</v>
      </c>
      <c r="O5" s="201">
        <f>'様式A-1'!Z5</f>
        <v>360</v>
      </c>
      <c r="P5" s="250" t="s">
        <v>72</v>
      </c>
      <c r="Q5" s="603" t="s">
        <v>223</v>
      </c>
      <c r="R5" s="599" t="s">
        <v>560</v>
      </c>
      <c r="S5" s="362" t="s">
        <v>224</v>
      </c>
      <c r="T5" s="362"/>
      <c r="U5" s="202" t="s">
        <v>433</v>
      </c>
      <c r="V5" s="638" t="s">
        <v>225</v>
      </c>
      <c r="W5" s="313" t="s">
        <v>220</v>
      </c>
      <c r="X5" s="594" t="s">
        <v>1291</v>
      </c>
      <c r="Y5" s="595"/>
      <c r="Z5" s="596"/>
    </row>
    <row r="6" spans="2:27" ht="20.100000000000001" customHeight="1" x14ac:dyDescent="0.15">
      <c r="B6" s="598"/>
      <c r="C6" s="255" t="s">
        <v>73</v>
      </c>
      <c r="D6" s="601" t="str">
        <f>'様式A-1'!E6</f>
        <v>山口県下関市椋野町</v>
      </c>
      <c r="E6" s="358"/>
      <c r="F6" s="358"/>
      <c r="G6" s="366" t="s">
        <v>226</v>
      </c>
      <c r="H6" s="366"/>
      <c r="I6" s="602" t="str">
        <f>'様式A-1'!K7</f>
        <v>1962年</v>
      </c>
      <c r="J6" s="358"/>
      <c r="K6" s="359"/>
      <c r="L6" s="366" t="s">
        <v>227</v>
      </c>
      <c r="M6" s="366"/>
      <c r="N6" s="249" t="s">
        <v>71</v>
      </c>
      <c r="O6" s="304">
        <f>'様式A-1'!E15</f>
        <v>7</v>
      </c>
      <c r="P6" s="250" t="s">
        <v>72</v>
      </c>
      <c r="Q6" s="342"/>
      <c r="R6" s="600"/>
      <c r="S6" s="366" t="s">
        <v>228</v>
      </c>
      <c r="T6" s="366"/>
      <c r="U6" s="203"/>
      <c r="V6" s="639"/>
      <c r="W6" s="313" t="s">
        <v>221</v>
      </c>
      <c r="X6" s="594" t="s">
        <v>1292</v>
      </c>
      <c r="Y6" s="595"/>
      <c r="Z6" s="596"/>
    </row>
    <row r="7" spans="2:27" ht="7.5" customHeight="1" x14ac:dyDescent="0.15">
      <c r="B7" s="625" t="s">
        <v>229</v>
      </c>
      <c r="C7" s="625"/>
      <c r="D7" s="626" t="s">
        <v>1034</v>
      </c>
      <c r="E7" s="626"/>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625"/>
      <c r="C8" s="625"/>
      <c r="D8" s="626"/>
      <c r="E8" s="626"/>
      <c r="F8" s="207"/>
      <c r="G8" s="627" t="s">
        <v>230</v>
      </c>
      <c r="H8" s="603"/>
      <c r="I8" s="632" t="s">
        <v>231</v>
      </c>
      <c r="J8" s="208" t="s">
        <v>232</v>
      </c>
      <c r="K8" s="209" t="s">
        <v>233</v>
      </c>
      <c r="L8" s="614">
        <v>206</v>
      </c>
      <c r="M8" s="615"/>
      <c r="N8" s="255" t="s">
        <v>234</v>
      </c>
      <c r="O8" s="616">
        <v>0</v>
      </c>
      <c r="P8" s="616"/>
      <c r="Q8" s="255" t="s">
        <v>235</v>
      </c>
      <c r="R8" s="614">
        <v>0</v>
      </c>
      <c r="S8" s="615"/>
      <c r="T8" s="627" t="s">
        <v>236</v>
      </c>
      <c r="U8" s="603"/>
      <c r="V8" s="627" t="s">
        <v>237</v>
      </c>
      <c r="W8" s="603"/>
      <c r="X8" s="604">
        <v>0</v>
      </c>
      <c r="Y8" s="605"/>
      <c r="Z8" s="207"/>
      <c r="AA8" s="102"/>
    </row>
    <row r="9" spans="2:27" ht="10.9" customHeight="1" x14ac:dyDescent="0.15">
      <c r="B9" s="625"/>
      <c r="C9" s="625"/>
      <c r="D9" s="626"/>
      <c r="E9" s="626"/>
      <c r="F9" s="207"/>
      <c r="G9" s="628"/>
      <c r="H9" s="629"/>
      <c r="I9" s="633"/>
      <c r="J9" s="608" t="s">
        <v>238</v>
      </c>
      <c r="K9" s="610" t="s">
        <v>233</v>
      </c>
      <c r="L9" s="604">
        <v>106</v>
      </c>
      <c r="M9" s="605"/>
      <c r="N9" s="608" t="s">
        <v>234</v>
      </c>
      <c r="O9" s="604">
        <v>0</v>
      </c>
      <c r="P9" s="605"/>
      <c r="Q9" s="608" t="s">
        <v>235</v>
      </c>
      <c r="R9" s="604">
        <v>0</v>
      </c>
      <c r="S9" s="605"/>
      <c r="T9" s="628"/>
      <c r="U9" s="629"/>
      <c r="V9" s="630"/>
      <c r="W9" s="631"/>
      <c r="X9" s="606"/>
      <c r="Y9" s="607"/>
      <c r="Z9" s="207"/>
      <c r="AA9" s="102"/>
    </row>
    <row r="10" spans="2:27" ht="10.9" customHeight="1" x14ac:dyDescent="0.15">
      <c r="B10" s="625"/>
      <c r="C10" s="625"/>
      <c r="D10" s="626"/>
      <c r="E10" s="626"/>
      <c r="F10" s="207"/>
      <c r="G10" s="628"/>
      <c r="H10" s="629"/>
      <c r="I10" s="633"/>
      <c r="J10" s="609"/>
      <c r="K10" s="611"/>
      <c r="L10" s="612"/>
      <c r="M10" s="613"/>
      <c r="N10" s="609"/>
      <c r="O10" s="612"/>
      <c r="P10" s="613"/>
      <c r="Q10" s="609"/>
      <c r="R10" s="612"/>
      <c r="S10" s="613"/>
      <c r="T10" s="628"/>
      <c r="U10" s="629"/>
      <c r="V10" s="618" t="s">
        <v>239</v>
      </c>
      <c r="W10" s="619"/>
      <c r="X10" s="604">
        <v>34</v>
      </c>
      <c r="Y10" s="605"/>
      <c r="Z10" s="207"/>
      <c r="AA10" s="102"/>
    </row>
    <row r="11" spans="2:27" ht="21.75" customHeight="1" x14ac:dyDescent="0.15">
      <c r="B11" s="625"/>
      <c r="C11" s="625"/>
      <c r="D11" s="626"/>
      <c r="E11" s="626"/>
      <c r="F11" s="207"/>
      <c r="G11" s="630"/>
      <c r="H11" s="631"/>
      <c r="I11" s="634"/>
      <c r="J11" s="255" t="s">
        <v>240</v>
      </c>
      <c r="K11" s="209" t="s">
        <v>233</v>
      </c>
      <c r="L11" s="622">
        <v>0</v>
      </c>
      <c r="M11" s="623"/>
      <c r="N11" s="255" t="s">
        <v>234</v>
      </c>
      <c r="O11" s="624">
        <v>0</v>
      </c>
      <c r="P11" s="624"/>
      <c r="Q11" s="255" t="s">
        <v>235</v>
      </c>
      <c r="R11" s="622">
        <v>0</v>
      </c>
      <c r="S11" s="623"/>
      <c r="T11" s="630"/>
      <c r="U11" s="631"/>
      <c r="V11" s="620"/>
      <c r="W11" s="621"/>
      <c r="X11" s="612"/>
      <c r="Y11" s="613"/>
      <c r="Z11" s="207"/>
      <c r="AA11" s="102"/>
    </row>
    <row r="12" spans="2:27" ht="21.75" customHeight="1" x14ac:dyDescent="0.15">
      <c r="B12" s="360" t="s">
        <v>241</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2"/>
    </row>
    <row r="13" spans="2:27" ht="21.75" customHeight="1" x14ac:dyDescent="0.15">
      <c r="B13" s="361"/>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2"/>
    </row>
    <row r="14" spans="2:27" ht="21.75" customHeight="1" x14ac:dyDescent="0.15">
      <c r="B14" s="361"/>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2"/>
    </row>
    <row r="15" spans="2:27" ht="21.75" customHeight="1" x14ac:dyDescent="0.15">
      <c r="B15" s="361"/>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61"/>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61"/>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61"/>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61"/>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61"/>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61"/>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61"/>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61"/>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61"/>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61"/>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61"/>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61"/>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61"/>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431"/>
      <c r="C29" s="222"/>
      <c r="D29" s="222"/>
      <c r="E29" s="223"/>
      <c r="F29" s="224"/>
      <c r="G29" s="222"/>
      <c r="H29" s="222"/>
      <c r="I29" s="222"/>
      <c r="J29" s="617" t="s">
        <v>242</v>
      </c>
      <c r="K29" s="617"/>
      <c r="L29" s="617"/>
      <c r="M29" s="617"/>
      <c r="N29" s="617"/>
      <c r="O29" s="617"/>
      <c r="P29" s="617"/>
      <c r="Q29" s="617" t="s">
        <v>243</v>
      </c>
      <c r="R29" s="617"/>
      <c r="S29" s="617"/>
      <c r="T29" s="617"/>
      <c r="U29" s="617"/>
      <c r="V29" s="617"/>
      <c r="W29" s="617"/>
      <c r="X29" s="617"/>
      <c r="Y29" s="617"/>
      <c r="Z29" s="225"/>
    </row>
    <row r="30" spans="2:26" ht="15" customHeight="1" x14ac:dyDescent="0.15">
      <c r="C30" s="282"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3"/>
  <dataValidations count="1">
    <dataValidation allowBlank="1" showInputMessage="1" showErrorMessage="1" prompt="緯度を小数点以下５桁まで入力する。" sqref="X3:Z6" xr:uid="{0EC4C847-F12D-4E66-8E5C-9156DD8EFFB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628EB77-1B17-4BFA-9621-7B838C707E50}">
          <x14:formula1>
            <xm:f>'(参考)リスト'!$G$16:$G$19</xm:f>
          </x14:formula1>
          <xm:sqref>D7:E11</xm:sqref>
        </x14:dataValidation>
        <x14:dataValidation type="list" allowBlank="1" showInputMessage="1" showErrorMessage="1" xr:uid="{917BFEE4-21E2-4088-940F-066682D16E13}">
          <x14:formula1>
            <xm:f>'(参考)リスト'!$E$6:$E$10</xm:f>
          </x14:formula1>
          <xm:sqref>U6</xm:sqref>
        </x14:dataValidation>
        <x14:dataValidation type="list" allowBlank="1" showInputMessage="1" showErrorMessage="1" xr:uid="{9A4FD99F-3A66-433B-AC96-CEDB01C2401E}">
          <x14:formula1>
            <xm:f>'(参考)リスト'!$F$6:$F$7</xm:f>
          </x14:formula1>
          <xm:sqref>U5</xm:sqref>
        </x14:dataValidation>
        <x14:dataValidation type="list" allowBlank="1" showInputMessage="1" showErrorMessage="1" xr:uid="{4BFC9C9C-654D-4217-ACF6-B581405A4DC7}">
          <x14:formula1>
            <xm:f>'(参考)リスト'!$D$6:$D$7</xm:f>
          </x14:formula1>
          <xm:sqref>R5:R6</xm:sqref>
        </x14:dataValidation>
        <x14:dataValidation type="list" allowBlank="1" showInputMessage="1" showErrorMessage="1" xr:uid="{8428B09D-8BCA-4C31-807A-A5BFB7D598F3}">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7DD4-180B-45ED-9CA2-04C8F0545F9E}">
  <sheetPr>
    <pageSetUpPr fitToPage="1"/>
  </sheetPr>
  <dimension ref="B1:AA37"/>
  <sheetViews>
    <sheetView showGridLines="0" view="pageBreakPreview" zoomScaleNormal="70" zoomScaleSheetLayoutView="100" workbookViewId="0">
      <selection activeCell="AE21" sqref="AE2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83" t="s">
        <v>213</v>
      </c>
      <c r="C2" s="197"/>
      <c r="D2" s="197"/>
      <c r="E2" s="197"/>
      <c r="F2" s="197"/>
      <c r="G2" s="197"/>
      <c r="H2" s="197"/>
      <c r="I2" s="197"/>
      <c r="J2" s="197"/>
      <c r="K2" s="197"/>
      <c r="L2" s="197"/>
      <c r="M2" s="199"/>
      <c r="N2" s="366" t="s">
        <v>214</v>
      </c>
      <c r="O2" s="366"/>
      <c r="P2" s="586">
        <f>'様式B (1)'!P2</f>
        <v>45892</v>
      </c>
      <c r="Q2" s="587"/>
      <c r="R2" s="588"/>
      <c r="S2" s="366" t="s">
        <v>215</v>
      </c>
      <c r="T2" s="366"/>
      <c r="U2" s="366"/>
      <c r="V2" s="589" t="s">
        <v>1295</v>
      </c>
      <c r="W2" s="589"/>
      <c r="X2" s="589"/>
      <c r="Y2" s="589"/>
      <c r="Z2" s="589"/>
    </row>
    <row r="3" spans="2:27" ht="20.100000000000001" customHeight="1" x14ac:dyDescent="0.15">
      <c r="B3" s="251" t="s">
        <v>60</v>
      </c>
      <c r="C3" s="379" t="str">
        <f>'様式A-1'!D3</f>
        <v>ムクノトンネル　ノボリ</v>
      </c>
      <c r="D3" s="380"/>
      <c r="E3" s="380"/>
      <c r="F3" s="381"/>
      <c r="G3" s="362" t="s">
        <v>216</v>
      </c>
      <c r="H3" s="379" t="str">
        <f>'様式A-1'!J3</f>
        <v>山口県道57号下関港線（上り）</v>
      </c>
      <c r="I3" s="380"/>
      <c r="J3" s="381"/>
      <c r="K3" s="362" t="s">
        <v>217</v>
      </c>
      <c r="L3" s="590" t="str">
        <f>'様式A-1'!R3</f>
        <v>山口県
下関土木建築事務所</v>
      </c>
      <c r="M3" s="590"/>
      <c r="N3" s="590"/>
      <c r="O3" s="590"/>
      <c r="P3" s="590"/>
      <c r="Q3" s="337" t="s">
        <v>218</v>
      </c>
      <c r="R3" s="339"/>
      <c r="S3" s="379" t="s">
        <v>554</v>
      </c>
      <c r="T3" s="380"/>
      <c r="U3" s="381"/>
      <c r="V3" s="592" t="s">
        <v>219</v>
      </c>
      <c r="W3" s="200" t="s">
        <v>220</v>
      </c>
      <c r="X3" s="594">
        <v>33.970280000000002</v>
      </c>
      <c r="Y3" s="595"/>
      <c r="Z3" s="596"/>
    </row>
    <row r="4" spans="2:27" ht="20.100000000000001" customHeight="1" x14ac:dyDescent="0.15">
      <c r="B4" s="248" t="s">
        <v>64</v>
      </c>
      <c r="C4" s="382" t="str">
        <f>'様式A-1'!D4</f>
        <v>椋野トンネル（上り）</v>
      </c>
      <c r="D4" s="383"/>
      <c r="E4" s="383"/>
      <c r="F4" s="384"/>
      <c r="G4" s="356"/>
      <c r="H4" s="382"/>
      <c r="I4" s="383"/>
      <c r="J4" s="384"/>
      <c r="K4" s="356"/>
      <c r="L4" s="591"/>
      <c r="M4" s="591"/>
      <c r="N4" s="591"/>
      <c r="O4" s="591"/>
      <c r="P4" s="591"/>
      <c r="Q4" s="340"/>
      <c r="R4" s="342"/>
      <c r="S4" s="382" t="s">
        <v>559</v>
      </c>
      <c r="T4" s="383"/>
      <c r="U4" s="384"/>
      <c r="V4" s="593"/>
      <c r="W4" s="260" t="s">
        <v>221</v>
      </c>
      <c r="X4" s="594">
        <v>130.94306</v>
      </c>
      <c r="Y4" s="595"/>
      <c r="Z4" s="596"/>
    </row>
    <row r="5" spans="2:27" ht="20.100000000000001" customHeight="1" x14ac:dyDescent="0.15">
      <c r="B5" s="597" t="s">
        <v>66</v>
      </c>
      <c r="C5" s="255" t="s">
        <v>67</v>
      </c>
      <c r="D5" s="357" t="str">
        <f>'様式A-1'!E5</f>
        <v>山口県下関市椋野町</v>
      </c>
      <c r="E5" s="358"/>
      <c r="F5" s="358"/>
      <c r="G5" s="330" t="s">
        <v>222</v>
      </c>
      <c r="H5" s="332"/>
      <c r="I5" s="357" t="s">
        <v>435</v>
      </c>
      <c r="J5" s="358"/>
      <c r="K5" s="359"/>
      <c r="L5" s="366" t="s">
        <v>70</v>
      </c>
      <c r="M5" s="366"/>
      <c r="N5" s="249" t="s">
        <v>71</v>
      </c>
      <c r="O5" s="201">
        <f>'様式A-1'!Z5</f>
        <v>360</v>
      </c>
      <c r="P5" s="250" t="s">
        <v>72</v>
      </c>
      <c r="Q5" s="603" t="s">
        <v>223</v>
      </c>
      <c r="R5" s="599" t="s">
        <v>560</v>
      </c>
      <c r="S5" s="362" t="s">
        <v>224</v>
      </c>
      <c r="T5" s="362"/>
      <c r="U5" s="202" t="s">
        <v>433</v>
      </c>
      <c r="V5" s="337" t="s">
        <v>225</v>
      </c>
      <c r="W5" s="200" t="s">
        <v>220</v>
      </c>
      <c r="X5" s="594" t="s">
        <v>1291</v>
      </c>
      <c r="Y5" s="595"/>
      <c r="Z5" s="596"/>
    </row>
    <row r="6" spans="2:27" ht="20.100000000000001" customHeight="1" x14ac:dyDescent="0.15">
      <c r="B6" s="598"/>
      <c r="C6" s="255" t="s">
        <v>73</v>
      </c>
      <c r="D6" s="601" t="str">
        <f>'様式A-1'!E6</f>
        <v>山口県下関市椋野町</v>
      </c>
      <c r="E6" s="358"/>
      <c r="F6" s="358"/>
      <c r="G6" s="366" t="s">
        <v>226</v>
      </c>
      <c r="H6" s="366"/>
      <c r="I6" s="602" t="str">
        <f>'様式A-1'!K7</f>
        <v>1962年</v>
      </c>
      <c r="J6" s="358"/>
      <c r="K6" s="359"/>
      <c r="L6" s="366" t="s">
        <v>227</v>
      </c>
      <c r="M6" s="366"/>
      <c r="N6" s="249" t="s">
        <v>71</v>
      </c>
      <c r="O6" s="304">
        <f>'様式A-1'!E15</f>
        <v>7</v>
      </c>
      <c r="P6" s="250" t="s">
        <v>72</v>
      </c>
      <c r="Q6" s="342"/>
      <c r="R6" s="600"/>
      <c r="S6" s="366" t="s">
        <v>228</v>
      </c>
      <c r="T6" s="366"/>
      <c r="U6" s="203"/>
      <c r="V6" s="340"/>
      <c r="W6" s="200" t="s">
        <v>221</v>
      </c>
      <c r="X6" s="594" t="s">
        <v>1292</v>
      </c>
      <c r="Y6" s="595"/>
      <c r="Z6" s="596"/>
    </row>
    <row r="7" spans="2:27" ht="7.5" customHeight="1" x14ac:dyDescent="0.15">
      <c r="B7" s="625" t="s">
        <v>229</v>
      </c>
      <c r="C7" s="625"/>
      <c r="D7" s="626" t="s">
        <v>1034</v>
      </c>
      <c r="E7" s="626"/>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625"/>
      <c r="C8" s="625"/>
      <c r="D8" s="626"/>
      <c r="E8" s="626"/>
      <c r="F8" s="207"/>
      <c r="G8" s="627" t="s">
        <v>230</v>
      </c>
      <c r="H8" s="603"/>
      <c r="I8" s="632" t="s">
        <v>231</v>
      </c>
      <c r="J8" s="208" t="s">
        <v>232</v>
      </c>
      <c r="K8" s="209" t="s">
        <v>233</v>
      </c>
      <c r="L8" s="614">
        <v>206</v>
      </c>
      <c r="M8" s="615"/>
      <c r="N8" s="255" t="s">
        <v>234</v>
      </c>
      <c r="O8" s="616">
        <v>0</v>
      </c>
      <c r="P8" s="616"/>
      <c r="Q8" s="255" t="s">
        <v>235</v>
      </c>
      <c r="R8" s="614">
        <v>0</v>
      </c>
      <c r="S8" s="615"/>
      <c r="T8" s="627" t="s">
        <v>236</v>
      </c>
      <c r="U8" s="603"/>
      <c r="V8" s="627" t="s">
        <v>237</v>
      </c>
      <c r="W8" s="603"/>
      <c r="X8" s="604">
        <v>0</v>
      </c>
      <c r="Y8" s="605"/>
      <c r="Z8" s="207"/>
      <c r="AA8" s="102"/>
    </row>
    <row r="9" spans="2:27" ht="10.9" customHeight="1" x14ac:dyDescent="0.15">
      <c r="B9" s="625"/>
      <c r="C9" s="625"/>
      <c r="D9" s="626"/>
      <c r="E9" s="626"/>
      <c r="F9" s="207"/>
      <c r="G9" s="628"/>
      <c r="H9" s="629"/>
      <c r="I9" s="633"/>
      <c r="J9" s="608" t="s">
        <v>238</v>
      </c>
      <c r="K9" s="610" t="s">
        <v>233</v>
      </c>
      <c r="L9" s="604">
        <v>106</v>
      </c>
      <c r="M9" s="605"/>
      <c r="N9" s="608" t="s">
        <v>234</v>
      </c>
      <c r="O9" s="604">
        <v>0</v>
      </c>
      <c r="P9" s="605"/>
      <c r="Q9" s="608" t="s">
        <v>235</v>
      </c>
      <c r="R9" s="604">
        <v>0</v>
      </c>
      <c r="S9" s="605"/>
      <c r="T9" s="628"/>
      <c r="U9" s="629"/>
      <c r="V9" s="630"/>
      <c r="W9" s="631"/>
      <c r="X9" s="606"/>
      <c r="Y9" s="607"/>
      <c r="Z9" s="207"/>
      <c r="AA9" s="102"/>
    </row>
    <row r="10" spans="2:27" ht="10.9" customHeight="1" x14ac:dyDescent="0.15">
      <c r="B10" s="625"/>
      <c r="C10" s="625"/>
      <c r="D10" s="626"/>
      <c r="E10" s="626"/>
      <c r="F10" s="207"/>
      <c r="G10" s="628"/>
      <c r="H10" s="629"/>
      <c r="I10" s="633"/>
      <c r="J10" s="609"/>
      <c r="K10" s="611"/>
      <c r="L10" s="612"/>
      <c r="M10" s="613"/>
      <c r="N10" s="609"/>
      <c r="O10" s="612"/>
      <c r="P10" s="613"/>
      <c r="Q10" s="609"/>
      <c r="R10" s="612"/>
      <c r="S10" s="613"/>
      <c r="T10" s="628"/>
      <c r="U10" s="629"/>
      <c r="V10" s="618" t="s">
        <v>239</v>
      </c>
      <c r="W10" s="619"/>
      <c r="X10" s="604">
        <v>34</v>
      </c>
      <c r="Y10" s="605"/>
      <c r="Z10" s="207"/>
      <c r="AA10" s="102"/>
    </row>
    <row r="11" spans="2:27" ht="21.75" customHeight="1" x14ac:dyDescent="0.15">
      <c r="B11" s="625"/>
      <c r="C11" s="625"/>
      <c r="D11" s="626"/>
      <c r="E11" s="626"/>
      <c r="F11" s="207"/>
      <c r="G11" s="630"/>
      <c r="H11" s="631"/>
      <c r="I11" s="634"/>
      <c r="J11" s="255" t="s">
        <v>240</v>
      </c>
      <c r="K11" s="209" t="s">
        <v>233</v>
      </c>
      <c r="L11" s="622">
        <v>0</v>
      </c>
      <c r="M11" s="623"/>
      <c r="N11" s="255" t="s">
        <v>234</v>
      </c>
      <c r="O11" s="624">
        <v>0</v>
      </c>
      <c r="P11" s="624"/>
      <c r="Q11" s="255" t="s">
        <v>235</v>
      </c>
      <c r="R11" s="622">
        <v>0</v>
      </c>
      <c r="S11" s="623"/>
      <c r="T11" s="630"/>
      <c r="U11" s="631"/>
      <c r="V11" s="620"/>
      <c r="W11" s="621"/>
      <c r="X11" s="612"/>
      <c r="Y11" s="613"/>
      <c r="Z11" s="207"/>
      <c r="AA11" s="102"/>
    </row>
    <row r="12" spans="2:27" ht="21.75" customHeight="1" x14ac:dyDescent="0.15">
      <c r="B12" s="360" t="s">
        <v>241</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2"/>
    </row>
    <row r="13" spans="2:27" ht="21.75" customHeight="1" x14ac:dyDescent="0.15">
      <c r="B13" s="361"/>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2"/>
    </row>
    <row r="14" spans="2:27" ht="21.75" customHeight="1" x14ac:dyDescent="0.15">
      <c r="B14" s="361"/>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2"/>
    </row>
    <row r="15" spans="2:27" ht="21.75" customHeight="1" x14ac:dyDescent="0.15">
      <c r="B15" s="361"/>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61"/>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61"/>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61"/>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61"/>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61"/>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61"/>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61"/>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61"/>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61"/>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61"/>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61"/>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61"/>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61"/>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431"/>
      <c r="C29" s="222"/>
      <c r="D29" s="222"/>
      <c r="E29" s="223"/>
      <c r="F29" s="224"/>
      <c r="G29" s="222"/>
      <c r="H29" s="222"/>
      <c r="I29" s="222"/>
      <c r="J29" s="617" t="s">
        <v>242</v>
      </c>
      <c r="K29" s="617"/>
      <c r="L29" s="617"/>
      <c r="M29" s="617"/>
      <c r="N29" s="617"/>
      <c r="O29" s="617"/>
      <c r="P29" s="617"/>
      <c r="Q29" s="617" t="s">
        <v>243</v>
      </c>
      <c r="R29" s="617"/>
      <c r="S29" s="617"/>
      <c r="T29" s="617"/>
      <c r="U29" s="617"/>
      <c r="V29" s="617"/>
      <c r="W29" s="617"/>
      <c r="X29" s="617"/>
      <c r="Y29" s="617"/>
      <c r="Z29" s="225"/>
    </row>
    <row r="30" spans="2:26" ht="15" customHeight="1" x14ac:dyDescent="0.15">
      <c r="C30" s="282"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1">
    <dataValidation allowBlank="1" showInputMessage="1" showErrorMessage="1" prompt="緯度を小数点以下５桁まで入力する。" sqref="X3:Z6" xr:uid="{996DA0A3-7889-4A2A-B72F-51C16EEBF10D}"/>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D9442B-CD8A-43A5-A423-18FFE5A1F781}">
          <x14:formula1>
            <xm:f>'(参考)リスト'!$G$16:$G$19</xm:f>
          </x14:formula1>
          <xm:sqref>D7:E11</xm:sqref>
        </x14:dataValidation>
        <x14:dataValidation type="list" allowBlank="1" showInputMessage="1" showErrorMessage="1" xr:uid="{42094411-916A-43FC-8886-79FF9FAD1A6E}">
          <x14:formula1>
            <xm:f>'(参考)リスト'!$E$6:$E$10</xm:f>
          </x14:formula1>
          <xm:sqref>U6</xm:sqref>
        </x14:dataValidation>
        <x14:dataValidation type="list" allowBlank="1" showInputMessage="1" showErrorMessage="1" xr:uid="{BC29F89E-1BC5-4390-97A1-94E3654CDDFE}">
          <x14:formula1>
            <xm:f>'(参考)リスト'!$F$6:$F$7</xm:f>
          </x14:formula1>
          <xm:sqref>U5</xm:sqref>
        </x14:dataValidation>
        <x14:dataValidation type="list" allowBlank="1" showInputMessage="1" showErrorMessage="1" xr:uid="{D497D652-30CC-4BCE-A499-1F211191DC98}">
          <x14:formula1>
            <xm:f>'(参考)リスト'!$D$6:$D$7</xm:f>
          </x14:formula1>
          <xm:sqref>R5:R6</xm:sqref>
        </x14:dataValidation>
        <x14:dataValidation type="list" allowBlank="1" showInputMessage="1" showErrorMessage="1" xr:uid="{B4C12D85-DC6A-4AB7-9CC6-B29EE1C2A8BE}">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CC30D-DFE5-412A-96C5-3E95882D7C8E}">
  <sheetPr>
    <pageSetUpPr fitToPage="1"/>
  </sheetPr>
  <dimension ref="B1:AA37"/>
  <sheetViews>
    <sheetView showGridLines="0" view="pageBreakPreview" zoomScaleNormal="70" zoomScaleSheetLayoutView="100" workbookViewId="0">
      <selection activeCell="AC22" sqref="AC2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83" t="s">
        <v>213</v>
      </c>
      <c r="C2" s="197"/>
      <c r="D2" s="197"/>
      <c r="E2" s="197"/>
      <c r="F2" s="197"/>
      <c r="G2" s="197"/>
      <c r="H2" s="197"/>
      <c r="I2" s="197"/>
      <c r="J2" s="197"/>
      <c r="K2" s="197"/>
      <c r="L2" s="197"/>
      <c r="M2" s="199"/>
      <c r="N2" s="366" t="s">
        <v>214</v>
      </c>
      <c r="O2" s="366"/>
      <c r="P2" s="586">
        <v>45892</v>
      </c>
      <c r="Q2" s="587"/>
      <c r="R2" s="588"/>
      <c r="S2" s="366" t="s">
        <v>215</v>
      </c>
      <c r="T2" s="366"/>
      <c r="U2" s="366"/>
      <c r="V2" s="589" t="s">
        <v>1295</v>
      </c>
      <c r="W2" s="589"/>
      <c r="X2" s="589"/>
      <c r="Y2" s="589"/>
      <c r="Z2" s="589"/>
    </row>
    <row r="3" spans="2:27" ht="20.100000000000001" customHeight="1" x14ac:dyDescent="0.15">
      <c r="B3" s="251" t="s">
        <v>60</v>
      </c>
      <c r="C3" s="379" t="str">
        <f>'様式A-1'!D3</f>
        <v>ムクノトンネル　ノボリ</v>
      </c>
      <c r="D3" s="380"/>
      <c r="E3" s="380"/>
      <c r="F3" s="381"/>
      <c r="G3" s="362" t="s">
        <v>216</v>
      </c>
      <c r="H3" s="379" t="str">
        <f>'様式A-1'!J3</f>
        <v>山口県道57号下関港線（上り）</v>
      </c>
      <c r="I3" s="380"/>
      <c r="J3" s="381"/>
      <c r="K3" s="362" t="s">
        <v>217</v>
      </c>
      <c r="L3" s="590" t="str">
        <f>'様式A-1'!R3</f>
        <v>山口県
下関土木建築事務所</v>
      </c>
      <c r="M3" s="590"/>
      <c r="N3" s="590"/>
      <c r="O3" s="590"/>
      <c r="P3" s="590"/>
      <c r="Q3" s="337" t="s">
        <v>218</v>
      </c>
      <c r="R3" s="339"/>
      <c r="S3" s="379" t="s">
        <v>554</v>
      </c>
      <c r="T3" s="380"/>
      <c r="U3" s="381"/>
      <c r="V3" s="592" t="s">
        <v>219</v>
      </c>
      <c r="W3" s="200" t="s">
        <v>220</v>
      </c>
      <c r="X3" s="594">
        <v>33.970280000000002</v>
      </c>
      <c r="Y3" s="595"/>
      <c r="Z3" s="596"/>
    </row>
    <row r="4" spans="2:27" ht="20.100000000000001" customHeight="1" x14ac:dyDescent="0.15">
      <c r="B4" s="248" t="s">
        <v>64</v>
      </c>
      <c r="C4" s="382" t="str">
        <f>'様式A-1'!D4</f>
        <v>椋野トンネル（上り）</v>
      </c>
      <c r="D4" s="383"/>
      <c r="E4" s="383"/>
      <c r="F4" s="384"/>
      <c r="G4" s="356"/>
      <c r="H4" s="382"/>
      <c r="I4" s="383"/>
      <c r="J4" s="384"/>
      <c r="K4" s="356"/>
      <c r="L4" s="591"/>
      <c r="M4" s="591"/>
      <c r="N4" s="591"/>
      <c r="O4" s="591"/>
      <c r="P4" s="591"/>
      <c r="Q4" s="340"/>
      <c r="R4" s="342"/>
      <c r="S4" s="382" t="s">
        <v>559</v>
      </c>
      <c r="T4" s="383"/>
      <c r="U4" s="384"/>
      <c r="V4" s="593"/>
      <c r="W4" s="260" t="s">
        <v>221</v>
      </c>
      <c r="X4" s="594">
        <v>130.94306</v>
      </c>
      <c r="Y4" s="595"/>
      <c r="Z4" s="596"/>
    </row>
    <row r="5" spans="2:27" ht="20.100000000000001" customHeight="1" x14ac:dyDescent="0.15">
      <c r="B5" s="597" t="s">
        <v>66</v>
      </c>
      <c r="C5" s="255" t="s">
        <v>67</v>
      </c>
      <c r="D5" s="357" t="str">
        <f>'様式A-1'!E5</f>
        <v>山口県下関市椋野町</v>
      </c>
      <c r="E5" s="358"/>
      <c r="F5" s="358"/>
      <c r="G5" s="330" t="s">
        <v>222</v>
      </c>
      <c r="H5" s="332"/>
      <c r="I5" s="357" t="s">
        <v>435</v>
      </c>
      <c r="J5" s="358"/>
      <c r="K5" s="359"/>
      <c r="L5" s="366" t="s">
        <v>70</v>
      </c>
      <c r="M5" s="366"/>
      <c r="N5" s="249" t="s">
        <v>71</v>
      </c>
      <c r="O5" s="201">
        <f>'様式A-1'!Z5</f>
        <v>360</v>
      </c>
      <c r="P5" s="250" t="s">
        <v>72</v>
      </c>
      <c r="Q5" s="603" t="s">
        <v>223</v>
      </c>
      <c r="R5" s="599" t="s">
        <v>560</v>
      </c>
      <c r="S5" s="362" t="s">
        <v>224</v>
      </c>
      <c r="T5" s="362"/>
      <c r="U5" s="202" t="s">
        <v>433</v>
      </c>
      <c r="V5" s="337" t="s">
        <v>225</v>
      </c>
      <c r="W5" s="200" t="s">
        <v>220</v>
      </c>
      <c r="X5" s="594" t="s">
        <v>1291</v>
      </c>
      <c r="Y5" s="595"/>
      <c r="Z5" s="596"/>
    </row>
    <row r="6" spans="2:27" ht="20.100000000000001" customHeight="1" x14ac:dyDescent="0.15">
      <c r="B6" s="598"/>
      <c r="C6" s="255" t="s">
        <v>73</v>
      </c>
      <c r="D6" s="601" t="str">
        <f>'様式A-1'!E6</f>
        <v>山口県下関市椋野町</v>
      </c>
      <c r="E6" s="358"/>
      <c r="F6" s="358"/>
      <c r="G6" s="366" t="s">
        <v>226</v>
      </c>
      <c r="H6" s="366"/>
      <c r="I6" s="602" t="str">
        <f>'様式A-1'!K7</f>
        <v>1962年</v>
      </c>
      <c r="J6" s="358"/>
      <c r="K6" s="359"/>
      <c r="L6" s="366" t="s">
        <v>227</v>
      </c>
      <c r="M6" s="366"/>
      <c r="N6" s="249" t="s">
        <v>71</v>
      </c>
      <c r="O6" s="304">
        <f>'様式A-1'!E15</f>
        <v>7</v>
      </c>
      <c r="P6" s="250" t="s">
        <v>72</v>
      </c>
      <c r="Q6" s="342"/>
      <c r="R6" s="600"/>
      <c r="S6" s="366" t="s">
        <v>228</v>
      </c>
      <c r="T6" s="366"/>
      <c r="U6" s="203"/>
      <c r="V6" s="340"/>
      <c r="W6" s="200" t="s">
        <v>221</v>
      </c>
      <c r="X6" s="594" t="s">
        <v>1292</v>
      </c>
      <c r="Y6" s="595"/>
      <c r="Z6" s="596"/>
    </row>
    <row r="7" spans="2:27" ht="7.5" customHeight="1" x14ac:dyDescent="0.15">
      <c r="B7" s="625" t="s">
        <v>229</v>
      </c>
      <c r="C7" s="625"/>
      <c r="D7" s="626" t="s">
        <v>1034</v>
      </c>
      <c r="E7" s="626"/>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625"/>
      <c r="C8" s="625"/>
      <c r="D8" s="626"/>
      <c r="E8" s="626"/>
      <c r="F8" s="207"/>
      <c r="G8" s="627" t="s">
        <v>230</v>
      </c>
      <c r="H8" s="603"/>
      <c r="I8" s="632" t="s">
        <v>231</v>
      </c>
      <c r="J8" s="208" t="s">
        <v>232</v>
      </c>
      <c r="K8" s="209" t="s">
        <v>233</v>
      </c>
      <c r="L8" s="614">
        <v>206</v>
      </c>
      <c r="M8" s="615"/>
      <c r="N8" s="255" t="s">
        <v>234</v>
      </c>
      <c r="O8" s="616">
        <v>0</v>
      </c>
      <c r="P8" s="616"/>
      <c r="Q8" s="255" t="s">
        <v>235</v>
      </c>
      <c r="R8" s="614">
        <v>0</v>
      </c>
      <c r="S8" s="615"/>
      <c r="T8" s="627" t="s">
        <v>236</v>
      </c>
      <c r="U8" s="603"/>
      <c r="V8" s="627" t="s">
        <v>237</v>
      </c>
      <c r="W8" s="603"/>
      <c r="X8" s="604">
        <v>0</v>
      </c>
      <c r="Y8" s="605"/>
      <c r="Z8" s="207"/>
      <c r="AA8" s="102"/>
    </row>
    <row r="9" spans="2:27" ht="10.9" customHeight="1" x14ac:dyDescent="0.15">
      <c r="B9" s="625"/>
      <c r="C9" s="625"/>
      <c r="D9" s="626"/>
      <c r="E9" s="626"/>
      <c r="F9" s="207"/>
      <c r="G9" s="628"/>
      <c r="H9" s="629"/>
      <c r="I9" s="633"/>
      <c r="J9" s="608" t="s">
        <v>238</v>
      </c>
      <c r="K9" s="610" t="s">
        <v>233</v>
      </c>
      <c r="L9" s="604">
        <v>106</v>
      </c>
      <c r="M9" s="605"/>
      <c r="N9" s="608" t="s">
        <v>234</v>
      </c>
      <c r="O9" s="604">
        <v>0</v>
      </c>
      <c r="P9" s="605"/>
      <c r="Q9" s="608" t="s">
        <v>235</v>
      </c>
      <c r="R9" s="604">
        <v>0</v>
      </c>
      <c r="S9" s="605"/>
      <c r="T9" s="628"/>
      <c r="U9" s="629"/>
      <c r="V9" s="630"/>
      <c r="W9" s="631"/>
      <c r="X9" s="606"/>
      <c r="Y9" s="607"/>
      <c r="Z9" s="207"/>
      <c r="AA9" s="102"/>
    </row>
    <row r="10" spans="2:27" ht="10.9" customHeight="1" x14ac:dyDescent="0.15">
      <c r="B10" s="625"/>
      <c r="C10" s="625"/>
      <c r="D10" s="626"/>
      <c r="E10" s="626"/>
      <c r="F10" s="207"/>
      <c r="G10" s="628"/>
      <c r="H10" s="629"/>
      <c r="I10" s="633"/>
      <c r="J10" s="609"/>
      <c r="K10" s="611"/>
      <c r="L10" s="612"/>
      <c r="M10" s="613"/>
      <c r="N10" s="609"/>
      <c r="O10" s="612"/>
      <c r="P10" s="613"/>
      <c r="Q10" s="609"/>
      <c r="R10" s="612"/>
      <c r="S10" s="613"/>
      <c r="T10" s="628"/>
      <c r="U10" s="629"/>
      <c r="V10" s="618" t="s">
        <v>239</v>
      </c>
      <c r="W10" s="619"/>
      <c r="X10" s="604">
        <v>34</v>
      </c>
      <c r="Y10" s="605"/>
      <c r="Z10" s="207"/>
      <c r="AA10" s="102"/>
    </row>
    <row r="11" spans="2:27" ht="21.75" customHeight="1" x14ac:dyDescent="0.15">
      <c r="B11" s="625"/>
      <c r="C11" s="625"/>
      <c r="D11" s="626"/>
      <c r="E11" s="626"/>
      <c r="F11" s="207"/>
      <c r="G11" s="630"/>
      <c r="H11" s="631"/>
      <c r="I11" s="634"/>
      <c r="J11" s="255" t="s">
        <v>240</v>
      </c>
      <c r="K11" s="209" t="s">
        <v>233</v>
      </c>
      <c r="L11" s="622">
        <v>0</v>
      </c>
      <c r="M11" s="623"/>
      <c r="N11" s="255" t="s">
        <v>234</v>
      </c>
      <c r="O11" s="624">
        <v>0</v>
      </c>
      <c r="P11" s="624"/>
      <c r="Q11" s="255" t="s">
        <v>235</v>
      </c>
      <c r="R11" s="622">
        <v>0</v>
      </c>
      <c r="S11" s="623"/>
      <c r="T11" s="630"/>
      <c r="U11" s="631"/>
      <c r="V11" s="620"/>
      <c r="W11" s="621"/>
      <c r="X11" s="612"/>
      <c r="Y11" s="613"/>
      <c r="Z11" s="207"/>
      <c r="AA11" s="102"/>
    </row>
    <row r="12" spans="2:27" ht="21.75" customHeight="1" x14ac:dyDescent="0.15">
      <c r="B12" s="360" t="s">
        <v>241</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2"/>
    </row>
    <row r="13" spans="2:27" ht="21.75" customHeight="1" x14ac:dyDescent="0.15">
      <c r="B13" s="361"/>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2"/>
    </row>
    <row r="14" spans="2:27" ht="21.75" customHeight="1" x14ac:dyDescent="0.15">
      <c r="B14" s="361"/>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2"/>
    </row>
    <row r="15" spans="2:27" ht="21.75" customHeight="1" x14ac:dyDescent="0.15">
      <c r="B15" s="361"/>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61"/>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61"/>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61"/>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61"/>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61"/>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61"/>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61"/>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61"/>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61"/>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61"/>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61"/>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61"/>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61"/>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431"/>
      <c r="C29" s="222"/>
      <c r="D29" s="222"/>
      <c r="E29" s="223"/>
      <c r="F29" s="224"/>
      <c r="G29" s="222"/>
      <c r="H29" s="222"/>
      <c r="I29" s="222"/>
      <c r="J29" s="617" t="s">
        <v>242</v>
      </c>
      <c r="K29" s="617"/>
      <c r="L29" s="617"/>
      <c r="M29" s="617"/>
      <c r="N29" s="617"/>
      <c r="O29" s="617"/>
      <c r="P29" s="617"/>
      <c r="Q29" s="617" t="s">
        <v>243</v>
      </c>
      <c r="R29" s="617"/>
      <c r="S29" s="617"/>
      <c r="T29" s="617"/>
      <c r="U29" s="617"/>
      <c r="V29" s="617"/>
      <c r="W29" s="617"/>
      <c r="X29" s="617"/>
      <c r="Y29" s="617"/>
      <c r="Z29" s="225"/>
    </row>
    <row r="30" spans="2:26" ht="15" customHeight="1" x14ac:dyDescent="0.15">
      <c r="C30" s="282"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3"/>
  <dataValidations count="1">
    <dataValidation allowBlank="1" showInputMessage="1" showErrorMessage="1" prompt="緯度を小数点以下５桁まで入力する。" sqref="X3:Z6" xr:uid="{7FD0CE24-0B7C-4F36-8933-C43A50EE53F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3DCCEE3-B734-4240-BB26-67EAD158BC83}">
          <x14:formula1>
            <xm:f>'(参考)リスト'!$G$16:$G$19</xm:f>
          </x14:formula1>
          <xm:sqref>D7:E11</xm:sqref>
        </x14:dataValidation>
        <x14:dataValidation type="list" allowBlank="1" showInputMessage="1" showErrorMessage="1" xr:uid="{DD8964E8-2337-41D6-9898-8132D1FD05F2}">
          <x14:formula1>
            <xm:f>'(参考)リスト'!$E$6:$E$10</xm:f>
          </x14:formula1>
          <xm:sqref>U6</xm:sqref>
        </x14:dataValidation>
        <x14:dataValidation type="list" allowBlank="1" showInputMessage="1" showErrorMessage="1" xr:uid="{5647FDD6-2482-421F-BBD5-2D99D09A84C3}">
          <x14:formula1>
            <xm:f>'(参考)リスト'!$F$6:$F$7</xm:f>
          </x14:formula1>
          <xm:sqref>U5</xm:sqref>
        </x14:dataValidation>
        <x14:dataValidation type="list" allowBlank="1" showInputMessage="1" showErrorMessage="1" xr:uid="{9BCE362A-4B1A-4999-AEE1-B407A23907B9}">
          <x14:formula1>
            <xm:f>'(参考)リスト'!$D$6:$D$7</xm:f>
          </x14:formula1>
          <xm:sqref>R5:R6</xm:sqref>
        </x14:dataValidation>
        <x14:dataValidation type="list" allowBlank="1" showInputMessage="1" showErrorMessage="1" xr:uid="{39AEFEC5-974C-4733-AB56-AD929A525A89}">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75" customHeight="1" x14ac:dyDescent="0.15">
      <c r="B9" s="360" t="s">
        <v>251</v>
      </c>
      <c r="C9" s="422" t="s">
        <v>638</v>
      </c>
      <c r="D9" s="424"/>
      <c r="E9" s="192">
        <v>1</v>
      </c>
      <c r="F9" s="229">
        <v>0</v>
      </c>
      <c r="G9" s="245" t="s">
        <v>469</v>
      </c>
      <c r="H9" s="245" t="s">
        <v>507</v>
      </c>
      <c r="I9" s="245" t="s">
        <v>471</v>
      </c>
      <c r="J9" s="333" t="s">
        <v>472</v>
      </c>
      <c r="K9" s="333"/>
      <c r="L9" s="333"/>
      <c r="M9" s="297">
        <v>3.4999999999999996E-2</v>
      </c>
      <c r="N9" s="297">
        <v>6.9999999999999993E-2</v>
      </c>
      <c r="O9" s="245" t="s">
        <v>643</v>
      </c>
      <c r="P9" s="245" t="s">
        <v>642</v>
      </c>
      <c r="Q9" s="245" t="s">
        <v>643</v>
      </c>
      <c r="R9" s="256" t="s">
        <v>475</v>
      </c>
      <c r="S9" s="256" t="s">
        <v>476</v>
      </c>
      <c r="T9" s="256" t="s">
        <v>468</v>
      </c>
      <c r="U9" s="333" t="s">
        <v>492</v>
      </c>
      <c r="V9" s="651"/>
      <c r="W9" s="651"/>
      <c r="X9" s="651"/>
      <c r="Y9" s="273" t="s">
        <v>974</v>
      </c>
    </row>
    <row r="10" spans="2:25" ht="15.95" customHeight="1" x14ac:dyDescent="0.15">
      <c r="B10" s="361"/>
      <c r="C10" s="422" t="s">
        <v>638</v>
      </c>
      <c r="D10" s="424"/>
      <c r="E10" s="192">
        <v>2</v>
      </c>
      <c r="F10" s="229">
        <v>0.1</v>
      </c>
      <c r="G10" s="245" t="s">
        <v>461</v>
      </c>
      <c r="H10" s="245" t="s">
        <v>479</v>
      </c>
      <c r="I10" s="245" t="s">
        <v>471</v>
      </c>
      <c r="J10" s="333" t="s">
        <v>481</v>
      </c>
      <c r="K10" s="333"/>
      <c r="L10" s="333"/>
      <c r="M10" s="297">
        <v>0.09</v>
      </c>
      <c r="N10" s="297">
        <v>0.09</v>
      </c>
      <c r="O10" s="245" t="s">
        <v>646</v>
      </c>
      <c r="P10" s="245" t="s">
        <v>642</v>
      </c>
      <c r="Q10" s="245" t="s">
        <v>646</v>
      </c>
      <c r="R10" s="256" t="s">
        <v>475</v>
      </c>
      <c r="S10" s="256" t="s">
        <v>467</v>
      </c>
      <c r="T10" s="256" t="s">
        <v>468</v>
      </c>
      <c r="U10" s="333" t="s">
        <v>492</v>
      </c>
      <c r="V10" s="651"/>
      <c r="W10" s="651"/>
      <c r="X10" s="651"/>
      <c r="Y10" s="273" t="s">
        <v>975</v>
      </c>
    </row>
    <row r="11" spans="2:25" ht="15.95" customHeight="1" x14ac:dyDescent="0.15">
      <c r="B11" s="361"/>
      <c r="C11" s="422" t="s">
        <v>638</v>
      </c>
      <c r="D11" s="424"/>
      <c r="E11" s="192">
        <v>3</v>
      </c>
      <c r="F11" s="229">
        <v>1</v>
      </c>
      <c r="G11" s="245" t="s">
        <v>461</v>
      </c>
      <c r="H11" s="245" t="s">
        <v>497</v>
      </c>
      <c r="I11" s="245" t="s">
        <v>480</v>
      </c>
      <c r="J11" s="333" t="s">
        <v>500</v>
      </c>
      <c r="K11" s="333"/>
      <c r="L11" s="333"/>
      <c r="M11" s="297">
        <v>2.2999999999999998</v>
      </c>
      <c r="N11" s="297" t="s">
        <v>1293</v>
      </c>
      <c r="O11" s="245" t="s">
        <v>642</v>
      </c>
      <c r="P11" s="245" t="s">
        <v>642</v>
      </c>
      <c r="Q11" s="245" t="s">
        <v>646</v>
      </c>
      <c r="R11" s="256" t="s">
        <v>475</v>
      </c>
      <c r="S11" s="256" t="s">
        <v>467</v>
      </c>
      <c r="T11" s="256" t="s">
        <v>468</v>
      </c>
      <c r="U11" s="333" t="s">
        <v>492</v>
      </c>
      <c r="V11" s="651"/>
      <c r="W11" s="651"/>
      <c r="X11" s="651"/>
      <c r="Y11" s="273" t="s">
        <v>976</v>
      </c>
    </row>
    <row r="12" spans="2:25" ht="15.95" customHeight="1" x14ac:dyDescent="0.15">
      <c r="B12" s="361"/>
      <c r="C12" s="422" t="s">
        <v>651</v>
      </c>
      <c r="D12" s="424"/>
      <c r="E12" s="192">
        <v>1</v>
      </c>
      <c r="F12" s="229">
        <v>4</v>
      </c>
      <c r="G12" s="245" t="s">
        <v>461</v>
      </c>
      <c r="H12" s="245" t="s">
        <v>479</v>
      </c>
      <c r="I12" s="245" t="s">
        <v>471</v>
      </c>
      <c r="J12" s="333" t="s">
        <v>481</v>
      </c>
      <c r="K12" s="333"/>
      <c r="L12" s="333"/>
      <c r="M12" s="297">
        <v>0.09</v>
      </c>
      <c r="N12" s="297">
        <v>0.09</v>
      </c>
      <c r="O12" s="245" t="s">
        <v>646</v>
      </c>
      <c r="P12" s="245" t="s">
        <v>642</v>
      </c>
      <c r="Q12" s="245" t="s">
        <v>646</v>
      </c>
      <c r="R12" s="256" t="s">
        <v>475</v>
      </c>
      <c r="S12" s="256" t="s">
        <v>467</v>
      </c>
      <c r="T12" s="256" t="s">
        <v>468</v>
      </c>
      <c r="U12" s="333" t="s">
        <v>492</v>
      </c>
      <c r="V12" s="651"/>
      <c r="W12" s="651"/>
      <c r="X12" s="651"/>
      <c r="Y12" s="273" t="s">
        <v>975</v>
      </c>
    </row>
    <row r="13" spans="2:25" ht="15.95" customHeight="1" x14ac:dyDescent="0.15">
      <c r="B13" s="361"/>
      <c r="C13" s="422" t="s">
        <v>651</v>
      </c>
      <c r="D13" s="424"/>
      <c r="E13" s="192">
        <v>2</v>
      </c>
      <c r="F13" s="229">
        <v>6.2</v>
      </c>
      <c r="G13" s="245" t="s">
        <v>461</v>
      </c>
      <c r="H13" s="245" t="s">
        <v>497</v>
      </c>
      <c r="I13" s="245" t="s">
        <v>471</v>
      </c>
      <c r="J13" s="333" t="s">
        <v>472</v>
      </c>
      <c r="K13" s="333"/>
      <c r="L13" s="333"/>
      <c r="M13" s="297">
        <v>0.64000000000000012</v>
      </c>
      <c r="N13" s="297">
        <v>1.02</v>
      </c>
      <c r="O13" s="245" t="s">
        <v>643</v>
      </c>
      <c r="P13" s="245" t="s">
        <v>642</v>
      </c>
      <c r="Q13" s="245" t="s">
        <v>643</v>
      </c>
      <c r="R13" s="256" t="s">
        <v>475</v>
      </c>
      <c r="S13" s="256" t="s">
        <v>476</v>
      </c>
      <c r="T13" s="256" t="s">
        <v>468</v>
      </c>
      <c r="U13" s="333" t="s">
        <v>492</v>
      </c>
      <c r="V13" s="651"/>
      <c r="W13" s="651"/>
      <c r="X13" s="651"/>
      <c r="Y13" s="273" t="s">
        <v>974</v>
      </c>
    </row>
    <row r="14" spans="2:25" ht="15.95" customHeight="1" x14ac:dyDescent="0.15">
      <c r="B14" s="361"/>
      <c r="C14" s="422" t="s">
        <v>651</v>
      </c>
      <c r="D14" s="424"/>
      <c r="E14" s="192">
        <v>3</v>
      </c>
      <c r="F14" s="229">
        <v>1.8</v>
      </c>
      <c r="G14" s="245" t="s">
        <v>461</v>
      </c>
      <c r="H14" s="245" t="s">
        <v>470</v>
      </c>
      <c r="I14" s="245" t="s">
        <v>480</v>
      </c>
      <c r="J14" s="333" t="s">
        <v>500</v>
      </c>
      <c r="K14" s="333"/>
      <c r="L14" s="333"/>
      <c r="M14" s="297">
        <v>2.7</v>
      </c>
      <c r="N14" s="297" t="s">
        <v>1293</v>
      </c>
      <c r="O14" s="245" t="s">
        <v>642</v>
      </c>
      <c r="P14" s="245" t="s">
        <v>642</v>
      </c>
      <c r="Q14" s="245" t="s">
        <v>646</v>
      </c>
      <c r="R14" s="256" t="s">
        <v>475</v>
      </c>
      <c r="S14" s="256" t="s">
        <v>467</v>
      </c>
      <c r="T14" s="256" t="s">
        <v>468</v>
      </c>
      <c r="U14" s="333" t="s">
        <v>492</v>
      </c>
      <c r="V14" s="651"/>
      <c r="W14" s="651"/>
      <c r="X14" s="651"/>
      <c r="Y14" s="273" t="s">
        <v>976</v>
      </c>
    </row>
    <row r="15" spans="2:25" ht="15.95" customHeight="1" x14ac:dyDescent="0.15">
      <c r="B15" s="361"/>
      <c r="C15" s="422" t="s">
        <v>651</v>
      </c>
      <c r="D15" s="424"/>
      <c r="E15" s="192">
        <v>4</v>
      </c>
      <c r="F15" s="229">
        <v>6.4</v>
      </c>
      <c r="G15" s="245" t="s">
        <v>461</v>
      </c>
      <c r="H15" s="245" t="s">
        <v>495</v>
      </c>
      <c r="I15" s="245" t="s">
        <v>480</v>
      </c>
      <c r="J15" s="333" t="s">
        <v>498</v>
      </c>
      <c r="K15" s="333"/>
      <c r="L15" s="333"/>
      <c r="M15" s="297">
        <v>8.0000000000000016E-2</v>
      </c>
      <c r="N15" s="297" t="s">
        <v>1293</v>
      </c>
      <c r="O15" s="245" t="s">
        <v>642</v>
      </c>
      <c r="P15" s="245" t="s">
        <v>642</v>
      </c>
      <c r="Q15" s="245" t="s">
        <v>646</v>
      </c>
      <c r="R15" s="256" t="s">
        <v>475</v>
      </c>
      <c r="S15" s="256" t="s">
        <v>467</v>
      </c>
      <c r="T15" s="256" t="s">
        <v>468</v>
      </c>
      <c r="U15" s="333" t="s">
        <v>492</v>
      </c>
      <c r="V15" s="651"/>
      <c r="W15" s="651"/>
      <c r="X15" s="651"/>
      <c r="Y15" s="273" t="s">
        <v>976</v>
      </c>
    </row>
    <row r="16" spans="2:25" ht="15.95" customHeight="1" x14ac:dyDescent="0.15">
      <c r="B16" s="361"/>
      <c r="C16" s="422" t="s">
        <v>657</v>
      </c>
      <c r="D16" s="424"/>
      <c r="E16" s="192">
        <v>1</v>
      </c>
      <c r="F16" s="229">
        <v>9.8000000000000007</v>
      </c>
      <c r="G16" s="245" t="s">
        <v>461</v>
      </c>
      <c r="H16" s="245" t="s">
        <v>479</v>
      </c>
      <c r="I16" s="245" t="s">
        <v>471</v>
      </c>
      <c r="J16" s="333" t="s">
        <v>481</v>
      </c>
      <c r="K16" s="333"/>
      <c r="L16" s="333"/>
      <c r="M16" s="297">
        <v>0.09</v>
      </c>
      <c r="N16" s="297">
        <v>0.09</v>
      </c>
      <c r="O16" s="245" t="s">
        <v>646</v>
      </c>
      <c r="P16" s="245" t="s">
        <v>642</v>
      </c>
      <c r="Q16" s="245" t="s">
        <v>646</v>
      </c>
      <c r="R16" s="256" t="s">
        <v>475</v>
      </c>
      <c r="S16" s="256" t="s">
        <v>467</v>
      </c>
      <c r="T16" s="256" t="s">
        <v>468</v>
      </c>
      <c r="U16" s="333" t="s">
        <v>492</v>
      </c>
      <c r="V16" s="651"/>
      <c r="W16" s="651"/>
      <c r="X16" s="651"/>
      <c r="Y16" s="273" t="s">
        <v>975</v>
      </c>
    </row>
    <row r="17" spans="2:25" ht="15.95" customHeight="1" x14ac:dyDescent="0.15">
      <c r="B17" s="361"/>
      <c r="C17" s="422" t="s">
        <v>657</v>
      </c>
      <c r="D17" s="424"/>
      <c r="E17" s="192">
        <v>2</v>
      </c>
      <c r="F17" s="229">
        <v>10.5</v>
      </c>
      <c r="G17" s="245" t="s">
        <v>461</v>
      </c>
      <c r="H17" s="245" t="s">
        <v>470</v>
      </c>
      <c r="I17" s="245" t="s">
        <v>480</v>
      </c>
      <c r="J17" s="333" t="s">
        <v>500</v>
      </c>
      <c r="K17" s="333"/>
      <c r="L17" s="333"/>
      <c r="M17" s="297">
        <v>3.4</v>
      </c>
      <c r="N17" s="297">
        <v>2.52</v>
      </c>
      <c r="O17" s="245" t="s">
        <v>646</v>
      </c>
      <c r="P17" s="245" t="s">
        <v>642</v>
      </c>
      <c r="Q17" s="245" t="s">
        <v>646</v>
      </c>
      <c r="R17" s="256" t="s">
        <v>475</v>
      </c>
      <c r="S17" s="256" t="s">
        <v>467</v>
      </c>
      <c r="T17" s="256" t="s">
        <v>468</v>
      </c>
      <c r="U17" s="333" t="s">
        <v>492</v>
      </c>
      <c r="V17" s="651"/>
      <c r="W17" s="651"/>
      <c r="X17" s="651"/>
      <c r="Y17" s="273" t="s">
        <v>975</v>
      </c>
    </row>
    <row r="18" spans="2:25" ht="15.95" customHeight="1" x14ac:dyDescent="0.15">
      <c r="B18" s="361"/>
      <c r="C18" s="422" t="s">
        <v>660</v>
      </c>
      <c r="D18" s="424"/>
      <c r="E18" s="192">
        <v>1</v>
      </c>
      <c r="F18" s="229">
        <v>17.399999999999999</v>
      </c>
      <c r="G18" s="245" t="s">
        <v>461</v>
      </c>
      <c r="H18" s="245" t="s">
        <v>497</v>
      </c>
      <c r="I18" s="245" t="s">
        <v>480</v>
      </c>
      <c r="J18" s="333" t="s">
        <v>500</v>
      </c>
      <c r="K18" s="333"/>
      <c r="L18" s="333"/>
      <c r="M18" s="297">
        <v>2.35</v>
      </c>
      <c r="N18" s="297">
        <v>2.25</v>
      </c>
      <c r="O18" s="245" t="s">
        <v>646</v>
      </c>
      <c r="P18" s="245" t="s">
        <v>642</v>
      </c>
      <c r="Q18" s="245" t="s">
        <v>646</v>
      </c>
      <c r="R18" s="256" t="s">
        <v>475</v>
      </c>
      <c r="S18" s="256" t="s">
        <v>467</v>
      </c>
      <c r="T18" s="256" t="s">
        <v>468</v>
      </c>
      <c r="U18" s="333" t="s">
        <v>492</v>
      </c>
      <c r="V18" s="651"/>
      <c r="W18" s="651"/>
      <c r="X18" s="651"/>
      <c r="Y18" s="273" t="s">
        <v>975</v>
      </c>
    </row>
    <row r="19" spans="2:25" ht="15.95" customHeight="1" x14ac:dyDescent="0.15">
      <c r="B19" s="361"/>
      <c r="C19" s="422" t="s">
        <v>660</v>
      </c>
      <c r="D19" s="424"/>
      <c r="E19" s="192">
        <v>2</v>
      </c>
      <c r="F19" s="229">
        <v>17.399999999999999</v>
      </c>
      <c r="G19" s="245" t="s">
        <v>461</v>
      </c>
      <c r="H19" s="245" t="s">
        <v>497</v>
      </c>
      <c r="I19" s="245" t="s">
        <v>471</v>
      </c>
      <c r="J19" s="333" t="s">
        <v>472</v>
      </c>
      <c r="K19" s="333"/>
      <c r="L19" s="333"/>
      <c r="M19" s="297">
        <v>0.44999999999999996</v>
      </c>
      <c r="N19" s="297">
        <v>0.39</v>
      </c>
      <c r="O19" s="245" t="s">
        <v>643</v>
      </c>
      <c r="P19" s="245" t="s">
        <v>642</v>
      </c>
      <c r="Q19" s="245" t="s">
        <v>643</v>
      </c>
      <c r="R19" s="256" t="s">
        <v>475</v>
      </c>
      <c r="S19" s="256" t="s">
        <v>476</v>
      </c>
      <c r="T19" s="256" t="s">
        <v>468</v>
      </c>
      <c r="U19" s="333" t="s">
        <v>492</v>
      </c>
      <c r="V19" s="651"/>
      <c r="W19" s="651"/>
      <c r="X19" s="651"/>
      <c r="Y19" s="273" t="s">
        <v>974</v>
      </c>
    </row>
    <row r="20" spans="2:25" ht="15.95" customHeight="1" x14ac:dyDescent="0.15">
      <c r="B20" s="361"/>
      <c r="C20" s="422" t="s">
        <v>660</v>
      </c>
      <c r="D20" s="424"/>
      <c r="E20" s="192">
        <v>3</v>
      </c>
      <c r="F20" s="229">
        <v>17.399999999999999</v>
      </c>
      <c r="G20" s="245" t="s">
        <v>461</v>
      </c>
      <c r="H20" s="245" t="s">
        <v>495</v>
      </c>
      <c r="I20" s="245" t="s">
        <v>480</v>
      </c>
      <c r="J20" s="333" t="s">
        <v>500</v>
      </c>
      <c r="K20" s="333"/>
      <c r="L20" s="333"/>
      <c r="M20" s="297">
        <v>2.4500000000000002</v>
      </c>
      <c r="N20" s="297">
        <v>2.5499999999999998</v>
      </c>
      <c r="O20" s="245" t="s">
        <v>646</v>
      </c>
      <c r="P20" s="245" t="s">
        <v>642</v>
      </c>
      <c r="Q20" s="245" t="s">
        <v>646</v>
      </c>
      <c r="R20" s="256" t="s">
        <v>475</v>
      </c>
      <c r="S20" s="256" t="s">
        <v>467</v>
      </c>
      <c r="T20" s="256" t="s">
        <v>468</v>
      </c>
      <c r="U20" s="333" t="s">
        <v>492</v>
      </c>
      <c r="V20" s="651"/>
      <c r="W20" s="651"/>
      <c r="X20" s="651"/>
      <c r="Y20" s="273" t="s">
        <v>975</v>
      </c>
    </row>
    <row r="21" spans="2:25" ht="15.95" customHeight="1" x14ac:dyDescent="0.15">
      <c r="B21" s="361"/>
      <c r="C21" s="422" t="s">
        <v>660</v>
      </c>
      <c r="D21" s="424"/>
      <c r="E21" s="192">
        <v>4</v>
      </c>
      <c r="F21" s="229">
        <v>17.399999999999999</v>
      </c>
      <c r="G21" s="245" t="s">
        <v>461</v>
      </c>
      <c r="H21" s="245" t="s">
        <v>497</v>
      </c>
      <c r="I21" s="245" t="s">
        <v>480</v>
      </c>
      <c r="J21" s="333" t="s">
        <v>500</v>
      </c>
      <c r="K21" s="333"/>
      <c r="L21" s="333"/>
      <c r="M21" s="297">
        <v>3.4</v>
      </c>
      <c r="N21" s="297" t="s">
        <v>1293</v>
      </c>
      <c r="O21" s="245" t="s">
        <v>642</v>
      </c>
      <c r="P21" s="245" t="s">
        <v>642</v>
      </c>
      <c r="Q21" s="245" t="s">
        <v>646</v>
      </c>
      <c r="R21" s="256" t="s">
        <v>475</v>
      </c>
      <c r="S21" s="256" t="s">
        <v>467</v>
      </c>
      <c r="T21" s="256" t="s">
        <v>468</v>
      </c>
      <c r="U21" s="333" t="s">
        <v>492</v>
      </c>
      <c r="V21" s="651"/>
      <c r="W21" s="651"/>
      <c r="X21" s="651"/>
      <c r="Y21" s="273" t="s">
        <v>976</v>
      </c>
    </row>
    <row r="22" spans="2:25" ht="15.95" customHeight="1" x14ac:dyDescent="0.15">
      <c r="B22" s="361"/>
      <c r="C22" s="422" t="s">
        <v>660</v>
      </c>
      <c r="D22" s="424"/>
      <c r="E22" s="192">
        <v>5</v>
      </c>
      <c r="F22" s="229">
        <v>11.9</v>
      </c>
      <c r="G22" s="245" t="s">
        <v>461</v>
      </c>
      <c r="H22" s="245" t="s">
        <v>495</v>
      </c>
      <c r="I22" s="245" t="s">
        <v>480</v>
      </c>
      <c r="J22" s="333" t="s">
        <v>500</v>
      </c>
      <c r="K22" s="333"/>
      <c r="L22" s="333"/>
      <c r="M22" s="297">
        <v>3.1</v>
      </c>
      <c r="N22" s="297" t="s">
        <v>1293</v>
      </c>
      <c r="O22" s="245" t="s">
        <v>642</v>
      </c>
      <c r="P22" s="245" t="s">
        <v>642</v>
      </c>
      <c r="Q22" s="245" t="s">
        <v>646</v>
      </c>
      <c r="R22" s="256" t="s">
        <v>475</v>
      </c>
      <c r="S22" s="256" t="s">
        <v>467</v>
      </c>
      <c r="T22" s="256" t="s">
        <v>468</v>
      </c>
      <c r="U22" s="333" t="s">
        <v>492</v>
      </c>
      <c r="V22" s="651"/>
      <c r="W22" s="651"/>
      <c r="X22" s="651"/>
      <c r="Y22" s="273" t="s">
        <v>976</v>
      </c>
    </row>
    <row r="23" spans="2:25" ht="15.95" customHeight="1" x14ac:dyDescent="0.15">
      <c r="B23" s="361"/>
      <c r="C23" s="422" t="s">
        <v>667</v>
      </c>
      <c r="D23" s="424"/>
      <c r="E23" s="192">
        <v>1</v>
      </c>
      <c r="F23" s="229">
        <v>23.4</v>
      </c>
      <c r="G23" s="245" t="s">
        <v>461</v>
      </c>
      <c r="H23" s="245" t="s">
        <v>470</v>
      </c>
      <c r="I23" s="245" t="s">
        <v>480</v>
      </c>
      <c r="J23" s="333" t="s">
        <v>498</v>
      </c>
      <c r="K23" s="333"/>
      <c r="L23" s="333"/>
      <c r="M23" s="297">
        <v>4.0000000000000008E-2</v>
      </c>
      <c r="N23" s="297" t="s">
        <v>1293</v>
      </c>
      <c r="O23" s="245" t="s">
        <v>642</v>
      </c>
      <c r="P23" s="245" t="s">
        <v>642</v>
      </c>
      <c r="Q23" s="245" t="s">
        <v>646</v>
      </c>
      <c r="R23" s="256" t="s">
        <v>475</v>
      </c>
      <c r="S23" s="256" t="s">
        <v>467</v>
      </c>
      <c r="T23" s="256" t="s">
        <v>468</v>
      </c>
      <c r="U23" s="333" t="s">
        <v>492</v>
      </c>
      <c r="V23" s="651"/>
      <c r="W23" s="651"/>
      <c r="X23" s="651"/>
      <c r="Y23" s="273" t="s">
        <v>976</v>
      </c>
    </row>
    <row r="24" spans="2:25" ht="15.95" customHeight="1" x14ac:dyDescent="0.15">
      <c r="B24" s="361"/>
      <c r="C24" s="422" t="s">
        <v>667</v>
      </c>
      <c r="D24" s="424"/>
      <c r="E24" s="192">
        <v>2</v>
      </c>
      <c r="F24" s="229">
        <v>18</v>
      </c>
      <c r="G24" s="245" t="s">
        <v>461</v>
      </c>
      <c r="H24" s="245" t="s">
        <v>462</v>
      </c>
      <c r="I24" s="245" t="s">
        <v>480</v>
      </c>
      <c r="J24" s="333" t="s">
        <v>500</v>
      </c>
      <c r="K24" s="333"/>
      <c r="L24" s="333"/>
      <c r="M24" s="297">
        <v>3.15</v>
      </c>
      <c r="N24" s="297" t="s">
        <v>1293</v>
      </c>
      <c r="O24" s="245" t="s">
        <v>642</v>
      </c>
      <c r="P24" s="245" t="s">
        <v>642</v>
      </c>
      <c r="Q24" s="245" t="s">
        <v>646</v>
      </c>
      <c r="R24" s="256" t="s">
        <v>475</v>
      </c>
      <c r="S24" s="256" t="s">
        <v>467</v>
      </c>
      <c r="T24" s="256" t="s">
        <v>468</v>
      </c>
      <c r="U24" s="333" t="s">
        <v>492</v>
      </c>
      <c r="V24" s="651"/>
      <c r="W24" s="651"/>
      <c r="X24" s="651"/>
      <c r="Y24" s="273" t="s">
        <v>976</v>
      </c>
    </row>
    <row r="25" spans="2:25" ht="15.95" customHeight="1" x14ac:dyDescent="0.15">
      <c r="B25" s="361"/>
      <c r="C25" s="422" t="s">
        <v>667</v>
      </c>
      <c r="D25" s="424"/>
      <c r="E25" s="192">
        <v>3</v>
      </c>
      <c r="F25" s="229">
        <v>17.7</v>
      </c>
      <c r="G25" s="245" t="s">
        <v>461</v>
      </c>
      <c r="H25" s="245" t="s">
        <v>462</v>
      </c>
      <c r="I25" s="245" t="s">
        <v>480</v>
      </c>
      <c r="J25" s="333" t="s">
        <v>500</v>
      </c>
      <c r="K25" s="333"/>
      <c r="L25" s="333"/>
      <c r="M25" s="297">
        <v>2.5</v>
      </c>
      <c r="N25" s="297" t="s">
        <v>1293</v>
      </c>
      <c r="O25" s="245" t="s">
        <v>642</v>
      </c>
      <c r="P25" s="245" t="s">
        <v>642</v>
      </c>
      <c r="Q25" s="245" t="s">
        <v>646</v>
      </c>
      <c r="R25" s="256" t="s">
        <v>475</v>
      </c>
      <c r="S25" s="256" t="s">
        <v>467</v>
      </c>
      <c r="T25" s="256" t="s">
        <v>468</v>
      </c>
      <c r="U25" s="333" t="s">
        <v>492</v>
      </c>
      <c r="V25" s="651"/>
      <c r="W25" s="651"/>
      <c r="X25" s="651"/>
      <c r="Y25" s="273" t="s">
        <v>976</v>
      </c>
    </row>
    <row r="26" spans="2:25" ht="15.95" customHeight="1" x14ac:dyDescent="0.15">
      <c r="B26" s="361"/>
      <c r="C26" s="422" t="s">
        <v>667</v>
      </c>
      <c r="D26" s="424"/>
      <c r="E26" s="192">
        <v>4</v>
      </c>
      <c r="F26" s="229">
        <v>26.5</v>
      </c>
      <c r="G26" s="245" t="s">
        <v>461</v>
      </c>
      <c r="H26" s="245" t="s">
        <v>497</v>
      </c>
      <c r="I26" s="245" t="s">
        <v>480</v>
      </c>
      <c r="J26" s="333" t="s">
        <v>498</v>
      </c>
      <c r="K26" s="333"/>
      <c r="L26" s="333"/>
      <c r="M26" s="297">
        <v>8.0000000000000016E-2</v>
      </c>
      <c r="N26" s="297" t="s">
        <v>1293</v>
      </c>
      <c r="O26" s="245" t="s">
        <v>642</v>
      </c>
      <c r="P26" s="245" t="s">
        <v>642</v>
      </c>
      <c r="Q26" s="245" t="s">
        <v>646</v>
      </c>
      <c r="R26" s="256" t="s">
        <v>475</v>
      </c>
      <c r="S26" s="256" t="s">
        <v>467</v>
      </c>
      <c r="T26" s="256" t="s">
        <v>468</v>
      </c>
      <c r="U26" s="333" t="s">
        <v>492</v>
      </c>
      <c r="V26" s="651"/>
      <c r="W26" s="651"/>
      <c r="X26" s="651"/>
      <c r="Y26" s="273" t="s">
        <v>976</v>
      </c>
    </row>
    <row r="27" spans="2:25" ht="15.95" customHeight="1" x14ac:dyDescent="0.15">
      <c r="B27" s="361"/>
      <c r="C27" s="422" t="s">
        <v>672</v>
      </c>
      <c r="D27" s="424"/>
      <c r="E27" s="192">
        <v>1</v>
      </c>
      <c r="F27" s="229">
        <v>35.299999999999997</v>
      </c>
      <c r="G27" s="245" t="s">
        <v>461</v>
      </c>
      <c r="H27" s="245" t="s">
        <v>497</v>
      </c>
      <c r="I27" s="245" t="s">
        <v>471</v>
      </c>
      <c r="J27" s="333" t="s">
        <v>987</v>
      </c>
      <c r="K27" s="333"/>
      <c r="L27" s="333"/>
      <c r="M27" s="297">
        <v>0.27999999999999997</v>
      </c>
      <c r="N27" s="297">
        <v>0.16000000000000003</v>
      </c>
      <c r="O27" s="245" t="s">
        <v>643</v>
      </c>
      <c r="P27" s="245" t="s">
        <v>642</v>
      </c>
      <c r="Q27" s="245" t="s">
        <v>643</v>
      </c>
      <c r="R27" s="256" t="s">
        <v>475</v>
      </c>
      <c r="S27" s="256" t="s">
        <v>476</v>
      </c>
      <c r="T27" s="256" t="s">
        <v>468</v>
      </c>
      <c r="U27" s="333" t="s">
        <v>492</v>
      </c>
      <c r="V27" s="651"/>
      <c r="W27" s="651"/>
      <c r="X27" s="651"/>
      <c r="Y27" s="273" t="s">
        <v>974</v>
      </c>
    </row>
    <row r="28" spans="2:25" ht="15.95" customHeight="1" x14ac:dyDescent="0.15">
      <c r="B28" s="361"/>
      <c r="C28" s="422" t="s">
        <v>672</v>
      </c>
      <c r="D28" s="424"/>
      <c r="E28" s="192">
        <v>2</v>
      </c>
      <c r="F28" s="229">
        <v>29.4</v>
      </c>
      <c r="G28" s="245" t="s">
        <v>461</v>
      </c>
      <c r="H28" s="245" t="s">
        <v>470</v>
      </c>
      <c r="I28" s="245" t="s">
        <v>480</v>
      </c>
      <c r="J28" s="333" t="s">
        <v>498</v>
      </c>
      <c r="K28" s="333"/>
      <c r="L28" s="333"/>
      <c r="M28" s="297">
        <v>0.1</v>
      </c>
      <c r="N28" s="297" t="s">
        <v>1293</v>
      </c>
      <c r="O28" s="245" t="s">
        <v>642</v>
      </c>
      <c r="P28" s="245" t="s">
        <v>642</v>
      </c>
      <c r="Q28" s="245" t="s">
        <v>646</v>
      </c>
      <c r="R28" s="256" t="s">
        <v>475</v>
      </c>
      <c r="S28" s="256" t="s">
        <v>467</v>
      </c>
      <c r="T28" s="256" t="s">
        <v>468</v>
      </c>
      <c r="U28" s="333" t="s">
        <v>492</v>
      </c>
      <c r="V28" s="651"/>
      <c r="W28" s="651"/>
      <c r="X28" s="651"/>
      <c r="Y28" s="273" t="s">
        <v>976</v>
      </c>
    </row>
    <row r="29" spans="2:25" ht="15.95" customHeight="1" x14ac:dyDescent="0.15">
      <c r="B29" s="361"/>
      <c r="C29" s="422" t="s">
        <v>672</v>
      </c>
      <c r="D29" s="424"/>
      <c r="E29" s="192">
        <v>3</v>
      </c>
      <c r="F29" s="229">
        <v>35.299999999999997</v>
      </c>
      <c r="G29" s="245" t="s">
        <v>461</v>
      </c>
      <c r="H29" s="245" t="s">
        <v>497</v>
      </c>
      <c r="I29" s="245" t="s">
        <v>480</v>
      </c>
      <c r="J29" s="333" t="s">
        <v>500</v>
      </c>
      <c r="K29" s="333"/>
      <c r="L29" s="333"/>
      <c r="M29" s="297">
        <v>3.75</v>
      </c>
      <c r="N29" s="297" t="s">
        <v>1293</v>
      </c>
      <c r="O29" s="245" t="s">
        <v>642</v>
      </c>
      <c r="P29" s="245" t="s">
        <v>642</v>
      </c>
      <c r="Q29" s="245" t="s">
        <v>646</v>
      </c>
      <c r="R29" s="256" t="s">
        <v>475</v>
      </c>
      <c r="S29" s="256" t="s">
        <v>467</v>
      </c>
      <c r="T29" s="256" t="s">
        <v>468</v>
      </c>
      <c r="U29" s="333" t="s">
        <v>492</v>
      </c>
      <c r="V29" s="651"/>
      <c r="W29" s="651"/>
      <c r="X29" s="651"/>
      <c r="Y29" s="273" t="s">
        <v>976</v>
      </c>
    </row>
    <row r="30" spans="2:25" ht="15.95" customHeight="1" x14ac:dyDescent="0.15">
      <c r="B30" s="361"/>
      <c r="C30" s="422" t="s">
        <v>672</v>
      </c>
      <c r="D30" s="424"/>
      <c r="E30" s="192">
        <v>4</v>
      </c>
      <c r="F30" s="229">
        <v>35.299999999999997</v>
      </c>
      <c r="G30" s="245" t="s">
        <v>461</v>
      </c>
      <c r="H30" s="245" t="s">
        <v>495</v>
      </c>
      <c r="I30" s="245" t="s">
        <v>480</v>
      </c>
      <c r="J30" s="333" t="s">
        <v>500</v>
      </c>
      <c r="K30" s="333"/>
      <c r="L30" s="333"/>
      <c r="M30" s="297">
        <v>3.1</v>
      </c>
      <c r="N30" s="297" t="s">
        <v>1293</v>
      </c>
      <c r="O30" s="245" t="s">
        <v>642</v>
      </c>
      <c r="P30" s="245" t="s">
        <v>642</v>
      </c>
      <c r="Q30" s="245" t="s">
        <v>646</v>
      </c>
      <c r="R30" s="256" t="s">
        <v>475</v>
      </c>
      <c r="S30" s="256" t="s">
        <v>467</v>
      </c>
      <c r="T30" s="256" t="s">
        <v>468</v>
      </c>
      <c r="U30" s="333" t="s">
        <v>492</v>
      </c>
      <c r="V30" s="651"/>
      <c r="W30" s="651"/>
      <c r="X30" s="651"/>
      <c r="Y30" s="273" t="s">
        <v>976</v>
      </c>
    </row>
    <row r="31" spans="2:25" ht="15.95" customHeight="1" x14ac:dyDescent="0.15">
      <c r="B31" s="361"/>
      <c r="C31" s="422" t="s">
        <v>677</v>
      </c>
      <c r="D31" s="424"/>
      <c r="E31" s="192">
        <v>1</v>
      </c>
      <c r="F31" s="229">
        <v>40.1</v>
      </c>
      <c r="G31" s="245" t="s">
        <v>461</v>
      </c>
      <c r="H31" s="245" t="s">
        <v>479</v>
      </c>
      <c r="I31" s="245" t="s">
        <v>471</v>
      </c>
      <c r="J31" s="333" t="s">
        <v>481</v>
      </c>
      <c r="K31" s="333"/>
      <c r="L31" s="333"/>
      <c r="M31" s="297">
        <v>0.09</v>
      </c>
      <c r="N31" s="297">
        <v>0.09</v>
      </c>
      <c r="O31" s="245" t="s">
        <v>646</v>
      </c>
      <c r="P31" s="245" t="s">
        <v>642</v>
      </c>
      <c r="Q31" s="245" t="s">
        <v>646</v>
      </c>
      <c r="R31" s="256" t="s">
        <v>475</v>
      </c>
      <c r="S31" s="256" t="s">
        <v>467</v>
      </c>
      <c r="T31" s="256" t="s">
        <v>468</v>
      </c>
      <c r="U31" s="333" t="s">
        <v>492</v>
      </c>
      <c r="V31" s="651"/>
      <c r="W31" s="651"/>
      <c r="X31" s="651"/>
      <c r="Y31" s="273" t="s">
        <v>975</v>
      </c>
    </row>
    <row r="32" spans="2:25" ht="15.95" customHeight="1" x14ac:dyDescent="0.15">
      <c r="B32" s="361"/>
      <c r="C32" s="422" t="s">
        <v>677</v>
      </c>
      <c r="D32" s="424"/>
      <c r="E32" s="192">
        <v>2</v>
      </c>
      <c r="F32" s="229">
        <v>39.1</v>
      </c>
      <c r="G32" s="245" t="s">
        <v>461</v>
      </c>
      <c r="H32" s="245" t="s">
        <v>470</v>
      </c>
      <c r="I32" s="245" t="s">
        <v>471</v>
      </c>
      <c r="J32" s="333" t="s">
        <v>472</v>
      </c>
      <c r="K32" s="333"/>
      <c r="L32" s="333"/>
      <c r="M32" s="297">
        <v>0.4</v>
      </c>
      <c r="N32" s="297">
        <v>0.4</v>
      </c>
      <c r="O32" s="245" t="s">
        <v>643</v>
      </c>
      <c r="P32" s="245" t="s">
        <v>642</v>
      </c>
      <c r="Q32" s="245" t="s">
        <v>643</v>
      </c>
      <c r="R32" s="256" t="s">
        <v>475</v>
      </c>
      <c r="S32" s="256" t="s">
        <v>476</v>
      </c>
      <c r="T32" s="256" t="s">
        <v>468</v>
      </c>
      <c r="U32" s="333" t="s">
        <v>492</v>
      </c>
      <c r="V32" s="651"/>
      <c r="W32" s="651"/>
      <c r="X32" s="651"/>
      <c r="Y32" s="273" t="s">
        <v>974</v>
      </c>
    </row>
    <row r="33" spans="2:25" ht="15.95" customHeight="1" x14ac:dyDescent="0.15">
      <c r="B33" s="361"/>
      <c r="C33" s="422" t="s">
        <v>677</v>
      </c>
      <c r="D33" s="424"/>
      <c r="E33" s="192">
        <v>3</v>
      </c>
      <c r="F33" s="229">
        <v>45.8</v>
      </c>
      <c r="G33" s="245" t="s">
        <v>461</v>
      </c>
      <c r="H33" s="245" t="s">
        <v>479</v>
      </c>
      <c r="I33" s="245" t="s">
        <v>471</v>
      </c>
      <c r="J33" s="333" t="s">
        <v>481</v>
      </c>
      <c r="K33" s="333"/>
      <c r="L33" s="333"/>
      <c r="M33" s="297">
        <v>0.09</v>
      </c>
      <c r="N33" s="297">
        <v>0.09</v>
      </c>
      <c r="O33" s="245" t="s">
        <v>646</v>
      </c>
      <c r="P33" s="245" t="s">
        <v>642</v>
      </c>
      <c r="Q33" s="245" t="s">
        <v>646</v>
      </c>
      <c r="R33" s="256" t="s">
        <v>475</v>
      </c>
      <c r="S33" s="256" t="s">
        <v>467</v>
      </c>
      <c r="T33" s="256" t="s">
        <v>468</v>
      </c>
      <c r="U33" s="333" t="s">
        <v>492</v>
      </c>
      <c r="V33" s="651"/>
      <c r="W33" s="651"/>
      <c r="X33" s="651"/>
      <c r="Y33" s="273" t="s">
        <v>975</v>
      </c>
    </row>
    <row r="34" spans="2:25" ht="15.95" customHeight="1" x14ac:dyDescent="0.15">
      <c r="B34" s="361"/>
      <c r="C34" s="422" t="s">
        <v>677</v>
      </c>
      <c r="D34" s="424"/>
      <c r="E34" s="192">
        <v>4</v>
      </c>
      <c r="F34" s="229">
        <v>47.4</v>
      </c>
      <c r="G34" s="245" t="s">
        <v>461</v>
      </c>
      <c r="H34" s="245" t="s">
        <v>470</v>
      </c>
      <c r="I34" s="245" t="s">
        <v>471</v>
      </c>
      <c r="J34" s="333" t="s">
        <v>472</v>
      </c>
      <c r="K34" s="333"/>
      <c r="L34" s="333"/>
      <c r="M34" s="297">
        <v>0.27999999999999997</v>
      </c>
      <c r="N34" s="297">
        <v>0.27999999999999997</v>
      </c>
      <c r="O34" s="245" t="s">
        <v>643</v>
      </c>
      <c r="P34" s="245" t="s">
        <v>642</v>
      </c>
      <c r="Q34" s="245" t="s">
        <v>643</v>
      </c>
      <c r="R34" s="256" t="s">
        <v>475</v>
      </c>
      <c r="S34" s="256" t="s">
        <v>476</v>
      </c>
      <c r="T34" s="256" t="s">
        <v>468</v>
      </c>
      <c r="U34" s="333" t="s">
        <v>492</v>
      </c>
      <c r="V34" s="651"/>
      <c r="W34" s="651"/>
      <c r="X34" s="651"/>
      <c r="Y34" s="273" t="s">
        <v>974</v>
      </c>
    </row>
    <row r="35" spans="2:25" ht="15.95" customHeight="1" x14ac:dyDescent="0.15">
      <c r="B35" s="361"/>
      <c r="C35" s="422" t="s">
        <v>677</v>
      </c>
      <c r="D35" s="424"/>
      <c r="E35" s="192">
        <v>5</v>
      </c>
      <c r="F35" s="229">
        <v>37.799999999999997</v>
      </c>
      <c r="G35" s="245" t="s">
        <v>461</v>
      </c>
      <c r="H35" s="245" t="s">
        <v>462</v>
      </c>
      <c r="I35" s="245" t="s">
        <v>480</v>
      </c>
      <c r="J35" s="333" t="s">
        <v>500</v>
      </c>
      <c r="K35" s="333"/>
      <c r="L35" s="333"/>
      <c r="M35" s="297">
        <v>2.5</v>
      </c>
      <c r="N35" s="297" t="s">
        <v>1293</v>
      </c>
      <c r="O35" s="245" t="s">
        <v>642</v>
      </c>
      <c r="P35" s="245" t="s">
        <v>642</v>
      </c>
      <c r="Q35" s="245" t="s">
        <v>646</v>
      </c>
      <c r="R35" s="256" t="s">
        <v>475</v>
      </c>
      <c r="S35" s="256" t="s">
        <v>467</v>
      </c>
      <c r="T35" s="256" t="s">
        <v>468</v>
      </c>
      <c r="U35" s="333" t="s">
        <v>492</v>
      </c>
      <c r="V35" s="651"/>
      <c r="W35" s="651"/>
      <c r="X35" s="651"/>
      <c r="Y35" s="273" t="s">
        <v>976</v>
      </c>
    </row>
    <row r="36" spans="2:25" ht="15.95" customHeight="1" x14ac:dyDescent="0.15">
      <c r="B36" s="361"/>
      <c r="C36" s="422" t="s">
        <v>680</v>
      </c>
      <c r="D36" s="424"/>
      <c r="E36" s="192">
        <v>1</v>
      </c>
      <c r="F36" s="229">
        <v>51.8</v>
      </c>
      <c r="G36" s="245" t="s">
        <v>461</v>
      </c>
      <c r="H36" s="245" t="s">
        <v>479</v>
      </c>
      <c r="I36" s="245" t="s">
        <v>471</v>
      </c>
      <c r="J36" s="333" t="s">
        <v>481</v>
      </c>
      <c r="K36" s="333"/>
      <c r="L36" s="333"/>
      <c r="M36" s="297">
        <v>0.09</v>
      </c>
      <c r="N36" s="297">
        <v>0.09</v>
      </c>
      <c r="O36" s="245" t="s">
        <v>646</v>
      </c>
      <c r="P36" s="245" t="s">
        <v>642</v>
      </c>
      <c r="Q36" s="245" t="s">
        <v>646</v>
      </c>
      <c r="R36" s="256" t="s">
        <v>475</v>
      </c>
      <c r="S36" s="256" t="s">
        <v>467</v>
      </c>
      <c r="T36" s="256" t="s">
        <v>468</v>
      </c>
      <c r="U36" s="333" t="s">
        <v>492</v>
      </c>
      <c r="V36" s="651"/>
      <c r="W36" s="651"/>
      <c r="X36" s="651"/>
      <c r="Y36" s="273" t="s">
        <v>975</v>
      </c>
    </row>
    <row r="37" spans="2:25" ht="15.95" customHeight="1" x14ac:dyDescent="0.15">
      <c r="B37" s="361"/>
      <c r="C37" s="422" t="s">
        <v>680</v>
      </c>
      <c r="D37" s="424"/>
      <c r="E37" s="192">
        <v>2</v>
      </c>
      <c r="F37" s="229">
        <v>51</v>
      </c>
      <c r="G37" s="245" t="s">
        <v>461</v>
      </c>
      <c r="H37" s="245" t="s">
        <v>462</v>
      </c>
      <c r="I37" s="245" t="s">
        <v>480</v>
      </c>
      <c r="J37" s="333" t="s">
        <v>498</v>
      </c>
      <c r="K37" s="333"/>
      <c r="L37" s="333"/>
      <c r="M37" s="297">
        <v>4.0000000000000008E-2</v>
      </c>
      <c r="N37" s="297" t="s">
        <v>1293</v>
      </c>
      <c r="O37" s="245" t="s">
        <v>642</v>
      </c>
      <c r="P37" s="245" t="s">
        <v>642</v>
      </c>
      <c r="Q37" s="245" t="s">
        <v>646</v>
      </c>
      <c r="R37" s="256" t="s">
        <v>475</v>
      </c>
      <c r="S37" s="256" t="s">
        <v>467</v>
      </c>
      <c r="T37" s="256" t="s">
        <v>468</v>
      </c>
      <c r="U37" s="333" t="s">
        <v>492</v>
      </c>
      <c r="V37" s="651"/>
      <c r="W37" s="651"/>
      <c r="X37" s="651"/>
      <c r="Y37" s="273" t="s">
        <v>976</v>
      </c>
    </row>
    <row r="38" spans="2:25" ht="15.95" customHeight="1" x14ac:dyDescent="0.15">
      <c r="B38" s="361"/>
      <c r="C38" s="422" t="s">
        <v>680</v>
      </c>
      <c r="D38" s="424"/>
      <c r="E38" s="192">
        <v>3</v>
      </c>
      <c r="F38" s="229">
        <v>52.6</v>
      </c>
      <c r="G38" s="245" t="s">
        <v>461</v>
      </c>
      <c r="H38" s="245" t="s">
        <v>503</v>
      </c>
      <c r="I38" s="245" t="s">
        <v>471</v>
      </c>
      <c r="J38" s="333" t="s">
        <v>472</v>
      </c>
      <c r="K38" s="333"/>
      <c r="L38" s="333"/>
      <c r="M38" s="297">
        <v>0.255</v>
      </c>
      <c r="N38" s="297" t="s">
        <v>1293</v>
      </c>
      <c r="O38" s="245" t="s">
        <v>642</v>
      </c>
      <c r="P38" s="245" t="s">
        <v>642</v>
      </c>
      <c r="Q38" s="245" t="s">
        <v>643</v>
      </c>
      <c r="R38" s="256" t="s">
        <v>475</v>
      </c>
      <c r="S38" s="256" t="s">
        <v>476</v>
      </c>
      <c r="T38" s="256" t="s">
        <v>468</v>
      </c>
      <c r="U38" s="333" t="s">
        <v>492</v>
      </c>
      <c r="V38" s="651"/>
      <c r="W38" s="651"/>
      <c r="X38" s="651"/>
      <c r="Y38" s="273" t="s">
        <v>974</v>
      </c>
    </row>
    <row r="39" spans="2:25" ht="15.95" customHeight="1" x14ac:dyDescent="0.15">
      <c r="B39" s="361"/>
      <c r="C39" s="422" t="s">
        <v>682</v>
      </c>
      <c r="D39" s="424"/>
      <c r="E39" s="192">
        <v>1</v>
      </c>
      <c r="F39" s="229">
        <v>58.8</v>
      </c>
      <c r="G39" s="245" t="s">
        <v>461</v>
      </c>
      <c r="H39" s="245" t="s">
        <v>462</v>
      </c>
      <c r="I39" s="245" t="s">
        <v>471</v>
      </c>
      <c r="J39" s="333" t="s">
        <v>472</v>
      </c>
      <c r="K39" s="333"/>
      <c r="L39" s="333"/>
      <c r="M39" s="297">
        <v>1.0000000000000002E-2</v>
      </c>
      <c r="N39" s="297">
        <v>1.0000000000000002E-2</v>
      </c>
      <c r="O39" s="245" t="s">
        <v>643</v>
      </c>
      <c r="P39" s="245" t="s">
        <v>642</v>
      </c>
      <c r="Q39" s="245" t="s">
        <v>643</v>
      </c>
      <c r="R39" s="256" t="s">
        <v>475</v>
      </c>
      <c r="S39" s="256" t="s">
        <v>476</v>
      </c>
      <c r="T39" s="256" t="s">
        <v>468</v>
      </c>
      <c r="U39" s="333" t="s">
        <v>492</v>
      </c>
      <c r="V39" s="651"/>
      <c r="W39" s="651"/>
      <c r="X39" s="651"/>
      <c r="Y39" s="273" t="s">
        <v>974</v>
      </c>
    </row>
    <row r="40" spans="2:25" ht="15.95" customHeight="1" x14ac:dyDescent="0.15">
      <c r="B40" s="361"/>
      <c r="C40" s="422" t="s">
        <v>682</v>
      </c>
      <c r="D40" s="424"/>
      <c r="E40" s="192">
        <v>2</v>
      </c>
      <c r="F40" s="229">
        <v>58.2</v>
      </c>
      <c r="G40" s="245" t="s">
        <v>461</v>
      </c>
      <c r="H40" s="245" t="s">
        <v>479</v>
      </c>
      <c r="I40" s="245" t="s">
        <v>471</v>
      </c>
      <c r="J40" s="333" t="s">
        <v>481</v>
      </c>
      <c r="K40" s="333"/>
      <c r="L40" s="333"/>
      <c r="M40" s="297">
        <v>0.09</v>
      </c>
      <c r="N40" s="297">
        <v>0.09</v>
      </c>
      <c r="O40" s="245" t="s">
        <v>646</v>
      </c>
      <c r="P40" s="245" t="s">
        <v>642</v>
      </c>
      <c r="Q40" s="245" t="s">
        <v>646</v>
      </c>
      <c r="R40" s="256" t="s">
        <v>475</v>
      </c>
      <c r="S40" s="256" t="s">
        <v>467</v>
      </c>
      <c r="T40" s="256" t="s">
        <v>468</v>
      </c>
      <c r="U40" s="333" t="s">
        <v>492</v>
      </c>
      <c r="V40" s="651"/>
      <c r="W40" s="651"/>
      <c r="X40" s="651"/>
      <c r="Y40" s="273" t="s">
        <v>975</v>
      </c>
    </row>
    <row r="41" spans="2:25" ht="15.95" customHeight="1" x14ac:dyDescent="0.15">
      <c r="B41" s="431"/>
      <c r="C41" s="422" t="s">
        <v>684</v>
      </c>
      <c r="D41" s="424"/>
      <c r="E41" s="192">
        <v>1</v>
      </c>
      <c r="F41" s="229">
        <v>64.3</v>
      </c>
      <c r="G41" s="245" t="s">
        <v>461</v>
      </c>
      <c r="H41" s="245" t="s">
        <v>479</v>
      </c>
      <c r="I41" s="245" t="s">
        <v>471</v>
      </c>
      <c r="J41" s="333" t="s">
        <v>481</v>
      </c>
      <c r="K41" s="333"/>
      <c r="L41" s="333"/>
      <c r="M41" s="297">
        <v>0.09</v>
      </c>
      <c r="N41" s="297">
        <v>0.09</v>
      </c>
      <c r="O41" s="245" t="s">
        <v>646</v>
      </c>
      <c r="P41" s="245" t="s">
        <v>642</v>
      </c>
      <c r="Q41" s="245" t="s">
        <v>646</v>
      </c>
      <c r="R41" s="256" t="s">
        <v>475</v>
      </c>
      <c r="S41" s="256" t="s">
        <v>467</v>
      </c>
      <c r="T41" s="256" t="s">
        <v>468</v>
      </c>
      <c r="U41" s="333" t="s">
        <v>492</v>
      </c>
      <c r="V41" s="651"/>
      <c r="W41" s="651"/>
      <c r="X41" s="651"/>
      <c r="Y41" s="273" t="s">
        <v>975</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23:D23"/>
    <mergeCell ref="J23:L23"/>
    <mergeCell ref="U23:X23"/>
    <mergeCell ref="C24:D24"/>
    <mergeCell ref="J24:L24"/>
    <mergeCell ref="U24:X24"/>
    <mergeCell ref="U28:X28"/>
    <mergeCell ref="U21:X21"/>
    <mergeCell ref="C17:D17"/>
    <mergeCell ref="J17:L17"/>
    <mergeCell ref="C18:D18"/>
    <mergeCell ref="U20:X20"/>
    <mergeCell ref="C20:D20"/>
    <mergeCell ref="U19:X19"/>
    <mergeCell ref="U18:X18"/>
    <mergeCell ref="U17:X17"/>
    <mergeCell ref="U22:X22"/>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15:D15"/>
    <mergeCell ref="J15:L15"/>
    <mergeCell ref="C16:D16"/>
    <mergeCell ref="J16:L16"/>
    <mergeCell ref="U12:X12"/>
    <mergeCell ref="U13:X13"/>
    <mergeCell ref="U14:X14"/>
    <mergeCell ref="U15:X15"/>
    <mergeCell ref="U16:X16"/>
    <mergeCell ref="U11:X11"/>
    <mergeCell ref="J9:L9"/>
    <mergeCell ref="N7:N8"/>
    <mergeCell ref="J10:L10"/>
    <mergeCell ref="Y5:Y8"/>
    <mergeCell ref="T3:W4"/>
    <mergeCell ref="X3:Y4"/>
    <mergeCell ref="P3:S3"/>
    <mergeCell ref="P4:S4"/>
    <mergeCell ref="S7:S8"/>
    <mergeCell ref="T7:T8"/>
    <mergeCell ref="U7:X8"/>
    <mergeCell ref="O3:O4"/>
    <mergeCell ref="I5:N6"/>
    <mergeCell ref="T5:X6"/>
    <mergeCell ref="P5:S6"/>
    <mergeCell ref="U9:X9"/>
    <mergeCell ref="U10:X10"/>
    <mergeCell ref="J7:L8"/>
    <mergeCell ref="B2:X2"/>
    <mergeCell ref="F3:H3"/>
    <mergeCell ref="B3:E3"/>
    <mergeCell ref="B4:E4"/>
    <mergeCell ref="K3:N3"/>
    <mergeCell ref="E5:E8"/>
    <mergeCell ref="C5:D8"/>
    <mergeCell ref="F5:F8"/>
    <mergeCell ref="K4:N4"/>
    <mergeCell ref="I3:J3"/>
    <mergeCell ref="I4:J4"/>
    <mergeCell ref="F4:H4"/>
    <mergeCell ref="I7:I8"/>
    <mergeCell ref="M7:M8"/>
    <mergeCell ref="O7:O8"/>
    <mergeCell ref="R7:R8"/>
    <mergeCell ref="P7:Q7"/>
    <mergeCell ref="G5:H6"/>
    <mergeCell ref="G7:G8"/>
    <mergeCell ref="H7:H8"/>
    <mergeCell ref="B9:B41"/>
    <mergeCell ref="C11:D11"/>
    <mergeCell ref="J11:L11"/>
    <mergeCell ref="C12:D12"/>
    <mergeCell ref="J12:L12"/>
    <mergeCell ref="C13:D13"/>
    <mergeCell ref="C14:D14"/>
    <mergeCell ref="J14:L14"/>
    <mergeCell ref="C9:D9"/>
    <mergeCell ref="C10:D10"/>
    <mergeCell ref="J20:L20"/>
    <mergeCell ref="C21:D21"/>
    <mergeCell ref="J21:L21"/>
    <mergeCell ref="C34:D34"/>
    <mergeCell ref="J34:L34"/>
    <mergeCell ref="C28:D28"/>
    <mergeCell ref="J28:L28"/>
    <mergeCell ref="C22:D22"/>
    <mergeCell ref="J22:L22"/>
    <mergeCell ref="J13:L13"/>
    <mergeCell ref="J18:L18"/>
    <mergeCell ref="C19:D19"/>
    <mergeCell ref="J19:L19"/>
    <mergeCell ref="C29:D29"/>
  </mergeCells>
  <phoneticPr fontId="13"/>
  <dataValidations count="3">
    <dataValidation allowBlank="1" showInputMessage="1" showErrorMessage="1" prompt="前回の定期点検年月日を入力" sqref="O6" xr:uid="{1D395509-0137-49D3-AFC1-023B20EF71EE}"/>
    <dataValidation type="list" errorStyle="warning" allowBlank="1" showInputMessage="1" showErrorMessage="1" error="選択出来ません" sqref="H9:H41" xr:uid="{1A70FD77-555F-4FFE-ACD4-79AFC5B4C600}">
      <formula1>INDIRECT(G9)</formula1>
    </dataValidation>
    <dataValidation allowBlank="1" showInputMessage="1" showErrorMessage="1" prompt="覆工スパン毎に連番を記入。_x000a_数値で入力する。" sqref="E9:E41" xr:uid="{BCD82D75-7463-4E10-BEB1-7AF8A1394E47}"/>
  </dataValidations>
  <printOptions horizontalCentered="1"/>
  <pageMargins left="0.23622047244094491" right="0.23622047244094491" top="0.94488188976377963" bottom="0.55118110236220474" header="0.31496062992125984" footer="0.31496062992125984"/>
  <pageSetup paperSize="9" scale="70" fitToWidth="0" orientation="landscape" horizontalDpi="200" verticalDpi="200"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I9:I41</xm:sqref>
        </x14:dataValidation>
        <x14:dataValidation type="list" allowBlank="1" showInputMessage="1" showErrorMessage="1" xr:uid="{00000000-0002-0000-0600-000007000000}">
          <x14:formula1>
            <xm:f>'(参考)リスト'!$H$16:$H$17</xm:f>
          </x14:formula1>
          <xm:sqref>R9:R41</xm:sqref>
        </x14:dataValidation>
        <x14:dataValidation type="list" allowBlank="1" showInputMessage="1" showErrorMessage="1" xr:uid="{00000000-0002-0000-0600-000008000000}">
          <x14:formula1>
            <xm:f>'(参考)リスト'!$I$16:$I$18</xm:f>
          </x14:formula1>
          <xm:sqref>S9:S41</xm:sqref>
        </x14:dataValidation>
        <x14:dataValidation type="list" allowBlank="1" showInputMessage="1" showErrorMessage="1" xr:uid="{00000000-0002-0000-0600-00000C000000}">
          <x14:formula1>
            <xm:f>'(参考)リスト'!$F$16:$F$21</xm:f>
          </x14:formula1>
          <xm:sqref>O9:Q41</xm:sqref>
        </x14:dataValidation>
        <x14:dataValidation type="list" allowBlank="1" showInputMessage="1" showErrorMessage="1" xr:uid="{91402F3D-BA0A-4172-8B61-7890E57CE66D}">
          <x14:formula1>
            <xm:f>'(参考)リスト'!$E$16:$E$27</xm:f>
          </x14:formula1>
          <xm:sqref>J9:L41</xm:sqref>
        </x14:dataValidation>
        <x14:dataValidation type="list" allowBlank="1" showInputMessage="1" showErrorMessage="1" xr:uid="{00000000-0002-0000-0600-000006000000}">
          <x14:formula1>
            <xm:f>'(参考)リスト'!$J$16:$J$18</xm:f>
          </x14:formula1>
          <xm:sqref>T9:T41</xm:sqref>
        </x14:dataValidation>
        <x14:dataValidation type="list" showInputMessage="1" showErrorMessage="1" xr:uid="{029E4745-3D5D-4892-8FDA-530343C9ED98}">
          <x14:formula1>
            <xm:f>'(参考)リスト'!$B$16:$B$21</xm:f>
          </x14:formula1>
          <xm:sqref>G9:G41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F5A7-6F94-499E-8378-984A3EC3468A}">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686</v>
      </c>
      <c r="D9" s="424"/>
      <c r="E9" s="192">
        <v>1</v>
      </c>
      <c r="F9" s="229">
        <v>67</v>
      </c>
      <c r="G9" s="245" t="s">
        <v>461</v>
      </c>
      <c r="H9" s="245" t="s">
        <v>505</v>
      </c>
      <c r="I9" s="245" t="s">
        <v>471</v>
      </c>
      <c r="J9" s="333" t="s">
        <v>472</v>
      </c>
      <c r="K9" s="333"/>
      <c r="L9" s="333"/>
      <c r="M9" s="297">
        <v>0.51</v>
      </c>
      <c r="N9" s="297">
        <v>0.48</v>
      </c>
      <c r="O9" s="245" t="s">
        <v>643</v>
      </c>
      <c r="P9" s="245" t="s">
        <v>642</v>
      </c>
      <c r="Q9" s="245" t="s">
        <v>643</v>
      </c>
      <c r="R9" s="256" t="s">
        <v>475</v>
      </c>
      <c r="S9" s="256" t="s">
        <v>476</v>
      </c>
      <c r="T9" s="256" t="s">
        <v>468</v>
      </c>
      <c r="U9" s="333" t="s">
        <v>492</v>
      </c>
      <c r="V9" s="651"/>
      <c r="W9" s="651"/>
      <c r="X9" s="651"/>
      <c r="Y9" s="273" t="s">
        <v>974</v>
      </c>
    </row>
    <row r="10" spans="2:25" ht="15.95" customHeight="1" x14ac:dyDescent="0.15">
      <c r="B10" s="361"/>
      <c r="C10" s="422" t="s">
        <v>686</v>
      </c>
      <c r="D10" s="424"/>
      <c r="E10" s="192">
        <v>2</v>
      </c>
      <c r="F10" s="229">
        <v>70.8</v>
      </c>
      <c r="G10" s="245" t="s">
        <v>461</v>
      </c>
      <c r="H10" s="245" t="s">
        <v>479</v>
      </c>
      <c r="I10" s="245" t="s">
        <v>471</v>
      </c>
      <c r="J10" s="333" t="s">
        <v>481</v>
      </c>
      <c r="K10" s="333"/>
      <c r="L10" s="333"/>
      <c r="M10" s="297">
        <v>0.09</v>
      </c>
      <c r="N10" s="297">
        <v>0.09</v>
      </c>
      <c r="O10" s="245" t="s">
        <v>646</v>
      </c>
      <c r="P10" s="245" t="s">
        <v>642</v>
      </c>
      <c r="Q10" s="245" t="s">
        <v>646</v>
      </c>
      <c r="R10" s="256" t="s">
        <v>475</v>
      </c>
      <c r="S10" s="256" t="s">
        <v>467</v>
      </c>
      <c r="T10" s="256" t="s">
        <v>468</v>
      </c>
      <c r="U10" s="333" t="s">
        <v>492</v>
      </c>
      <c r="V10" s="651"/>
      <c r="W10" s="651"/>
      <c r="X10" s="651"/>
      <c r="Y10" s="273" t="s">
        <v>975</v>
      </c>
    </row>
    <row r="11" spans="2:25" ht="15.95" customHeight="1" x14ac:dyDescent="0.15">
      <c r="B11" s="361"/>
      <c r="C11" s="422" t="s">
        <v>686</v>
      </c>
      <c r="D11" s="424"/>
      <c r="E11" s="192">
        <v>3</v>
      </c>
      <c r="F11" s="229">
        <v>72.7</v>
      </c>
      <c r="G11" s="245" t="s">
        <v>461</v>
      </c>
      <c r="H11" s="245" t="s">
        <v>462</v>
      </c>
      <c r="I11" s="245" t="s">
        <v>471</v>
      </c>
      <c r="J11" s="333" t="s">
        <v>472</v>
      </c>
      <c r="K11" s="333"/>
      <c r="L11" s="333"/>
      <c r="M11" s="297">
        <v>0.03</v>
      </c>
      <c r="N11" s="297">
        <v>0.03</v>
      </c>
      <c r="O11" s="245" t="s">
        <v>643</v>
      </c>
      <c r="P11" s="245" t="s">
        <v>642</v>
      </c>
      <c r="Q11" s="245" t="s">
        <v>643</v>
      </c>
      <c r="R11" s="256" t="s">
        <v>475</v>
      </c>
      <c r="S11" s="256" t="s">
        <v>476</v>
      </c>
      <c r="T11" s="256" t="s">
        <v>468</v>
      </c>
      <c r="U11" s="333" t="s">
        <v>492</v>
      </c>
      <c r="V11" s="651"/>
      <c r="W11" s="651"/>
      <c r="X11" s="651"/>
      <c r="Y11" s="273" t="s">
        <v>974</v>
      </c>
    </row>
    <row r="12" spans="2:25" ht="15.95" customHeight="1" x14ac:dyDescent="0.15">
      <c r="B12" s="361"/>
      <c r="C12" s="422" t="s">
        <v>686</v>
      </c>
      <c r="D12" s="424"/>
      <c r="E12" s="192">
        <v>4</v>
      </c>
      <c r="F12" s="229">
        <v>72.7</v>
      </c>
      <c r="G12" s="245" t="s">
        <v>461</v>
      </c>
      <c r="H12" s="245" t="s">
        <v>462</v>
      </c>
      <c r="I12" s="245" t="s">
        <v>471</v>
      </c>
      <c r="J12" s="333" t="s">
        <v>472</v>
      </c>
      <c r="K12" s="333"/>
      <c r="L12" s="333"/>
      <c r="M12" s="297">
        <v>0.03</v>
      </c>
      <c r="N12" s="297">
        <v>0.03</v>
      </c>
      <c r="O12" s="245" t="s">
        <v>643</v>
      </c>
      <c r="P12" s="245" t="s">
        <v>642</v>
      </c>
      <c r="Q12" s="245" t="s">
        <v>643</v>
      </c>
      <c r="R12" s="256" t="s">
        <v>475</v>
      </c>
      <c r="S12" s="256" t="s">
        <v>476</v>
      </c>
      <c r="T12" s="256" t="s">
        <v>468</v>
      </c>
      <c r="U12" s="333" t="s">
        <v>492</v>
      </c>
      <c r="V12" s="651"/>
      <c r="W12" s="651"/>
      <c r="X12" s="651"/>
      <c r="Y12" s="273" t="s">
        <v>974</v>
      </c>
    </row>
    <row r="13" spans="2:25" ht="15.95" customHeight="1" x14ac:dyDescent="0.15">
      <c r="B13" s="361"/>
      <c r="C13" s="422" t="s">
        <v>686</v>
      </c>
      <c r="D13" s="424"/>
      <c r="E13" s="192">
        <v>5</v>
      </c>
      <c r="F13" s="229">
        <v>72.7</v>
      </c>
      <c r="G13" s="245" t="s">
        <v>461</v>
      </c>
      <c r="H13" s="245" t="s">
        <v>497</v>
      </c>
      <c r="I13" s="245" t="s">
        <v>471</v>
      </c>
      <c r="J13" s="333" t="s">
        <v>472</v>
      </c>
      <c r="K13" s="333"/>
      <c r="L13" s="333"/>
      <c r="M13" s="297">
        <v>0.2</v>
      </c>
      <c r="N13" s="297">
        <v>1</v>
      </c>
      <c r="O13" s="245" t="s">
        <v>643</v>
      </c>
      <c r="P13" s="245" t="s">
        <v>642</v>
      </c>
      <c r="Q13" s="245" t="s">
        <v>643</v>
      </c>
      <c r="R13" s="256" t="s">
        <v>475</v>
      </c>
      <c r="S13" s="256" t="s">
        <v>476</v>
      </c>
      <c r="T13" s="256" t="s">
        <v>468</v>
      </c>
      <c r="U13" s="333" t="s">
        <v>492</v>
      </c>
      <c r="V13" s="651"/>
      <c r="W13" s="651"/>
      <c r="X13" s="651"/>
      <c r="Y13" s="273" t="s">
        <v>974</v>
      </c>
    </row>
    <row r="14" spans="2:25" ht="15.95" customHeight="1" x14ac:dyDescent="0.15">
      <c r="B14" s="361"/>
      <c r="C14" s="422" t="s">
        <v>686</v>
      </c>
      <c r="D14" s="424"/>
      <c r="E14" s="192">
        <v>6</v>
      </c>
      <c r="F14" s="229">
        <v>66.7</v>
      </c>
      <c r="G14" s="245" t="s">
        <v>461</v>
      </c>
      <c r="H14" s="245" t="s">
        <v>497</v>
      </c>
      <c r="I14" s="245" t="s">
        <v>480</v>
      </c>
      <c r="J14" s="333" t="s">
        <v>498</v>
      </c>
      <c r="K14" s="333"/>
      <c r="L14" s="333"/>
      <c r="M14" s="297">
        <v>1.0000000000000002E-2</v>
      </c>
      <c r="N14" s="297" t="s">
        <v>1293</v>
      </c>
      <c r="O14" s="245" t="s">
        <v>642</v>
      </c>
      <c r="P14" s="245" t="s">
        <v>642</v>
      </c>
      <c r="Q14" s="245" t="s">
        <v>646</v>
      </c>
      <c r="R14" s="256" t="s">
        <v>475</v>
      </c>
      <c r="S14" s="256" t="s">
        <v>467</v>
      </c>
      <c r="T14" s="256" t="s">
        <v>468</v>
      </c>
      <c r="U14" s="333" t="s">
        <v>492</v>
      </c>
      <c r="V14" s="651"/>
      <c r="W14" s="651"/>
      <c r="X14" s="651"/>
      <c r="Y14" s="273" t="s">
        <v>976</v>
      </c>
    </row>
    <row r="15" spans="2:25" ht="15.95" customHeight="1" x14ac:dyDescent="0.15">
      <c r="B15" s="361"/>
      <c r="C15" s="422" t="s">
        <v>686</v>
      </c>
      <c r="D15" s="424"/>
      <c r="E15" s="192">
        <v>7</v>
      </c>
      <c r="F15" s="229">
        <v>72.7</v>
      </c>
      <c r="G15" s="245" t="s">
        <v>461</v>
      </c>
      <c r="H15" s="245" t="s">
        <v>495</v>
      </c>
      <c r="I15" s="245" t="s">
        <v>480</v>
      </c>
      <c r="J15" s="333" t="s">
        <v>500</v>
      </c>
      <c r="K15" s="333"/>
      <c r="L15" s="333"/>
      <c r="M15" s="297">
        <v>3</v>
      </c>
      <c r="N15" s="297" t="s">
        <v>1293</v>
      </c>
      <c r="O15" s="245" t="s">
        <v>642</v>
      </c>
      <c r="P15" s="245" t="s">
        <v>642</v>
      </c>
      <c r="Q15" s="245" t="s">
        <v>646</v>
      </c>
      <c r="R15" s="256" t="s">
        <v>475</v>
      </c>
      <c r="S15" s="256" t="s">
        <v>467</v>
      </c>
      <c r="T15" s="256" t="s">
        <v>468</v>
      </c>
      <c r="U15" s="333" t="s">
        <v>492</v>
      </c>
      <c r="V15" s="651"/>
      <c r="W15" s="651"/>
      <c r="X15" s="651"/>
      <c r="Y15" s="273" t="s">
        <v>976</v>
      </c>
    </row>
    <row r="16" spans="2:25" ht="15.95" customHeight="1" x14ac:dyDescent="0.15">
      <c r="B16" s="361"/>
      <c r="C16" s="422" t="s">
        <v>686</v>
      </c>
      <c r="D16" s="424"/>
      <c r="E16" s="192">
        <v>8</v>
      </c>
      <c r="F16" s="229">
        <v>68.7</v>
      </c>
      <c r="G16" s="245" t="s">
        <v>461</v>
      </c>
      <c r="H16" s="245" t="s">
        <v>462</v>
      </c>
      <c r="I16" s="245" t="s">
        <v>471</v>
      </c>
      <c r="J16" s="333" t="s">
        <v>472</v>
      </c>
      <c r="K16" s="333"/>
      <c r="L16" s="333"/>
      <c r="M16" s="297">
        <v>0.06</v>
      </c>
      <c r="N16" s="297" t="s">
        <v>1293</v>
      </c>
      <c r="O16" s="245" t="s">
        <v>642</v>
      </c>
      <c r="P16" s="245" t="s">
        <v>642</v>
      </c>
      <c r="Q16" s="245" t="s">
        <v>643</v>
      </c>
      <c r="R16" s="256" t="s">
        <v>475</v>
      </c>
      <c r="S16" s="256" t="s">
        <v>476</v>
      </c>
      <c r="T16" s="256" t="s">
        <v>468</v>
      </c>
      <c r="U16" s="333" t="s">
        <v>492</v>
      </c>
      <c r="V16" s="651"/>
      <c r="W16" s="651"/>
      <c r="X16" s="651"/>
      <c r="Y16" s="273" t="s">
        <v>974</v>
      </c>
    </row>
    <row r="17" spans="2:25" ht="15.95" customHeight="1" x14ac:dyDescent="0.15">
      <c r="B17" s="361"/>
      <c r="C17" s="422" t="s">
        <v>694</v>
      </c>
      <c r="D17" s="424"/>
      <c r="E17" s="192">
        <v>1</v>
      </c>
      <c r="F17" s="229">
        <v>73.099999999999994</v>
      </c>
      <c r="G17" s="245" t="s">
        <v>461</v>
      </c>
      <c r="H17" s="245" t="s">
        <v>470</v>
      </c>
      <c r="I17" s="245" t="s">
        <v>471</v>
      </c>
      <c r="J17" s="333" t="s">
        <v>472</v>
      </c>
      <c r="K17" s="333"/>
      <c r="L17" s="333"/>
      <c r="M17" s="297">
        <v>0.3</v>
      </c>
      <c r="N17" s="297">
        <v>0.33</v>
      </c>
      <c r="O17" s="245" t="s">
        <v>643</v>
      </c>
      <c r="P17" s="245" t="s">
        <v>642</v>
      </c>
      <c r="Q17" s="245" t="s">
        <v>643</v>
      </c>
      <c r="R17" s="256" t="s">
        <v>475</v>
      </c>
      <c r="S17" s="256" t="s">
        <v>476</v>
      </c>
      <c r="T17" s="256" t="s">
        <v>468</v>
      </c>
      <c r="U17" s="333" t="s">
        <v>492</v>
      </c>
      <c r="V17" s="651"/>
      <c r="W17" s="651"/>
      <c r="X17" s="651"/>
      <c r="Y17" s="273" t="s">
        <v>974</v>
      </c>
    </row>
    <row r="18" spans="2:25" ht="15.95" customHeight="1" x14ac:dyDescent="0.15">
      <c r="B18" s="361"/>
      <c r="C18" s="422" t="s">
        <v>694</v>
      </c>
      <c r="D18" s="424"/>
      <c r="E18" s="192">
        <v>2</v>
      </c>
      <c r="F18" s="229">
        <v>76.3</v>
      </c>
      <c r="G18" s="245" t="s">
        <v>461</v>
      </c>
      <c r="H18" s="245" t="s">
        <v>479</v>
      </c>
      <c r="I18" s="245" t="s">
        <v>471</v>
      </c>
      <c r="J18" s="333" t="s">
        <v>481</v>
      </c>
      <c r="K18" s="333"/>
      <c r="L18" s="333"/>
      <c r="M18" s="297">
        <v>0.09</v>
      </c>
      <c r="N18" s="297">
        <v>0.09</v>
      </c>
      <c r="O18" s="245" t="s">
        <v>646</v>
      </c>
      <c r="P18" s="245" t="s">
        <v>642</v>
      </c>
      <c r="Q18" s="245" t="s">
        <v>646</v>
      </c>
      <c r="R18" s="256" t="s">
        <v>475</v>
      </c>
      <c r="S18" s="256" t="s">
        <v>467</v>
      </c>
      <c r="T18" s="256" t="s">
        <v>468</v>
      </c>
      <c r="U18" s="333" t="s">
        <v>492</v>
      </c>
      <c r="V18" s="651"/>
      <c r="W18" s="651"/>
      <c r="X18" s="651"/>
      <c r="Y18" s="273" t="s">
        <v>975</v>
      </c>
    </row>
    <row r="19" spans="2:25" ht="15.95" customHeight="1" x14ac:dyDescent="0.15">
      <c r="B19" s="361"/>
      <c r="C19" s="422" t="s">
        <v>694</v>
      </c>
      <c r="D19" s="424"/>
      <c r="E19" s="192">
        <v>3</v>
      </c>
      <c r="F19" s="229">
        <v>77.7</v>
      </c>
      <c r="G19" s="245" t="s">
        <v>461</v>
      </c>
      <c r="H19" s="245" t="s">
        <v>470</v>
      </c>
      <c r="I19" s="245" t="s">
        <v>480</v>
      </c>
      <c r="J19" s="333" t="s">
        <v>500</v>
      </c>
      <c r="K19" s="333"/>
      <c r="L19" s="333"/>
      <c r="M19" s="297">
        <v>2.5</v>
      </c>
      <c r="N19" s="297">
        <v>4.8600000000000003</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694</v>
      </c>
      <c r="D20" s="424"/>
      <c r="E20" s="192">
        <v>4</v>
      </c>
      <c r="F20" s="229">
        <v>78.900000000000006</v>
      </c>
      <c r="G20" s="245" t="s">
        <v>461</v>
      </c>
      <c r="H20" s="245" t="s">
        <v>499</v>
      </c>
      <c r="I20" s="245" t="s">
        <v>471</v>
      </c>
      <c r="J20" s="333" t="s">
        <v>472</v>
      </c>
      <c r="K20" s="333"/>
      <c r="L20" s="333"/>
      <c r="M20" s="297">
        <v>0.27999999999999997</v>
      </c>
      <c r="N20" s="297">
        <v>0.27999999999999997</v>
      </c>
      <c r="O20" s="245" t="s">
        <v>643</v>
      </c>
      <c r="P20" s="245" t="s">
        <v>642</v>
      </c>
      <c r="Q20" s="245" t="s">
        <v>643</v>
      </c>
      <c r="R20" s="256" t="s">
        <v>475</v>
      </c>
      <c r="S20" s="256" t="s">
        <v>476</v>
      </c>
      <c r="T20" s="256" t="s">
        <v>468</v>
      </c>
      <c r="U20" s="333" t="s">
        <v>492</v>
      </c>
      <c r="V20" s="651"/>
      <c r="W20" s="651"/>
      <c r="X20" s="651"/>
      <c r="Y20" s="273" t="s">
        <v>974</v>
      </c>
    </row>
    <row r="21" spans="2:25" ht="15.95" customHeight="1" x14ac:dyDescent="0.15">
      <c r="B21" s="361"/>
      <c r="C21" s="422" t="s">
        <v>698</v>
      </c>
      <c r="D21" s="424"/>
      <c r="E21" s="192">
        <v>1</v>
      </c>
      <c r="F21" s="229">
        <v>80.099999999999994</v>
      </c>
      <c r="G21" s="245" t="s">
        <v>461</v>
      </c>
      <c r="H21" s="245" t="s">
        <v>462</v>
      </c>
      <c r="I21" s="245" t="s">
        <v>471</v>
      </c>
      <c r="J21" s="333" t="s">
        <v>472</v>
      </c>
      <c r="K21" s="333"/>
      <c r="L21" s="333"/>
      <c r="M21" s="297">
        <v>2.2499999999999999E-2</v>
      </c>
      <c r="N21" s="297">
        <v>2.2499999999999999E-2</v>
      </c>
      <c r="O21" s="245" t="s">
        <v>643</v>
      </c>
      <c r="P21" s="245" t="s">
        <v>642</v>
      </c>
      <c r="Q21" s="245" t="s">
        <v>643</v>
      </c>
      <c r="R21" s="256" t="s">
        <v>475</v>
      </c>
      <c r="S21" s="256" t="s">
        <v>476</v>
      </c>
      <c r="T21" s="256" t="s">
        <v>468</v>
      </c>
      <c r="U21" s="333" t="s">
        <v>492</v>
      </c>
      <c r="V21" s="651"/>
      <c r="W21" s="651"/>
      <c r="X21" s="651"/>
      <c r="Y21" s="273" t="s">
        <v>974</v>
      </c>
    </row>
    <row r="22" spans="2:25" ht="15.95" customHeight="1" x14ac:dyDescent="0.15">
      <c r="B22" s="361"/>
      <c r="C22" s="422" t="s">
        <v>698</v>
      </c>
      <c r="D22" s="424"/>
      <c r="E22" s="192">
        <v>2</v>
      </c>
      <c r="F22" s="229">
        <v>82.8</v>
      </c>
      <c r="G22" s="245" t="s">
        <v>461</v>
      </c>
      <c r="H22" s="245" t="s">
        <v>462</v>
      </c>
      <c r="I22" s="245" t="s">
        <v>471</v>
      </c>
      <c r="J22" s="333" t="s">
        <v>472</v>
      </c>
      <c r="K22" s="333"/>
      <c r="L22" s="333"/>
      <c r="M22" s="297">
        <v>2.2499999999999999E-2</v>
      </c>
      <c r="N22" s="297">
        <v>1.0000000000000002E-2</v>
      </c>
      <c r="O22" s="245" t="s">
        <v>643</v>
      </c>
      <c r="P22" s="245" t="s">
        <v>642</v>
      </c>
      <c r="Q22" s="245" t="s">
        <v>643</v>
      </c>
      <c r="R22" s="256" t="s">
        <v>475</v>
      </c>
      <c r="S22" s="256" t="s">
        <v>476</v>
      </c>
      <c r="T22" s="256" t="s">
        <v>468</v>
      </c>
      <c r="U22" s="333" t="s">
        <v>492</v>
      </c>
      <c r="V22" s="651"/>
      <c r="W22" s="651"/>
      <c r="X22" s="651"/>
      <c r="Y22" s="273" t="s">
        <v>974</v>
      </c>
    </row>
    <row r="23" spans="2:25" ht="15.95" customHeight="1" x14ac:dyDescent="0.15">
      <c r="B23" s="361"/>
      <c r="C23" s="422" t="s">
        <v>698</v>
      </c>
      <c r="D23" s="424"/>
      <c r="E23" s="192">
        <v>3</v>
      </c>
      <c r="F23" s="229">
        <v>83.8</v>
      </c>
      <c r="G23" s="245" t="s">
        <v>461</v>
      </c>
      <c r="H23" s="245" t="s">
        <v>470</v>
      </c>
      <c r="I23" s="245" t="s">
        <v>471</v>
      </c>
      <c r="J23" s="333" t="s">
        <v>481</v>
      </c>
      <c r="K23" s="333"/>
      <c r="L23" s="333"/>
      <c r="M23" s="297">
        <v>4.0000000000000008E-2</v>
      </c>
      <c r="N23" s="297">
        <v>4.0000000000000008E-2</v>
      </c>
      <c r="O23" s="245" t="s">
        <v>643</v>
      </c>
      <c r="P23" s="245" t="s">
        <v>642</v>
      </c>
      <c r="Q23" s="245" t="s">
        <v>646</v>
      </c>
      <c r="R23" s="256" t="s">
        <v>475</v>
      </c>
      <c r="S23" s="256" t="s">
        <v>467</v>
      </c>
      <c r="T23" s="256" t="s">
        <v>468</v>
      </c>
      <c r="U23" s="333" t="s">
        <v>492</v>
      </c>
      <c r="V23" s="651"/>
      <c r="W23" s="651"/>
      <c r="X23" s="651"/>
      <c r="Y23" s="273" t="s">
        <v>975</v>
      </c>
    </row>
    <row r="24" spans="2:25" ht="15.95" customHeight="1" x14ac:dyDescent="0.15">
      <c r="B24" s="361"/>
      <c r="C24" s="422" t="s">
        <v>698</v>
      </c>
      <c r="D24" s="424"/>
      <c r="E24" s="192">
        <v>4</v>
      </c>
      <c r="F24" s="229">
        <v>82</v>
      </c>
      <c r="G24" s="245" t="s">
        <v>461</v>
      </c>
      <c r="H24" s="245" t="s">
        <v>505</v>
      </c>
      <c r="I24" s="245" t="s">
        <v>471</v>
      </c>
      <c r="J24" s="333" t="s">
        <v>472</v>
      </c>
      <c r="K24" s="333"/>
      <c r="L24" s="333"/>
      <c r="M24" s="297">
        <v>7.4999999999999997E-2</v>
      </c>
      <c r="N24" s="297" t="s">
        <v>1293</v>
      </c>
      <c r="O24" s="245" t="s">
        <v>642</v>
      </c>
      <c r="P24" s="245" t="s">
        <v>642</v>
      </c>
      <c r="Q24" s="245" t="s">
        <v>643</v>
      </c>
      <c r="R24" s="256" t="s">
        <v>475</v>
      </c>
      <c r="S24" s="256" t="s">
        <v>476</v>
      </c>
      <c r="T24" s="256" t="s">
        <v>468</v>
      </c>
      <c r="U24" s="333" t="s">
        <v>492</v>
      </c>
      <c r="V24" s="651"/>
      <c r="W24" s="651"/>
      <c r="X24" s="651"/>
      <c r="Y24" s="273" t="s">
        <v>974</v>
      </c>
    </row>
    <row r="25" spans="2:25" ht="15.95" customHeight="1" x14ac:dyDescent="0.15">
      <c r="B25" s="361"/>
      <c r="C25" s="422" t="s">
        <v>698</v>
      </c>
      <c r="D25" s="424"/>
      <c r="E25" s="192">
        <v>5</v>
      </c>
      <c r="F25" s="229">
        <v>81</v>
      </c>
      <c r="G25" s="245" t="s">
        <v>461</v>
      </c>
      <c r="H25" s="245" t="s">
        <v>470</v>
      </c>
      <c r="I25" s="245" t="s">
        <v>471</v>
      </c>
      <c r="J25" s="333" t="s">
        <v>472</v>
      </c>
      <c r="K25" s="333"/>
      <c r="L25" s="333"/>
      <c r="M25" s="297">
        <v>2.2499999999999999E-2</v>
      </c>
      <c r="N25" s="297" t="s">
        <v>1293</v>
      </c>
      <c r="O25" s="245" t="s">
        <v>642</v>
      </c>
      <c r="P25" s="245" t="s">
        <v>642</v>
      </c>
      <c r="Q25" s="245" t="s">
        <v>643</v>
      </c>
      <c r="R25" s="256" t="s">
        <v>475</v>
      </c>
      <c r="S25" s="256" t="s">
        <v>476</v>
      </c>
      <c r="T25" s="256" t="s">
        <v>468</v>
      </c>
      <c r="U25" s="333" t="s">
        <v>492</v>
      </c>
      <c r="V25" s="651"/>
      <c r="W25" s="651"/>
      <c r="X25" s="651"/>
      <c r="Y25" s="273" t="s">
        <v>974</v>
      </c>
    </row>
    <row r="26" spans="2:25" ht="15.95" customHeight="1" x14ac:dyDescent="0.15">
      <c r="B26" s="361"/>
      <c r="C26" s="422" t="s">
        <v>698</v>
      </c>
      <c r="D26" s="424"/>
      <c r="E26" s="192">
        <v>6</v>
      </c>
      <c r="F26" s="229">
        <v>82.5</v>
      </c>
      <c r="G26" s="245" t="s">
        <v>461</v>
      </c>
      <c r="H26" s="245" t="s">
        <v>479</v>
      </c>
      <c r="I26" s="245" t="s">
        <v>471</v>
      </c>
      <c r="J26" s="333" t="s">
        <v>481</v>
      </c>
      <c r="K26" s="333"/>
      <c r="L26" s="333"/>
      <c r="M26" s="297">
        <v>0.09</v>
      </c>
      <c r="N26" s="297" t="s">
        <v>1293</v>
      </c>
      <c r="O26" s="245" t="s">
        <v>642</v>
      </c>
      <c r="P26" s="245" t="s">
        <v>642</v>
      </c>
      <c r="Q26" s="245" t="s">
        <v>646</v>
      </c>
      <c r="R26" s="256" t="s">
        <v>475</v>
      </c>
      <c r="S26" s="256" t="s">
        <v>467</v>
      </c>
      <c r="T26" s="256" t="s">
        <v>468</v>
      </c>
      <c r="U26" s="333" t="s">
        <v>492</v>
      </c>
      <c r="V26" s="651"/>
      <c r="W26" s="651"/>
      <c r="X26" s="651"/>
      <c r="Y26" s="273" t="s">
        <v>976</v>
      </c>
    </row>
    <row r="27" spans="2:25" ht="15.95" customHeight="1" x14ac:dyDescent="0.15">
      <c r="B27" s="361"/>
      <c r="C27" s="422" t="s">
        <v>698</v>
      </c>
      <c r="D27" s="424"/>
      <c r="E27" s="192">
        <v>7</v>
      </c>
      <c r="F27" s="229">
        <v>80.8</v>
      </c>
      <c r="G27" s="245" t="s">
        <v>461</v>
      </c>
      <c r="H27" s="245" t="s">
        <v>503</v>
      </c>
      <c r="I27" s="245" t="s">
        <v>480</v>
      </c>
      <c r="J27" s="333" t="s">
        <v>500</v>
      </c>
      <c r="K27" s="333"/>
      <c r="L27" s="333"/>
      <c r="M27" s="297">
        <v>2.6</v>
      </c>
      <c r="N27" s="297" t="s">
        <v>1293</v>
      </c>
      <c r="O27" s="245" t="s">
        <v>642</v>
      </c>
      <c r="P27" s="245" t="s">
        <v>642</v>
      </c>
      <c r="Q27" s="245" t="s">
        <v>646</v>
      </c>
      <c r="R27" s="256" t="s">
        <v>475</v>
      </c>
      <c r="S27" s="256" t="s">
        <v>467</v>
      </c>
      <c r="T27" s="256" t="s">
        <v>468</v>
      </c>
      <c r="U27" s="333" t="s">
        <v>492</v>
      </c>
      <c r="V27" s="651"/>
      <c r="W27" s="651"/>
      <c r="X27" s="651"/>
      <c r="Y27" s="273" t="s">
        <v>976</v>
      </c>
    </row>
    <row r="28" spans="2:25" ht="15.95" customHeight="1" x14ac:dyDescent="0.15">
      <c r="B28" s="361"/>
      <c r="C28" s="422" t="s">
        <v>701</v>
      </c>
      <c r="D28" s="424"/>
      <c r="E28" s="192">
        <v>1</v>
      </c>
      <c r="F28" s="229">
        <v>85</v>
      </c>
      <c r="G28" s="245" t="s">
        <v>461</v>
      </c>
      <c r="H28" s="245" t="s">
        <v>470</v>
      </c>
      <c r="I28" s="245" t="s">
        <v>471</v>
      </c>
      <c r="J28" s="333" t="s">
        <v>472</v>
      </c>
      <c r="K28" s="333"/>
      <c r="L28" s="333"/>
      <c r="M28" s="297">
        <v>2.2499999999999999E-2</v>
      </c>
      <c r="N28" s="297">
        <v>2.2499999999999999E-2</v>
      </c>
      <c r="O28" s="245" t="s">
        <v>643</v>
      </c>
      <c r="P28" s="245" t="s">
        <v>642</v>
      </c>
      <c r="Q28" s="245" t="s">
        <v>643</v>
      </c>
      <c r="R28" s="256" t="s">
        <v>475</v>
      </c>
      <c r="S28" s="256" t="s">
        <v>476</v>
      </c>
      <c r="T28" s="256" t="s">
        <v>468</v>
      </c>
      <c r="U28" s="333" t="s">
        <v>492</v>
      </c>
      <c r="V28" s="651"/>
      <c r="W28" s="651"/>
      <c r="X28" s="651"/>
      <c r="Y28" s="273" t="s">
        <v>974</v>
      </c>
    </row>
    <row r="29" spans="2:25" ht="15.95" customHeight="1" x14ac:dyDescent="0.15">
      <c r="B29" s="361"/>
      <c r="C29" s="422" t="s">
        <v>701</v>
      </c>
      <c r="D29" s="424"/>
      <c r="E29" s="192">
        <v>2</v>
      </c>
      <c r="F29" s="229">
        <v>85.9</v>
      </c>
      <c r="G29" s="245" t="s">
        <v>461</v>
      </c>
      <c r="H29" s="245" t="s">
        <v>503</v>
      </c>
      <c r="I29" s="245" t="s">
        <v>471</v>
      </c>
      <c r="J29" s="333" t="s">
        <v>472</v>
      </c>
      <c r="K29" s="333"/>
      <c r="L29" s="333"/>
      <c r="M29" s="297">
        <v>0.25</v>
      </c>
      <c r="N29" s="297">
        <v>0.19</v>
      </c>
      <c r="O29" s="245" t="s">
        <v>643</v>
      </c>
      <c r="P29" s="245" t="s">
        <v>642</v>
      </c>
      <c r="Q29" s="245" t="s">
        <v>643</v>
      </c>
      <c r="R29" s="256" t="s">
        <v>475</v>
      </c>
      <c r="S29" s="256" t="s">
        <v>476</v>
      </c>
      <c r="T29" s="256" t="s">
        <v>468</v>
      </c>
      <c r="U29" s="333" t="s">
        <v>492</v>
      </c>
      <c r="V29" s="651"/>
      <c r="W29" s="651"/>
      <c r="X29" s="651"/>
      <c r="Y29" s="273" t="s">
        <v>974</v>
      </c>
    </row>
    <row r="30" spans="2:25" ht="15.95" customHeight="1" x14ac:dyDescent="0.15">
      <c r="B30" s="361"/>
      <c r="C30" s="422" t="s">
        <v>701</v>
      </c>
      <c r="D30" s="424"/>
      <c r="E30" s="192">
        <v>3</v>
      </c>
      <c r="F30" s="229">
        <v>86.4</v>
      </c>
      <c r="G30" s="245" t="s">
        <v>461</v>
      </c>
      <c r="H30" s="245" t="s">
        <v>470</v>
      </c>
      <c r="I30" s="245" t="s">
        <v>471</v>
      </c>
      <c r="J30" s="333" t="s">
        <v>472</v>
      </c>
      <c r="K30" s="333"/>
      <c r="L30" s="333"/>
      <c r="M30" s="297">
        <v>2.2499999999999999E-2</v>
      </c>
      <c r="N30" s="297">
        <v>2.2499999999999999E-2</v>
      </c>
      <c r="O30" s="245" t="s">
        <v>643</v>
      </c>
      <c r="P30" s="245" t="s">
        <v>642</v>
      </c>
      <c r="Q30" s="245" t="s">
        <v>643</v>
      </c>
      <c r="R30" s="256" t="s">
        <v>475</v>
      </c>
      <c r="S30" s="256" t="s">
        <v>476</v>
      </c>
      <c r="T30" s="256" t="s">
        <v>468</v>
      </c>
      <c r="U30" s="333" t="s">
        <v>492</v>
      </c>
      <c r="V30" s="651"/>
      <c r="W30" s="651"/>
      <c r="X30" s="651"/>
      <c r="Y30" s="273" t="s">
        <v>974</v>
      </c>
    </row>
    <row r="31" spans="2:25" ht="15.95" customHeight="1" x14ac:dyDescent="0.15">
      <c r="B31" s="361"/>
      <c r="C31" s="422" t="s">
        <v>701</v>
      </c>
      <c r="D31" s="424"/>
      <c r="E31" s="192">
        <v>4</v>
      </c>
      <c r="F31" s="229">
        <v>88.2</v>
      </c>
      <c r="G31" s="245" t="s">
        <v>461</v>
      </c>
      <c r="H31" s="245" t="s">
        <v>479</v>
      </c>
      <c r="I31" s="245" t="s">
        <v>471</v>
      </c>
      <c r="J31" s="333" t="s">
        <v>481</v>
      </c>
      <c r="K31" s="333"/>
      <c r="L31" s="333"/>
      <c r="M31" s="297">
        <v>0.09</v>
      </c>
      <c r="N31" s="297">
        <v>0.09</v>
      </c>
      <c r="O31" s="245" t="s">
        <v>646</v>
      </c>
      <c r="P31" s="245" t="s">
        <v>642</v>
      </c>
      <c r="Q31" s="245" t="s">
        <v>646</v>
      </c>
      <c r="R31" s="256" t="s">
        <v>475</v>
      </c>
      <c r="S31" s="256" t="s">
        <v>467</v>
      </c>
      <c r="T31" s="256" t="s">
        <v>468</v>
      </c>
      <c r="U31" s="333" t="s">
        <v>492</v>
      </c>
      <c r="V31" s="651"/>
      <c r="W31" s="651"/>
      <c r="X31" s="651"/>
      <c r="Y31" s="273" t="s">
        <v>975</v>
      </c>
    </row>
    <row r="32" spans="2:25" ht="15.95" customHeight="1" x14ac:dyDescent="0.15">
      <c r="B32" s="361"/>
      <c r="C32" s="422" t="s">
        <v>701</v>
      </c>
      <c r="D32" s="424"/>
      <c r="E32" s="192">
        <v>5</v>
      </c>
      <c r="F32" s="229">
        <v>88.6</v>
      </c>
      <c r="G32" s="245" t="s">
        <v>461</v>
      </c>
      <c r="H32" s="245" t="s">
        <v>462</v>
      </c>
      <c r="I32" s="245" t="s">
        <v>471</v>
      </c>
      <c r="J32" s="333" t="s">
        <v>472</v>
      </c>
      <c r="K32" s="333"/>
      <c r="L32" s="333"/>
      <c r="M32" s="297">
        <v>2.2499999999999999E-2</v>
      </c>
      <c r="N32" s="297">
        <v>2.2499999999999999E-2</v>
      </c>
      <c r="O32" s="245" t="s">
        <v>643</v>
      </c>
      <c r="P32" s="245" t="s">
        <v>642</v>
      </c>
      <c r="Q32" s="245" t="s">
        <v>643</v>
      </c>
      <c r="R32" s="256" t="s">
        <v>475</v>
      </c>
      <c r="S32" s="256" t="s">
        <v>476</v>
      </c>
      <c r="T32" s="256" t="s">
        <v>468</v>
      </c>
      <c r="U32" s="333" t="s">
        <v>492</v>
      </c>
      <c r="V32" s="651"/>
      <c r="W32" s="651"/>
      <c r="X32" s="651"/>
      <c r="Y32" s="273" t="s">
        <v>974</v>
      </c>
    </row>
    <row r="33" spans="2:25" ht="15.95" customHeight="1" x14ac:dyDescent="0.15">
      <c r="B33" s="361"/>
      <c r="C33" s="422" t="s">
        <v>704</v>
      </c>
      <c r="D33" s="424"/>
      <c r="E33" s="192">
        <v>1</v>
      </c>
      <c r="F33" s="229">
        <v>90.4</v>
      </c>
      <c r="G33" s="245" t="s">
        <v>461</v>
      </c>
      <c r="H33" s="245" t="s">
        <v>479</v>
      </c>
      <c r="I33" s="245" t="s">
        <v>471</v>
      </c>
      <c r="J33" s="333" t="s">
        <v>472</v>
      </c>
      <c r="K33" s="333"/>
      <c r="L33" s="333"/>
      <c r="M33" s="297">
        <v>2.2499999999999999E-2</v>
      </c>
      <c r="N33" s="297">
        <v>2.2499999999999999E-2</v>
      </c>
      <c r="O33" s="245" t="s">
        <v>643</v>
      </c>
      <c r="P33" s="245" t="s">
        <v>642</v>
      </c>
      <c r="Q33" s="245" t="s">
        <v>643</v>
      </c>
      <c r="R33" s="256" t="s">
        <v>475</v>
      </c>
      <c r="S33" s="256" t="s">
        <v>476</v>
      </c>
      <c r="T33" s="256" t="s">
        <v>468</v>
      </c>
      <c r="U33" s="333" t="s">
        <v>492</v>
      </c>
      <c r="V33" s="651"/>
      <c r="W33" s="651"/>
      <c r="X33" s="651"/>
      <c r="Y33" s="273" t="s">
        <v>974</v>
      </c>
    </row>
    <row r="34" spans="2:25" ht="15.95" customHeight="1" x14ac:dyDescent="0.15">
      <c r="B34" s="361"/>
      <c r="C34" s="422" t="s">
        <v>704</v>
      </c>
      <c r="D34" s="424"/>
      <c r="E34" s="192">
        <v>2</v>
      </c>
      <c r="F34" s="229">
        <v>89.7</v>
      </c>
      <c r="G34" s="245" t="s">
        <v>461</v>
      </c>
      <c r="H34" s="245" t="s">
        <v>470</v>
      </c>
      <c r="I34" s="245" t="s">
        <v>471</v>
      </c>
      <c r="J34" s="333" t="s">
        <v>472</v>
      </c>
      <c r="K34" s="333"/>
      <c r="L34" s="333"/>
      <c r="M34" s="297">
        <v>2.2499999999999999E-2</v>
      </c>
      <c r="N34" s="297">
        <v>2.2499999999999999E-2</v>
      </c>
      <c r="O34" s="245" t="s">
        <v>643</v>
      </c>
      <c r="P34" s="245" t="s">
        <v>642</v>
      </c>
      <c r="Q34" s="245" t="s">
        <v>643</v>
      </c>
      <c r="R34" s="256" t="s">
        <v>475</v>
      </c>
      <c r="S34" s="256" t="s">
        <v>476</v>
      </c>
      <c r="T34" s="256" t="s">
        <v>468</v>
      </c>
      <c r="U34" s="333" t="s">
        <v>492</v>
      </c>
      <c r="V34" s="651"/>
      <c r="W34" s="651"/>
      <c r="X34" s="651"/>
      <c r="Y34" s="273" t="s">
        <v>974</v>
      </c>
    </row>
    <row r="35" spans="2:25" ht="15.95" customHeight="1" x14ac:dyDescent="0.15">
      <c r="B35" s="361"/>
      <c r="C35" s="422" t="s">
        <v>704</v>
      </c>
      <c r="D35" s="424"/>
      <c r="E35" s="192">
        <v>3</v>
      </c>
      <c r="F35" s="229">
        <v>91.2</v>
      </c>
      <c r="G35" s="245" t="s">
        <v>461</v>
      </c>
      <c r="H35" s="245" t="s">
        <v>470</v>
      </c>
      <c r="I35" s="245" t="s">
        <v>471</v>
      </c>
      <c r="J35" s="333" t="s">
        <v>472</v>
      </c>
      <c r="K35" s="333"/>
      <c r="L35" s="333"/>
      <c r="M35" s="297">
        <v>2.2499999999999999E-2</v>
      </c>
      <c r="N35" s="297">
        <v>2.2499999999999999E-2</v>
      </c>
      <c r="O35" s="245" t="s">
        <v>643</v>
      </c>
      <c r="P35" s="245" t="s">
        <v>642</v>
      </c>
      <c r="Q35" s="245" t="s">
        <v>643</v>
      </c>
      <c r="R35" s="256" t="s">
        <v>475</v>
      </c>
      <c r="S35" s="256" t="s">
        <v>476</v>
      </c>
      <c r="T35" s="256" t="s">
        <v>468</v>
      </c>
      <c r="U35" s="333" t="s">
        <v>492</v>
      </c>
      <c r="V35" s="651"/>
      <c r="W35" s="651"/>
      <c r="X35" s="651"/>
      <c r="Y35" s="273" t="s">
        <v>974</v>
      </c>
    </row>
    <row r="36" spans="2:25" ht="15.95" customHeight="1" x14ac:dyDescent="0.15">
      <c r="B36" s="361"/>
      <c r="C36" s="422" t="s">
        <v>704</v>
      </c>
      <c r="D36" s="424"/>
      <c r="E36" s="192">
        <v>4</v>
      </c>
      <c r="F36" s="229">
        <v>91.2</v>
      </c>
      <c r="G36" s="245" t="s">
        <v>461</v>
      </c>
      <c r="H36" s="245" t="s">
        <v>462</v>
      </c>
      <c r="I36" s="245" t="s">
        <v>471</v>
      </c>
      <c r="J36" s="333" t="s">
        <v>472</v>
      </c>
      <c r="K36" s="333"/>
      <c r="L36" s="333"/>
      <c r="M36" s="297">
        <v>1.0000000000000002E-2</v>
      </c>
      <c r="N36" s="297">
        <v>1.0000000000000002E-2</v>
      </c>
      <c r="O36" s="245" t="s">
        <v>643</v>
      </c>
      <c r="P36" s="245" t="s">
        <v>642</v>
      </c>
      <c r="Q36" s="245" t="s">
        <v>643</v>
      </c>
      <c r="R36" s="256" t="s">
        <v>475</v>
      </c>
      <c r="S36" s="256" t="s">
        <v>476</v>
      </c>
      <c r="T36" s="256" t="s">
        <v>468</v>
      </c>
      <c r="U36" s="333" t="s">
        <v>492</v>
      </c>
      <c r="V36" s="651"/>
      <c r="W36" s="651"/>
      <c r="X36" s="651"/>
      <c r="Y36" s="273" t="s">
        <v>974</v>
      </c>
    </row>
    <row r="37" spans="2:25" ht="15.95" customHeight="1" x14ac:dyDescent="0.15">
      <c r="B37" s="361"/>
      <c r="C37" s="422" t="s">
        <v>704</v>
      </c>
      <c r="D37" s="424"/>
      <c r="E37" s="192">
        <v>5</v>
      </c>
      <c r="F37" s="229">
        <v>93.2</v>
      </c>
      <c r="G37" s="245" t="s">
        <v>461</v>
      </c>
      <c r="H37" s="245" t="s">
        <v>479</v>
      </c>
      <c r="I37" s="245" t="s">
        <v>480</v>
      </c>
      <c r="J37" s="333" t="s">
        <v>500</v>
      </c>
      <c r="K37" s="333"/>
      <c r="L37" s="333"/>
      <c r="M37" s="297">
        <v>3.6</v>
      </c>
      <c r="N37" s="297">
        <v>3.95</v>
      </c>
      <c r="O37" s="245" t="s">
        <v>646</v>
      </c>
      <c r="P37" s="245" t="s">
        <v>642</v>
      </c>
      <c r="Q37" s="245" t="s">
        <v>646</v>
      </c>
      <c r="R37" s="256" t="s">
        <v>475</v>
      </c>
      <c r="S37" s="256" t="s">
        <v>467</v>
      </c>
      <c r="T37" s="256" t="s">
        <v>468</v>
      </c>
      <c r="U37" s="333" t="s">
        <v>492</v>
      </c>
      <c r="V37" s="651"/>
      <c r="W37" s="651"/>
      <c r="X37" s="651"/>
      <c r="Y37" s="273" t="s">
        <v>975</v>
      </c>
    </row>
    <row r="38" spans="2:25" ht="15.95" customHeight="1" x14ac:dyDescent="0.15">
      <c r="B38" s="361"/>
      <c r="C38" s="422" t="s">
        <v>704</v>
      </c>
      <c r="D38" s="424"/>
      <c r="E38" s="192">
        <v>6</v>
      </c>
      <c r="F38" s="229">
        <v>94</v>
      </c>
      <c r="G38" s="245" t="s">
        <v>461</v>
      </c>
      <c r="H38" s="245" t="s">
        <v>495</v>
      </c>
      <c r="I38" s="245" t="s">
        <v>471</v>
      </c>
      <c r="J38" s="333" t="s">
        <v>472</v>
      </c>
      <c r="K38" s="333"/>
      <c r="L38" s="333"/>
      <c r="M38" s="297">
        <v>0.24</v>
      </c>
      <c r="N38" s="297">
        <v>0.24</v>
      </c>
      <c r="O38" s="245" t="s">
        <v>643</v>
      </c>
      <c r="P38" s="245" t="s">
        <v>642</v>
      </c>
      <c r="Q38" s="245" t="s">
        <v>643</v>
      </c>
      <c r="R38" s="256" t="s">
        <v>475</v>
      </c>
      <c r="S38" s="256" t="s">
        <v>476</v>
      </c>
      <c r="T38" s="256" t="s">
        <v>468</v>
      </c>
      <c r="U38" s="333" t="s">
        <v>492</v>
      </c>
      <c r="V38" s="651"/>
      <c r="W38" s="651"/>
      <c r="X38" s="651"/>
      <c r="Y38" s="273" t="s">
        <v>974</v>
      </c>
    </row>
    <row r="39" spans="2:25" ht="15.95" customHeight="1" x14ac:dyDescent="0.15">
      <c r="B39" s="361"/>
      <c r="C39" s="422" t="s">
        <v>704</v>
      </c>
      <c r="D39" s="424"/>
      <c r="E39" s="192">
        <v>7</v>
      </c>
      <c r="F39" s="229">
        <v>89</v>
      </c>
      <c r="G39" s="245" t="s">
        <v>461</v>
      </c>
      <c r="H39" s="245" t="s">
        <v>462</v>
      </c>
      <c r="I39" s="245" t="s">
        <v>471</v>
      </c>
      <c r="J39" s="333" t="s">
        <v>472</v>
      </c>
      <c r="K39" s="333"/>
      <c r="L39" s="333"/>
      <c r="M39" s="297">
        <v>0.15</v>
      </c>
      <c r="N39" s="297">
        <v>0.18</v>
      </c>
      <c r="O39" s="245" t="s">
        <v>473</v>
      </c>
      <c r="P39" s="245" t="s">
        <v>642</v>
      </c>
      <c r="Q39" s="245" t="s">
        <v>643</v>
      </c>
      <c r="R39" s="256" t="s">
        <v>475</v>
      </c>
      <c r="S39" s="256" t="s">
        <v>476</v>
      </c>
      <c r="T39" s="256" t="s">
        <v>468</v>
      </c>
      <c r="U39" s="333" t="s">
        <v>492</v>
      </c>
      <c r="V39" s="651"/>
      <c r="W39" s="651"/>
      <c r="X39" s="651"/>
      <c r="Y39" s="273" t="s">
        <v>974</v>
      </c>
    </row>
    <row r="40" spans="2:25" ht="15.95" customHeight="1" x14ac:dyDescent="0.15">
      <c r="B40" s="361"/>
      <c r="C40" s="422" t="s">
        <v>704</v>
      </c>
      <c r="D40" s="424"/>
      <c r="E40" s="192">
        <v>8</v>
      </c>
      <c r="F40" s="229">
        <v>91.8</v>
      </c>
      <c r="G40" s="245" t="s">
        <v>461</v>
      </c>
      <c r="H40" s="245" t="s">
        <v>503</v>
      </c>
      <c r="I40" s="245" t="s">
        <v>480</v>
      </c>
      <c r="J40" s="333" t="s">
        <v>500</v>
      </c>
      <c r="K40" s="333"/>
      <c r="L40" s="333"/>
      <c r="M40" s="297">
        <v>1.25</v>
      </c>
      <c r="N40" s="297" t="s">
        <v>1293</v>
      </c>
      <c r="O40" s="245" t="s">
        <v>642</v>
      </c>
      <c r="P40" s="245" t="s">
        <v>642</v>
      </c>
      <c r="Q40" s="245" t="s">
        <v>646</v>
      </c>
      <c r="R40" s="256" t="s">
        <v>475</v>
      </c>
      <c r="S40" s="256" t="s">
        <v>467</v>
      </c>
      <c r="T40" s="256" t="s">
        <v>468</v>
      </c>
      <c r="U40" s="333" t="s">
        <v>492</v>
      </c>
      <c r="V40" s="651"/>
      <c r="W40" s="651"/>
      <c r="X40" s="651"/>
      <c r="Y40" s="273" t="s">
        <v>976</v>
      </c>
    </row>
    <row r="41" spans="2:25" ht="15.95" customHeight="1" x14ac:dyDescent="0.15">
      <c r="B41" s="431"/>
      <c r="C41" s="422" t="s">
        <v>711</v>
      </c>
      <c r="D41" s="424"/>
      <c r="E41" s="192">
        <v>1</v>
      </c>
      <c r="F41" s="229">
        <v>94.3</v>
      </c>
      <c r="G41" s="245" t="s">
        <v>461</v>
      </c>
      <c r="H41" s="245" t="s">
        <v>479</v>
      </c>
      <c r="I41" s="245" t="s">
        <v>471</v>
      </c>
      <c r="J41" s="333" t="s">
        <v>481</v>
      </c>
      <c r="K41" s="333"/>
      <c r="L41" s="333"/>
      <c r="M41" s="297">
        <v>0.09</v>
      </c>
      <c r="N41" s="297">
        <v>0.09</v>
      </c>
      <c r="O41" s="245" t="s">
        <v>646</v>
      </c>
      <c r="P41" s="245" t="s">
        <v>642</v>
      </c>
      <c r="Q41" s="245" t="s">
        <v>646</v>
      </c>
      <c r="R41" s="256" t="s">
        <v>475</v>
      </c>
      <c r="S41" s="256" t="s">
        <v>467</v>
      </c>
      <c r="T41" s="256" t="s">
        <v>468</v>
      </c>
      <c r="U41" s="333" t="s">
        <v>492</v>
      </c>
      <c r="V41" s="651"/>
      <c r="W41" s="651"/>
      <c r="X41" s="651"/>
      <c r="Y41" s="273" t="s">
        <v>975</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37:D37"/>
    <mergeCell ref="J37:L37"/>
    <mergeCell ref="U37:X37"/>
    <mergeCell ref="C38:D38"/>
    <mergeCell ref="J38:L38"/>
    <mergeCell ref="U38:X38"/>
    <mergeCell ref="C34:D34"/>
    <mergeCell ref="J34:L34"/>
    <mergeCell ref="C41:D41"/>
    <mergeCell ref="J41:L41"/>
    <mergeCell ref="U41:X41"/>
    <mergeCell ref="C39:D39"/>
    <mergeCell ref="J39:L39"/>
    <mergeCell ref="U39:X39"/>
    <mergeCell ref="C40:D40"/>
    <mergeCell ref="J40:L40"/>
    <mergeCell ref="U40:X40"/>
    <mergeCell ref="U34:X34"/>
    <mergeCell ref="C35:D35"/>
    <mergeCell ref="J35:L35"/>
    <mergeCell ref="U35:X35"/>
    <mergeCell ref="C36:D36"/>
    <mergeCell ref="J36:L36"/>
    <mergeCell ref="U36:X36"/>
    <mergeCell ref="J29:L29"/>
    <mergeCell ref="U29:X29"/>
    <mergeCell ref="C30:D30"/>
    <mergeCell ref="J30:L30"/>
    <mergeCell ref="U30:X30"/>
    <mergeCell ref="C31:D31"/>
    <mergeCell ref="J31:L31"/>
    <mergeCell ref="U31:X31"/>
    <mergeCell ref="C32:D32"/>
    <mergeCell ref="J32:L32"/>
    <mergeCell ref="U32:X32"/>
    <mergeCell ref="C33:D33"/>
    <mergeCell ref="J33:L33"/>
    <mergeCell ref="U33:X33"/>
    <mergeCell ref="C29:D29"/>
    <mergeCell ref="C28:D28"/>
    <mergeCell ref="J28:L28"/>
    <mergeCell ref="U28:X28"/>
    <mergeCell ref="U27:X27"/>
    <mergeCell ref="J21:L21"/>
    <mergeCell ref="U21:X21"/>
    <mergeCell ref="C22:D22"/>
    <mergeCell ref="J22:L22"/>
    <mergeCell ref="U22:X22"/>
    <mergeCell ref="C23:D23"/>
    <mergeCell ref="J23:L23"/>
    <mergeCell ref="U23:X23"/>
    <mergeCell ref="C24:D24"/>
    <mergeCell ref="J24:L24"/>
    <mergeCell ref="U24:X24"/>
    <mergeCell ref="J26:L26"/>
    <mergeCell ref="U26:X26"/>
    <mergeCell ref="C25:D25"/>
    <mergeCell ref="J25:L25"/>
    <mergeCell ref="U25:X25"/>
    <mergeCell ref="C21:D21"/>
    <mergeCell ref="C26:D26"/>
    <mergeCell ref="C27:D27"/>
    <mergeCell ref="C15:D15"/>
    <mergeCell ref="J15:L15"/>
    <mergeCell ref="U15:X15"/>
    <mergeCell ref="C16:D16"/>
    <mergeCell ref="J16:L16"/>
    <mergeCell ref="U16:X16"/>
    <mergeCell ref="C20:D20"/>
    <mergeCell ref="J20:L20"/>
    <mergeCell ref="U20:X20"/>
    <mergeCell ref="C17:D17"/>
    <mergeCell ref="J17:L17"/>
    <mergeCell ref="U17:X17"/>
    <mergeCell ref="C18:D18"/>
    <mergeCell ref="J18:L18"/>
    <mergeCell ref="U18:X18"/>
    <mergeCell ref="C19:D19"/>
    <mergeCell ref="J19:L19"/>
    <mergeCell ref="U19:X19"/>
    <mergeCell ref="B9:B41"/>
    <mergeCell ref="C9:D9"/>
    <mergeCell ref="J9:L9"/>
    <mergeCell ref="U9:X9"/>
    <mergeCell ref="C10:D10"/>
    <mergeCell ref="R7:R8"/>
    <mergeCell ref="S7:S8"/>
    <mergeCell ref="T7:T8"/>
    <mergeCell ref="U7:X8"/>
    <mergeCell ref="C13:D13"/>
    <mergeCell ref="J13:L13"/>
    <mergeCell ref="U13:X13"/>
    <mergeCell ref="C14:D14"/>
    <mergeCell ref="J14:L14"/>
    <mergeCell ref="U14:X14"/>
    <mergeCell ref="J10:L10"/>
    <mergeCell ref="U10:X10"/>
    <mergeCell ref="C11:D11"/>
    <mergeCell ref="J11:L11"/>
    <mergeCell ref="U11:X11"/>
    <mergeCell ref="C12:D12"/>
    <mergeCell ref="J12:L12"/>
    <mergeCell ref="U12:X12"/>
    <mergeCell ref="J27:L27"/>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覆工スパン毎に連番を記入。_x000a_数値で入力する。" sqref="E9:E41" xr:uid="{1D522954-F49C-474A-B823-68AD6C373775}"/>
    <dataValidation type="list" errorStyle="warning" allowBlank="1" showInputMessage="1" showErrorMessage="1" error="選択出来ません" sqref="H9:H41" xr:uid="{564BFEB2-1AEA-460F-A3D3-E71CEC28024F}">
      <formula1>INDIRECT(G9)</formula1>
    </dataValidation>
    <dataValidation allowBlank="1" showInputMessage="1" showErrorMessage="1" prompt="前回の定期点検年月日を入力" sqref="O6" xr:uid="{4E9B6BE3-C01F-4CF3-B535-BC07C499EB13}"/>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showInputMessage="1" showErrorMessage="1" xr:uid="{2D839AF1-B666-455D-A19F-2D1F12F04A43}">
          <x14:formula1>
            <xm:f>'(参考)リスト'!$B$16:$B$21</xm:f>
          </x14:formula1>
          <xm:sqref>G9:G41</xm:sqref>
        </x14:dataValidation>
        <x14:dataValidation type="list" allowBlank="1" showInputMessage="1" showErrorMessage="1" xr:uid="{6B2F37C2-4A48-4CD5-8D69-2BE167F3AC82}">
          <x14:formula1>
            <xm:f>'(参考)リスト'!$J$16:$J$18</xm:f>
          </x14:formula1>
          <xm:sqref>T9:T41</xm:sqref>
        </x14:dataValidation>
        <x14:dataValidation type="list" allowBlank="1" showInputMessage="1" showErrorMessage="1" xr:uid="{1DEE099B-04BF-4D6B-987D-A49A60FEE3FE}">
          <x14:formula1>
            <xm:f>'(参考)リスト'!$E$16:$E$27</xm:f>
          </x14:formula1>
          <xm:sqref>J9:L41</xm:sqref>
        </x14:dataValidation>
        <x14:dataValidation type="list" allowBlank="1" showInputMessage="1" showErrorMessage="1" xr:uid="{77497CFB-05AA-459E-8137-920EBC1AB312}">
          <x14:formula1>
            <xm:f>'(参考)リスト'!$F$16:$F$21</xm:f>
          </x14:formula1>
          <xm:sqref>O9:Q41</xm:sqref>
        </x14:dataValidation>
        <x14:dataValidation type="list" allowBlank="1" showInputMessage="1" showErrorMessage="1" xr:uid="{4E3F20A4-7CF3-4E14-B0C1-BEF4B995C734}">
          <x14:formula1>
            <xm:f>'(参考)リスト'!$I$16:$I$18</xm:f>
          </x14:formula1>
          <xm:sqref>S9:S41</xm:sqref>
        </x14:dataValidation>
        <x14:dataValidation type="list" allowBlank="1" showInputMessage="1" showErrorMessage="1" xr:uid="{A0758D05-B304-4676-BB5B-259C381607F1}">
          <x14:formula1>
            <xm:f>'(参考)リスト'!$H$16:$H$17</xm:f>
          </x14:formula1>
          <xm:sqref>R9:R41</xm:sqref>
        </x14:dataValidation>
        <x14:dataValidation type="list" allowBlank="1" showInputMessage="1" showErrorMessage="1" xr:uid="{8041D115-1465-44DD-B56C-B038507B262D}">
          <x14:formula1>
            <xm:f>'(参考)リスト'!$D$16:$D$18</xm:f>
          </x14:formula1>
          <xm:sqref>I9:I41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F800B-326C-429A-8B84-A0A787B7930E}">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711</v>
      </c>
      <c r="D9" s="424"/>
      <c r="E9" s="192">
        <v>2</v>
      </c>
      <c r="F9" s="229">
        <v>96</v>
      </c>
      <c r="G9" s="245" t="s">
        <v>461</v>
      </c>
      <c r="H9" s="245" t="s">
        <v>470</v>
      </c>
      <c r="I9" s="245" t="s">
        <v>471</v>
      </c>
      <c r="J9" s="333" t="s">
        <v>472</v>
      </c>
      <c r="K9" s="333"/>
      <c r="L9" s="333"/>
      <c r="M9" s="297">
        <v>2.2499999999999999E-2</v>
      </c>
      <c r="N9" s="297">
        <v>2.2499999999999999E-2</v>
      </c>
      <c r="O9" s="245" t="s">
        <v>473</v>
      </c>
      <c r="P9" s="245" t="s">
        <v>642</v>
      </c>
      <c r="Q9" s="245" t="s">
        <v>643</v>
      </c>
      <c r="R9" s="256" t="s">
        <v>475</v>
      </c>
      <c r="S9" s="256" t="s">
        <v>476</v>
      </c>
      <c r="T9" s="256" t="s">
        <v>468</v>
      </c>
      <c r="U9" s="333" t="s">
        <v>492</v>
      </c>
      <c r="V9" s="651"/>
      <c r="W9" s="651"/>
      <c r="X9" s="651"/>
      <c r="Y9" s="273" t="s">
        <v>974</v>
      </c>
    </row>
    <row r="10" spans="2:25" ht="15.95" customHeight="1" x14ac:dyDescent="0.15">
      <c r="B10" s="361"/>
      <c r="C10" s="422" t="s">
        <v>711</v>
      </c>
      <c r="D10" s="424"/>
      <c r="E10" s="192">
        <v>3</v>
      </c>
      <c r="F10" s="229">
        <v>98.7</v>
      </c>
      <c r="G10" s="245" t="s">
        <v>461</v>
      </c>
      <c r="H10" s="245" t="s">
        <v>470</v>
      </c>
      <c r="I10" s="245" t="s">
        <v>471</v>
      </c>
      <c r="J10" s="333" t="s">
        <v>506</v>
      </c>
      <c r="K10" s="333"/>
      <c r="L10" s="333"/>
      <c r="M10" s="297">
        <v>4.0000000000000008E-2</v>
      </c>
      <c r="N10" s="297">
        <v>4.0000000000000008E-2</v>
      </c>
      <c r="O10" s="245" t="s">
        <v>646</v>
      </c>
      <c r="P10" s="245" t="s">
        <v>642</v>
      </c>
      <c r="Q10" s="245" t="s">
        <v>646</v>
      </c>
      <c r="R10" s="256" t="s">
        <v>475</v>
      </c>
      <c r="S10" s="256" t="s">
        <v>467</v>
      </c>
      <c r="T10" s="256" t="s">
        <v>468</v>
      </c>
      <c r="U10" s="333" t="s">
        <v>492</v>
      </c>
      <c r="V10" s="651"/>
      <c r="W10" s="651"/>
      <c r="X10" s="651"/>
      <c r="Y10" s="273" t="s">
        <v>975</v>
      </c>
    </row>
    <row r="11" spans="2:25" ht="15.95" customHeight="1" x14ac:dyDescent="0.15">
      <c r="B11" s="361"/>
      <c r="C11" s="422" t="s">
        <v>711</v>
      </c>
      <c r="D11" s="424"/>
      <c r="E11" s="192">
        <v>4</v>
      </c>
      <c r="F11" s="229">
        <v>100.3</v>
      </c>
      <c r="G11" s="245" t="s">
        <v>461</v>
      </c>
      <c r="H11" s="245" t="s">
        <v>479</v>
      </c>
      <c r="I11" s="245" t="s">
        <v>471</v>
      </c>
      <c r="J11" s="333" t="s">
        <v>481</v>
      </c>
      <c r="K11" s="333"/>
      <c r="L11" s="333"/>
      <c r="M11" s="297">
        <v>0.09</v>
      </c>
      <c r="N11" s="297">
        <v>0.09</v>
      </c>
      <c r="O11" s="245" t="s">
        <v>646</v>
      </c>
      <c r="P11" s="245" t="s">
        <v>642</v>
      </c>
      <c r="Q11" s="245" t="s">
        <v>646</v>
      </c>
      <c r="R11" s="256" t="s">
        <v>475</v>
      </c>
      <c r="S11" s="256" t="s">
        <v>467</v>
      </c>
      <c r="T11" s="256" t="s">
        <v>468</v>
      </c>
      <c r="U11" s="333" t="s">
        <v>492</v>
      </c>
      <c r="V11" s="651"/>
      <c r="W11" s="651"/>
      <c r="X11" s="651"/>
      <c r="Y11" s="273" t="s">
        <v>975</v>
      </c>
    </row>
    <row r="12" spans="2:25" ht="15.95" customHeight="1" x14ac:dyDescent="0.15">
      <c r="B12" s="361"/>
      <c r="C12" s="422" t="s">
        <v>711</v>
      </c>
      <c r="D12" s="424"/>
      <c r="E12" s="192">
        <v>5</v>
      </c>
      <c r="F12" s="229">
        <v>98.6</v>
      </c>
      <c r="G12" s="245" t="s">
        <v>461</v>
      </c>
      <c r="H12" s="245" t="s">
        <v>503</v>
      </c>
      <c r="I12" s="245" t="s">
        <v>471</v>
      </c>
      <c r="J12" s="333" t="s">
        <v>472</v>
      </c>
      <c r="K12" s="333"/>
      <c r="L12" s="333"/>
      <c r="M12" s="297">
        <v>1.6800000000000002</v>
      </c>
      <c r="N12" s="297">
        <v>0.3</v>
      </c>
      <c r="O12" s="245" t="s">
        <v>473</v>
      </c>
      <c r="P12" s="245" t="s">
        <v>642</v>
      </c>
      <c r="Q12" s="245" t="s">
        <v>643</v>
      </c>
      <c r="R12" s="256" t="s">
        <v>475</v>
      </c>
      <c r="S12" s="256" t="s">
        <v>476</v>
      </c>
      <c r="T12" s="256" t="s">
        <v>468</v>
      </c>
      <c r="U12" s="333" t="s">
        <v>492</v>
      </c>
      <c r="V12" s="651"/>
      <c r="W12" s="651"/>
      <c r="X12" s="651"/>
      <c r="Y12" s="273" t="s">
        <v>974</v>
      </c>
    </row>
    <row r="13" spans="2:25" ht="15.95" customHeight="1" x14ac:dyDescent="0.15">
      <c r="B13" s="361"/>
      <c r="C13" s="422" t="s">
        <v>711</v>
      </c>
      <c r="D13" s="424"/>
      <c r="E13" s="192">
        <v>6</v>
      </c>
      <c r="F13" s="229">
        <v>101.4</v>
      </c>
      <c r="G13" s="245" t="s">
        <v>461</v>
      </c>
      <c r="H13" s="245" t="s">
        <v>470</v>
      </c>
      <c r="I13" s="245" t="s">
        <v>471</v>
      </c>
      <c r="J13" s="333" t="s">
        <v>472</v>
      </c>
      <c r="K13" s="333"/>
      <c r="L13" s="333"/>
      <c r="M13" s="297">
        <v>2.2499999999999999E-2</v>
      </c>
      <c r="N13" s="297">
        <v>2.2499999999999999E-2</v>
      </c>
      <c r="O13" s="245" t="s">
        <v>473</v>
      </c>
      <c r="P13" s="245" t="s">
        <v>642</v>
      </c>
      <c r="Q13" s="245" t="s">
        <v>643</v>
      </c>
      <c r="R13" s="256" t="s">
        <v>475</v>
      </c>
      <c r="S13" s="256" t="s">
        <v>476</v>
      </c>
      <c r="T13" s="256" t="s">
        <v>468</v>
      </c>
      <c r="U13" s="333" t="s">
        <v>492</v>
      </c>
      <c r="V13" s="651"/>
      <c r="W13" s="651"/>
      <c r="X13" s="651"/>
      <c r="Y13" s="273" t="s">
        <v>974</v>
      </c>
    </row>
    <row r="14" spans="2:25" ht="15.95" customHeight="1" x14ac:dyDescent="0.15">
      <c r="B14" s="361"/>
      <c r="C14" s="422" t="s">
        <v>711</v>
      </c>
      <c r="D14" s="424"/>
      <c r="E14" s="192">
        <v>7</v>
      </c>
      <c r="F14" s="229">
        <v>96.4</v>
      </c>
      <c r="G14" s="245" t="s">
        <v>461</v>
      </c>
      <c r="H14" s="245" t="s">
        <v>505</v>
      </c>
      <c r="I14" s="245" t="s">
        <v>471</v>
      </c>
      <c r="J14" s="333" t="s">
        <v>472</v>
      </c>
      <c r="K14" s="333"/>
      <c r="L14" s="333"/>
      <c r="M14" s="297">
        <v>0.42</v>
      </c>
      <c r="N14" s="297" t="s">
        <v>1293</v>
      </c>
      <c r="O14" s="245" t="s">
        <v>642</v>
      </c>
      <c r="P14" s="245" t="s">
        <v>642</v>
      </c>
      <c r="Q14" s="245" t="s">
        <v>643</v>
      </c>
      <c r="R14" s="256" t="s">
        <v>475</v>
      </c>
      <c r="S14" s="256" t="s">
        <v>476</v>
      </c>
      <c r="T14" s="256" t="s">
        <v>468</v>
      </c>
      <c r="U14" s="333" t="s">
        <v>492</v>
      </c>
      <c r="V14" s="651"/>
      <c r="W14" s="651"/>
      <c r="X14" s="651"/>
      <c r="Y14" s="273" t="s">
        <v>974</v>
      </c>
    </row>
    <row r="15" spans="2:25" ht="15.95" customHeight="1" x14ac:dyDescent="0.15">
      <c r="B15" s="361"/>
      <c r="C15" s="422" t="s">
        <v>711</v>
      </c>
      <c r="D15" s="424"/>
      <c r="E15" s="192">
        <v>8</v>
      </c>
      <c r="F15" s="229">
        <v>94</v>
      </c>
      <c r="G15" s="245" t="s">
        <v>461</v>
      </c>
      <c r="H15" s="245" t="s">
        <v>495</v>
      </c>
      <c r="I15" s="245" t="s">
        <v>480</v>
      </c>
      <c r="J15" s="333" t="s">
        <v>500</v>
      </c>
      <c r="K15" s="333"/>
      <c r="L15" s="333"/>
      <c r="M15" s="297">
        <v>1.7</v>
      </c>
      <c r="N15" s="297" t="s">
        <v>1293</v>
      </c>
      <c r="O15" s="245" t="s">
        <v>642</v>
      </c>
      <c r="P15" s="245" t="s">
        <v>642</v>
      </c>
      <c r="Q15" s="245" t="s">
        <v>646</v>
      </c>
      <c r="R15" s="256" t="s">
        <v>475</v>
      </c>
      <c r="S15" s="256" t="s">
        <v>467</v>
      </c>
      <c r="T15" s="256" t="s">
        <v>468</v>
      </c>
      <c r="U15" s="333" t="s">
        <v>492</v>
      </c>
      <c r="V15" s="651"/>
      <c r="W15" s="651"/>
      <c r="X15" s="651"/>
      <c r="Y15" s="273" t="s">
        <v>976</v>
      </c>
    </row>
    <row r="16" spans="2:25" ht="15.95" customHeight="1" x14ac:dyDescent="0.15">
      <c r="B16" s="361"/>
      <c r="C16" s="422" t="s">
        <v>711</v>
      </c>
      <c r="D16" s="424"/>
      <c r="E16" s="192">
        <v>9</v>
      </c>
      <c r="F16" s="229">
        <v>94.2</v>
      </c>
      <c r="G16" s="245" t="s">
        <v>461</v>
      </c>
      <c r="H16" s="245" t="s">
        <v>495</v>
      </c>
      <c r="I16" s="245" t="s">
        <v>471</v>
      </c>
      <c r="J16" s="333" t="s">
        <v>472</v>
      </c>
      <c r="K16" s="333"/>
      <c r="L16" s="333"/>
      <c r="M16" s="297">
        <v>0.06</v>
      </c>
      <c r="N16" s="297" t="s">
        <v>1293</v>
      </c>
      <c r="O16" s="245" t="s">
        <v>642</v>
      </c>
      <c r="P16" s="245" t="s">
        <v>642</v>
      </c>
      <c r="Q16" s="245" t="s">
        <v>643</v>
      </c>
      <c r="R16" s="256" t="s">
        <v>475</v>
      </c>
      <c r="S16" s="256" t="s">
        <v>476</v>
      </c>
      <c r="T16" s="256" t="s">
        <v>468</v>
      </c>
      <c r="U16" s="333" t="s">
        <v>492</v>
      </c>
      <c r="V16" s="651"/>
      <c r="W16" s="651"/>
      <c r="X16" s="651"/>
      <c r="Y16" s="273" t="s">
        <v>974</v>
      </c>
    </row>
    <row r="17" spans="2:25" ht="15.95" customHeight="1" x14ac:dyDescent="0.15">
      <c r="B17" s="361"/>
      <c r="C17" s="422" t="s">
        <v>711</v>
      </c>
      <c r="D17" s="424"/>
      <c r="E17" s="192">
        <v>10</v>
      </c>
      <c r="F17" s="229">
        <v>100.7</v>
      </c>
      <c r="G17" s="245" t="s">
        <v>461</v>
      </c>
      <c r="H17" s="245" t="s">
        <v>497</v>
      </c>
      <c r="I17" s="245" t="s">
        <v>471</v>
      </c>
      <c r="J17" s="333" t="s">
        <v>472</v>
      </c>
      <c r="K17" s="333"/>
      <c r="L17" s="333"/>
      <c r="M17" s="297">
        <v>8.5000000000000006E-2</v>
      </c>
      <c r="N17" s="297" t="s">
        <v>1293</v>
      </c>
      <c r="O17" s="245" t="s">
        <v>642</v>
      </c>
      <c r="P17" s="245" t="s">
        <v>642</v>
      </c>
      <c r="Q17" s="245" t="s">
        <v>643</v>
      </c>
      <c r="R17" s="256" t="s">
        <v>475</v>
      </c>
      <c r="S17" s="256" t="s">
        <v>476</v>
      </c>
      <c r="T17" s="256" t="s">
        <v>468</v>
      </c>
      <c r="U17" s="333" t="s">
        <v>492</v>
      </c>
      <c r="V17" s="651"/>
      <c r="W17" s="651"/>
      <c r="X17" s="651"/>
      <c r="Y17" s="273" t="s">
        <v>974</v>
      </c>
    </row>
    <row r="18" spans="2:25" ht="15.95" customHeight="1" x14ac:dyDescent="0.15">
      <c r="B18" s="361"/>
      <c r="C18" s="422" t="s">
        <v>721</v>
      </c>
      <c r="D18" s="424"/>
      <c r="E18" s="192">
        <v>1</v>
      </c>
      <c r="F18" s="229">
        <v>107.1</v>
      </c>
      <c r="G18" s="245" t="s">
        <v>461</v>
      </c>
      <c r="H18" s="245" t="s">
        <v>470</v>
      </c>
      <c r="I18" s="245" t="s">
        <v>480</v>
      </c>
      <c r="J18" s="333" t="s">
        <v>500</v>
      </c>
      <c r="K18" s="333"/>
      <c r="L18" s="333"/>
      <c r="M18" s="297">
        <v>3.5</v>
      </c>
      <c r="N18" s="297">
        <v>3.3</v>
      </c>
      <c r="O18" s="245" t="s">
        <v>643</v>
      </c>
      <c r="P18" s="245" t="s">
        <v>642</v>
      </c>
      <c r="Q18" s="245" t="s">
        <v>646</v>
      </c>
      <c r="R18" s="256" t="s">
        <v>475</v>
      </c>
      <c r="S18" s="256" t="s">
        <v>467</v>
      </c>
      <c r="T18" s="256" t="s">
        <v>468</v>
      </c>
      <c r="U18" s="333" t="s">
        <v>492</v>
      </c>
      <c r="V18" s="651"/>
      <c r="W18" s="651"/>
      <c r="X18" s="651"/>
      <c r="Y18" s="273" t="s">
        <v>985</v>
      </c>
    </row>
    <row r="19" spans="2:25" ht="15.95" customHeight="1" x14ac:dyDescent="0.15">
      <c r="B19" s="361"/>
      <c r="C19" s="422" t="s">
        <v>721</v>
      </c>
      <c r="D19" s="424"/>
      <c r="E19" s="192">
        <v>2</v>
      </c>
      <c r="F19" s="229">
        <v>107.1</v>
      </c>
      <c r="G19" s="245" t="s">
        <v>461</v>
      </c>
      <c r="H19" s="245" t="s">
        <v>470</v>
      </c>
      <c r="I19" s="245" t="s">
        <v>471</v>
      </c>
      <c r="J19" s="333" t="s">
        <v>472</v>
      </c>
      <c r="K19" s="333"/>
      <c r="L19" s="333"/>
      <c r="M19" s="297">
        <v>0.09</v>
      </c>
      <c r="N19" s="297">
        <v>0.09</v>
      </c>
      <c r="O19" s="245" t="s">
        <v>473</v>
      </c>
      <c r="P19" s="245" t="s">
        <v>642</v>
      </c>
      <c r="Q19" s="245" t="s">
        <v>643</v>
      </c>
      <c r="R19" s="256" t="s">
        <v>475</v>
      </c>
      <c r="S19" s="256" t="s">
        <v>476</v>
      </c>
      <c r="T19" s="256" t="s">
        <v>468</v>
      </c>
      <c r="U19" s="333" t="s">
        <v>492</v>
      </c>
      <c r="V19" s="651"/>
      <c r="W19" s="651"/>
      <c r="X19" s="651"/>
      <c r="Y19" s="273" t="s">
        <v>974</v>
      </c>
    </row>
    <row r="20" spans="2:25" ht="15.95" customHeight="1" x14ac:dyDescent="0.15">
      <c r="B20" s="361"/>
      <c r="C20" s="422" t="s">
        <v>721</v>
      </c>
      <c r="D20" s="424"/>
      <c r="E20" s="192">
        <v>3</v>
      </c>
      <c r="F20" s="229">
        <v>107.1</v>
      </c>
      <c r="G20" s="245" t="s">
        <v>461</v>
      </c>
      <c r="H20" s="245" t="s">
        <v>479</v>
      </c>
      <c r="I20" s="245" t="s">
        <v>471</v>
      </c>
      <c r="J20" s="333" t="s">
        <v>472</v>
      </c>
      <c r="K20" s="333"/>
      <c r="L20" s="333"/>
      <c r="M20" s="297">
        <v>2.0000000000000004E-2</v>
      </c>
      <c r="N20" s="297">
        <v>8.0000000000000016E-2</v>
      </c>
      <c r="O20" s="245" t="s">
        <v>473</v>
      </c>
      <c r="P20" s="245" t="s">
        <v>642</v>
      </c>
      <c r="Q20" s="245" t="s">
        <v>643</v>
      </c>
      <c r="R20" s="256" t="s">
        <v>475</v>
      </c>
      <c r="S20" s="256" t="s">
        <v>476</v>
      </c>
      <c r="T20" s="256" t="s">
        <v>468</v>
      </c>
      <c r="U20" s="333" t="s">
        <v>492</v>
      </c>
      <c r="V20" s="651"/>
      <c r="W20" s="651"/>
      <c r="X20" s="651"/>
      <c r="Y20" s="273" t="s">
        <v>974</v>
      </c>
    </row>
    <row r="21" spans="2:25" ht="15.95" customHeight="1" x14ac:dyDescent="0.15">
      <c r="B21" s="361"/>
      <c r="C21" s="422" t="s">
        <v>721</v>
      </c>
      <c r="D21" s="424"/>
      <c r="E21" s="192">
        <v>4</v>
      </c>
      <c r="F21" s="229">
        <v>107.1</v>
      </c>
      <c r="G21" s="245" t="s">
        <v>461</v>
      </c>
      <c r="H21" s="245" t="s">
        <v>495</v>
      </c>
      <c r="I21" s="245" t="s">
        <v>480</v>
      </c>
      <c r="J21" s="333" t="s">
        <v>500</v>
      </c>
      <c r="K21" s="333"/>
      <c r="L21" s="333"/>
      <c r="M21" s="297" t="s">
        <v>1198</v>
      </c>
      <c r="N21" s="297">
        <v>3.4</v>
      </c>
      <c r="O21" s="245" t="s">
        <v>643</v>
      </c>
      <c r="P21" s="245" t="s">
        <v>642</v>
      </c>
      <c r="Q21" s="245" t="s">
        <v>723</v>
      </c>
      <c r="R21" s="256" t="s">
        <v>475</v>
      </c>
      <c r="S21" s="256" t="s">
        <v>475</v>
      </c>
      <c r="T21" s="256" t="s">
        <v>468</v>
      </c>
      <c r="U21" s="333" t="s">
        <v>492</v>
      </c>
      <c r="V21" s="651"/>
      <c r="W21" s="651"/>
      <c r="X21" s="651"/>
      <c r="Y21" s="245" t="s">
        <v>984</v>
      </c>
    </row>
    <row r="22" spans="2:25" ht="15.95" customHeight="1" x14ac:dyDescent="0.15">
      <c r="B22" s="361"/>
      <c r="C22" s="422" t="s">
        <v>721</v>
      </c>
      <c r="D22" s="424"/>
      <c r="E22" s="192">
        <v>5</v>
      </c>
      <c r="F22" s="229">
        <v>106.7</v>
      </c>
      <c r="G22" s="245" t="s">
        <v>489</v>
      </c>
      <c r="H22" s="245" t="s">
        <v>511</v>
      </c>
      <c r="I22" s="245"/>
      <c r="J22" s="333" t="s">
        <v>506</v>
      </c>
      <c r="K22" s="333"/>
      <c r="L22" s="333"/>
      <c r="M22" s="297" t="s">
        <v>1198</v>
      </c>
      <c r="N22" s="297">
        <v>1.8</v>
      </c>
      <c r="O22" s="245" t="s">
        <v>643</v>
      </c>
      <c r="P22" s="245" t="s">
        <v>642</v>
      </c>
      <c r="Q22" s="245"/>
      <c r="R22" s="256" t="s">
        <v>475</v>
      </c>
      <c r="S22" s="256" t="s">
        <v>475</v>
      </c>
      <c r="T22" s="256"/>
      <c r="U22" s="333" t="s">
        <v>986</v>
      </c>
      <c r="V22" s="651"/>
      <c r="W22" s="651"/>
      <c r="X22" s="651"/>
      <c r="Y22" s="256"/>
    </row>
    <row r="23" spans="2:25" ht="15.95" customHeight="1" x14ac:dyDescent="0.15">
      <c r="B23" s="361"/>
      <c r="C23" s="422" t="s">
        <v>721</v>
      </c>
      <c r="D23" s="424"/>
      <c r="E23" s="192">
        <v>6</v>
      </c>
      <c r="F23" s="229">
        <v>106.4</v>
      </c>
      <c r="G23" s="245" t="s">
        <v>489</v>
      </c>
      <c r="H23" s="245" t="s">
        <v>511</v>
      </c>
      <c r="I23" s="245"/>
      <c r="J23" s="333" t="s">
        <v>506</v>
      </c>
      <c r="K23" s="333"/>
      <c r="L23" s="333"/>
      <c r="M23" s="297" t="s">
        <v>1198</v>
      </c>
      <c r="N23" s="297">
        <v>1.26</v>
      </c>
      <c r="O23" s="245" t="s">
        <v>643</v>
      </c>
      <c r="P23" s="245" t="s">
        <v>642</v>
      </c>
      <c r="Q23" s="245"/>
      <c r="R23" s="256" t="s">
        <v>475</v>
      </c>
      <c r="S23" s="256" t="s">
        <v>475</v>
      </c>
      <c r="T23" s="256"/>
      <c r="U23" s="333" t="s">
        <v>492</v>
      </c>
      <c r="V23" s="651"/>
      <c r="W23" s="651"/>
      <c r="X23" s="651"/>
      <c r="Y23" s="273"/>
    </row>
    <row r="24" spans="2:25" ht="15.95" customHeight="1" x14ac:dyDescent="0.15">
      <c r="B24" s="361"/>
      <c r="C24" s="422" t="s">
        <v>721</v>
      </c>
      <c r="D24" s="424"/>
      <c r="E24" s="192">
        <v>7</v>
      </c>
      <c r="F24" s="229">
        <v>105.5</v>
      </c>
      <c r="G24" s="245" t="s">
        <v>461</v>
      </c>
      <c r="H24" s="245" t="s">
        <v>470</v>
      </c>
      <c r="I24" s="245" t="s">
        <v>480</v>
      </c>
      <c r="J24" s="333" t="s">
        <v>498</v>
      </c>
      <c r="K24" s="333"/>
      <c r="L24" s="333"/>
      <c r="M24" s="297">
        <v>4.0000000000000008E-2</v>
      </c>
      <c r="N24" s="297" t="s">
        <v>1293</v>
      </c>
      <c r="O24" s="245" t="s">
        <v>642</v>
      </c>
      <c r="P24" s="245" t="s">
        <v>642</v>
      </c>
      <c r="Q24" s="245" t="s">
        <v>646</v>
      </c>
      <c r="R24" s="256" t="s">
        <v>475</v>
      </c>
      <c r="S24" s="256" t="s">
        <v>467</v>
      </c>
      <c r="T24" s="256" t="s">
        <v>468</v>
      </c>
      <c r="U24" s="333" t="s">
        <v>492</v>
      </c>
      <c r="V24" s="651"/>
      <c r="W24" s="651"/>
      <c r="X24" s="651"/>
      <c r="Y24" s="273" t="s">
        <v>976</v>
      </c>
    </row>
    <row r="25" spans="2:25" ht="15.95" customHeight="1" x14ac:dyDescent="0.15">
      <c r="B25" s="361"/>
      <c r="C25" s="422" t="s">
        <v>728</v>
      </c>
      <c r="D25" s="424"/>
      <c r="E25" s="192">
        <v>1</v>
      </c>
      <c r="F25" s="229">
        <v>110.2</v>
      </c>
      <c r="G25" s="245" t="s">
        <v>461</v>
      </c>
      <c r="H25" s="245" t="s">
        <v>503</v>
      </c>
      <c r="I25" s="245" t="s">
        <v>471</v>
      </c>
      <c r="J25" s="333" t="s">
        <v>472</v>
      </c>
      <c r="K25" s="333"/>
      <c r="L25" s="333"/>
      <c r="M25" s="297">
        <v>0.22000000000000003</v>
      </c>
      <c r="N25" s="297">
        <v>0.15</v>
      </c>
      <c r="O25" s="245" t="s">
        <v>473</v>
      </c>
      <c r="P25" s="245" t="s">
        <v>642</v>
      </c>
      <c r="Q25" s="245" t="s">
        <v>643</v>
      </c>
      <c r="R25" s="256" t="s">
        <v>475</v>
      </c>
      <c r="S25" s="256" t="s">
        <v>476</v>
      </c>
      <c r="T25" s="256" t="s">
        <v>468</v>
      </c>
      <c r="U25" s="333" t="s">
        <v>492</v>
      </c>
      <c r="V25" s="651"/>
      <c r="W25" s="651"/>
      <c r="X25" s="651"/>
      <c r="Y25" s="273" t="s">
        <v>974</v>
      </c>
    </row>
    <row r="26" spans="2:25" ht="15.95" customHeight="1" x14ac:dyDescent="0.15">
      <c r="B26" s="361"/>
      <c r="C26" s="422" t="s">
        <v>728</v>
      </c>
      <c r="D26" s="424"/>
      <c r="E26" s="192">
        <v>2</v>
      </c>
      <c r="F26" s="229">
        <v>111.4</v>
      </c>
      <c r="G26" s="245" t="s">
        <v>461</v>
      </c>
      <c r="H26" s="245" t="s">
        <v>495</v>
      </c>
      <c r="I26" s="245" t="s">
        <v>480</v>
      </c>
      <c r="J26" s="333" t="s">
        <v>500</v>
      </c>
      <c r="K26" s="333"/>
      <c r="L26" s="333"/>
      <c r="M26" s="297">
        <v>3.4</v>
      </c>
      <c r="N26" s="297">
        <v>3.6</v>
      </c>
      <c r="O26" s="245" t="s">
        <v>646</v>
      </c>
      <c r="P26" s="245" t="s">
        <v>642</v>
      </c>
      <c r="Q26" s="245" t="s">
        <v>646</v>
      </c>
      <c r="R26" s="256" t="s">
        <v>475</v>
      </c>
      <c r="S26" s="256" t="s">
        <v>467</v>
      </c>
      <c r="T26" s="256" t="s">
        <v>468</v>
      </c>
      <c r="U26" s="333" t="s">
        <v>492</v>
      </c>
      <c r="V26" s="651"/>
      <c r="W26" s="651"/>
      <c r="X26" s="651"/>
      <c r="Y26" s="273" t="s">
        <v>975</v>
      </c>
    </row>
    <row r="27" spans="2:25" ht="15.95" customHeight="1" x14ac:dyDescent="0.15">
      <c r="B27" s="361"/>
      <c r="C27" s="422" t="s">
        <v>730</v>
      </c>
      <c r="D27" s="424"/>
      <c r="E27" s="192">
        <v>1</v>
      </c>
      <c r="F27" s="229">
        <v>111.8</v>
      </c>
      <c r="G27" s="245" t="s">
        <v>461</v>
      </c>
      <c r="H27" s="245" t="s">
        <v>505</v>
      </c>
      <c r="I27" s="245" t="s">
        <v>471</v>
      </c>
      <c r="J27" s="349" t="s">
        <v>472</v>
      </c>
      <c r="K27" s="679"/>
      <c r="L27" s="350"/>
      <c r="M27" s="297" t="s">
        <v>1198</v>
      </c>
      <c r="N27" s="297">
        <v>0.06</v>
      </c>
      <c r="O27" s="245" t="s">
        <v>643</v>
      </c>
      <c r="P27" s="245" t="s">
        <v>642</v>
      </c>
      <c r="Q27" s="245" t="s">
        <v>723</v>
      </c>
      <c r="R27" s="256" t="s">
        <v>475</v>
      </c>
      <c r="S27" s="256" t="s">
        <v>476</v>
      </c>
      <c r="T27" s="256" t="s">
        <v>468</v>
      </c>
      <c r="U27" s="349" t="s">
        <v>492</v>
      </c>
      <c r="V27" s="679"/>
      <c r="W27" s="679"/>
      <c r="X27" s="350"/>
      <c r="Y27" s="273"/>
    </row>
    <row r="28" spans="2:25" ht="15.95" customHeight="1" x14ac:dyDescent="0.15">
      <c r="B28" s="361"/>
      <c r="C28" s="422" t="s">
        <v>730</v>
      </c>
      <c r="D28" s="424"/>
      <c r="E28" s="192">
        <v>2</v>
      </c>
      <c r="F28" s="229">
        <v>112.2</v>
      </c>
      <c r="G28" s="245" t="s">
        <v>461</v>
      </c>
      <c r="H28" s="245" t="s">
        <v>479</v>
      </c>
      <c r="I28" s="245" t="s">
        <v>471</v>
      </c>
      <c r="J28" s="349" t="s">
        <v>481</v>
      </c>
      <c r="K28" s="679"/>
      <c r="L28" s="350"/>
      <c r="M28" s="297">
        <v>0.09</v>
      </c>
      <c r="N28" s="297">
        <v>0.09</v>
      </c>
      <c r="O28" s="245" t="s">
        <v>646</v>
      </c>
      <c r="P28" s="245" t="s">
        <v>642</v>
      </c>
      <c r="Q28" s="245" t="s">
        <v>646</v>
      </c>
      <c r="R28" s="256" t="s">
        <v>475</v>
      </c>
      <c r="S28" s="256" t="s">
        <v>467</v>
      </c>
      <c r="T28" s="256" t="s">
        <v>468</v>
      </c>
      <c r="U28" s="349" t="s">
        <v>492</v>
      </c>
      <c r="V28" s="679"/>
      <c r="W28" s="679"/>
      <c r="X28" s="350"/>
      <c r="Y28" s="273" t="s">
        <v>975</v>
      </c>
    </row>
    <row r="29" spans="2:25" ht="15.95" customHeight="1" x14ac:dyDescent="0.15">
      <c r="B29" s="361"/>
      <c r="C29" s="422" t="s">
        <v>730</v>
      </c>
      <c r="D29" s="424"/>
      <c r="E29" s="192">
        <v>3</v>
      </c>
      <c r="F29" s="229">
        <v>115.9</v>
      </c>
      <c r="G29" s="245" t="s">
        <v>461</v>
      </c>
      <c r="H29" s="245" t="s">
        <v>503</v>
      </c>
      <c r="I29" s="245" t="s">
        <v>471</v>
      </c>
      <c r="J29" s="349" t="s">
        <v>472</v>
      </c>
      <c r="K29" s="679"/>
      <c r="L29" s="350"/>
      <c r="M29" s="297">
        <v>2.5000000000000001E-2</v>
      </c>
      <c r="N29" s="297">
        <v>2.7500000000000004E-2</v>
      </c>
      <c r="O29" s="245" t="s">
        <v>473</v>
      </c>
      <c r="P29" s="245" t="s">
        <v>642</v>
      </c>
      <c r="Q29" s="245" t="s">
        <v>643</v>
      </c>
      <c r="R29" s="256" t="s">
        <v>475</v>
      </c>
      <c r="S29" s="256" t="s">
        <v>476</v>
      </c>
      <c r="T29" s="256" t="s">
        <v>468</v>
      </c>
      <c r="U29" s="349" t="s">
        <v>492</v>
      </c>
      <c r="V29" s="679"/>
      <c r="W29" s="679"/>
      <c r="X29" s="350"/>
      <c r="Y29" s="273" t="s">
        <v>974</v>
      </c>
    </row>
    <row r="30" spans="2:25" ht="15.95" customHeight="1" x14ac:dyDescent="0.15">
      <c r="B30" s="361"/>
      <c r="C30" s="422" t="s">
        <v>730</v>
      </c>
      <c r="D30" s="424"/>
      <c r="E30" s="192">
        <v>4</v>
      </c>
      <c r="F30" s="229">
        <v>112.6</v>
      </c>
      <c r="G30" s="245" t="s">
        <v>461</v>
      </c>
      <c r="H30" s="245" t="s">
        <v>503</v>
      </c>
      <c r="I30" s="245" t="s">
        <v>480</v>
      </c>
      <c r="J30" s="349" t="s">
        <v>500</v>
      </c>
      <c r="K30" s="679"/>
      <c r="L30" s="350"/>
      <c r="M30" s="297">
        <v>2.16</v>
      </c>
      <c r="N30" s="297" t="s">
        <v>1293</v>
      </c>
      <c r="O30" s="245" t="s">
        <v>642</v>
      </c>
      <c r="P30" s="245" t="s">
        <v>642</v>
      </c>
      <c r="Q30" s="245" t="s">
        <v>646</v>
      </c>
      <c r="R30" s="256" t="s">
        <v>475</v>
      </c>
      <c r="S30" s="256" t="s">
        <v>467</v>
      </c>
      <c r="T30" s="256" t="s">
        <v>468</v>
      </c>
      <c r="U30" s="349" t="s">
        <v>492</v>
      </c>
      <c r="V30" s="679"/>
      <c r="W30" s="679"/>
      <c r="X30" s="350"/>
      <c r="Y30" s="273" t="s">
        <v>976</v>
      </c>
    </row>
    <row r="31" spans="2:25" ht="15.95" customHeight="1" x14ac:dyDescent="0.15">
      <c r="B31" s="361"/>
      <c r="C31" s="422" t="s">
        <v>734</v>
      </c>
      <c r="D31" s="424"/>
      <c r="E31" s="192">
        <v>1</v>
      </c>
      <c r="F31" s="229">
        <v>117.7</v>
      </c>
      <c r="G31" s="245" t="s">
        <v>461</v>
      </c>
      <c r="H31" s="245" t="s">
        <v>462</v>
      </c>
      <c r="I31" s="245" t="s">
        <v>471</v>
      </c>
      <c r="J31" s="333" t="s">
        <v>506</v>
      </c>
      <c r="K31" s="333"/>
      <c r="L31" s="333"/>
      <c r="M31" s="297">
        <v>0.7</v>
      </c>
      <c r="N31" s="297">
        <v>0.7</v>
      </c>
      <c r="O31" s="245" t="s">
        <v>646</v>
      </c>
      <c r="P31" s="245" t="s">
        <v>642</v>
      </c>
      <c r="Q31" s="245" t="s">
        <v>646</v>
      </c>
      <c r="R31" s="256" t="s">
        <v>475</v>
      </c>
      <c r="S31" s="256" t="s">
        <v>467</v>
      </c>
      <c r="T31" s="256" t="s">
        <v>468</v>
      </c>
      <c r="U31" s="333" t="s">
        <v>492</v>
      </c>
      <c r="V31" s="651"/>
      <c r="W31" s="651"/>
      <c r="X31" s="651"/>
      <c r="Y31" s="273" t="s">
        <v>975</v>
      </c>
    </row>
    <row r="32" spans="2:25" ht="15.95" customHeight="1" x14ac:dyDescent="0.15">
      <c r="B32" s="361"/>
      <c r="C32" s="422" t="s">
        <v>734</v>
      </c>
      <c r="D32" s="424"/>
      <c r="E32" s="192">
        <v>2</v>
      </c>
      <c r="F32" s="229">
        <v>117.7</v>
      </c>
      <c r="G32" s="245" t="s">
        <v>461</v>
      </c>
      <c r="H32" s="245" t="s">
        <v>470</v>
      </c>
      <c r="I32" s="245" t="s">
        <v>471</v>
      </c>
      <c r="J32" s="333" t="s">
        <v>464</v>
      </c>
      <c r="K32" s="333"/>
      <c r="L32" s="333"/>
      <c r="M32" s="297">
        <v>0.60000000000000009</v>
      </c>
      <c r="N32" s="297">
        <v>0.57000000000000006</v>
      </c>
      <c r="O32" s="245" t="s">
        <v>646</v>
      </c>
      <c r="P32" s="245" t="s">
        <v>642</v>
      </c>
      <c r="Q32" s="245" t="s">
        <v>646</v>
      </c>
      <c r="R32" s="256" t="s">
        <v>475</v>
      </c>
      <c r="S32" s="256" t="s">
        <v>467</v>
      </c>
      <c r="T32" s="256" t="s">
        <v>468</v>
      </c>
      <c r="U32" s="333" t="s">
        <v>492</v>
      </c>
      <c r="V32" s="651"/>
      <c r="W32" s="651"/>
      <c r="X32" s="651"/>
      <c r="Y32" s="273" t="s">
        <v>975</v>
      </c>
    </row>
    <row r="33" spans="2:25" ht="15.95" customHeight="1" x14ac:dyDescent="0.15">
      <c r="B33" s="361"/>
      <c r="C33" s="422" t="s">
        <v>734</v>
      </c>
      <c r="D33" s="424"/>
      <c r="E33" s="192">
        <v>3</v>
      </c>
      <c r="F33" s="229">
        <v>117.8</v>
      </c>
      <c r="G33" s="245" t="s">
        <v>461</v>
      </c>
      <c r="H33" s="245" t="s">
        <v>503</v>
      </c>
      <c r="I33" s="245" t="s">
        <v>471</v>
      </c>
      <c r="J33" s="333" t="s">
        <v>472</v>
      </c>
      <c r="K33" s="333"/>
      <c r="L33" s="333"/>
      <c r="M33" s="297">
        <v>0.27999999999999997</v>
      </c>
      <c r="N33" s="297">
        <v>0.12</v>
      </c>
      <c r="O33" s="245" t="s">
        <v>473</v>
      </c>
      <c r="P33" s="245" t="s">
        <v>642</v>
      </c>
      <c r="Q33" s="245" t="s">
        <v>643</v>
      </c>
      <c r="R33" s="256" t="s">
        <v>475</v>
      </c>
      <c r="S33" s="256" t="s">
        <v>476</v>
      </c>
      <c r="T33" s="256" t="s">
        <v>468</v>
      </c>
      <c r="U33" s="333" t="s">
        <v>492</v>
      </c>
      <c r="V33" s="651"/>
      <c r="W33" s="651"/>
      <c r="X33" s="651"/>
      <c r="Y33" s="273" t="s">
        <v>974</v>
      </c>
    </row>
    <row r="34" spans="2:25" ht="15.95" customHeight="1" x14ac:dyDescent="0.15">
      <c r="B34" s="361"/>
      <c r="C34" s="422" t="s">
        <v>734</v>
      </c>
      <c r="D34" s="424"/>
      <c r="E34" s="192">
        <v>4</v>
      </c>
      <c r="F34" s="229">
        <v>118.4</v>
      </c>
      <c r="G34" s="245" t="s">
        <v>461</v>
      </c>
      <c r="H34" s="245" t="s">
        <v>479</v>
      </c>
      <c r="I34" s="245" t="s">
        <v>471</v>
      </c>
      <c r="J34" s="333" t="s">
        <v>481</v>
      </c>
      <c r="K34" s="333"/>
      <c r="L34" s="333"/>
      <c r="M34" s="297">
        <v>0.09</v>
      </c>
      <c r="N34" s="297">
        <v>0.09</v>
      </c>
      <c r="O34" s="245" t="s">
        <v>646</v>
      </c>
      <c r="P34" s="245" t="s">
        <v>642</v>
      </c>
      <c r="Q34" s="245" t="s">
        <v>646</v>
      </c>
      <c r="R34" s="256" t="s">
        <v>475</v>
      </c>
      <c r="S34" s="256" t="s">
        <v>467</v>
      </c>
      <c r="T34" s="256" t="s">
        <v>468</v>
      </c>
      <c r="U34" s="333" t="s">
        <v>492</v>
      </c>
      <c r="V34" s="651"/>
      <c r="W34" s="651"/>
      <c r="X34" s="651"/>
      <c r="Y34" s="273" t="s">
        <v>975</v>
      </c>
    </row>
    <row r="35" spans="2:25" ht="15.95" customHeight="1" x14ac:dyDescent="0.15">
      <c r="B35" s="361"/>
      <c r="C35" s="422" t="s">
        <v>734</v>
      </c>
      <c r="D35" s="424"/>
      <c r="E35" s="192">
        <v>5</v>
      </c>
      <c r="F35" s="229">
        <v>120.2</v>
      </c>
      <c r="G35" s="245" t="s">
        <v>461</v>
      </c>
      <c r="H35" s="245" t="s">
        <v>470</v>
      </c>
      <c r="I35" s="245" t="s">
        <v>471</v>
      </c>
      <c r="J35" s="333" t="s">
        <v>988</v>
      </c>
      <c r="K35" s="333"/>
      <c r="L35" s="333"/>
      <c r="M35" s="297">
        <v>0.66</v>
      </c>
      <c r="N35" s="297">
        <v>0.66</v>
      </c>
      <c r="O35" s="245" t="s">
        <v>646</v>
      </c>
      <c r="P35" s="245" t="s">
        <v>642</v>
      </c>
      <c r="Q35" s="245" t="s">
        <v>646</v>
      </c>
      <c r="R35" s="256" t="s">
        <v>475</v>
      </c>
      <c r="S35" s="256" t="s">
        <v>467</v>
      </c>
      <c r="T35" s="256" t="s">
        <v>468</v>
      </c>
      <c r="U35" s="333" t="s">
        <v>492</v>
      </c>
      <c r="V35" s="651"/>
      <c r="W35" s="651"/>
      <c r="X35" s="651"/>
      <c r="Y35" s="273" t="s">
        <v>975</v>
      </c>
    </row>
    <row r="36" spans="2:25" ht="15.95" customHeight="1" x14ac:dyDescent="0.15">
      <c r="B36" s="361"/>
      <c r="C36" s="422" t="s">
        <v>734</v>
      </c>
      <c r="D36" s="424"/>
      <c r="E36" s="192">
        <v>6</v>
      </c>
      <c r="F36" s="229">
        <v>120.8</v>
      </c>
      <c r="G36" s="245" t="s">
        <v>461</v>
      </c>
      <c r="H36" s="245" t="s">
        <v>470</v>
      </c>
      <c r="I36" s="245" t="s">
        <v>471</v>
      </c>
      <c r="J36" s="333" t="s">
        <v>464</v>
      </c>
      <c r="K36" s="333"/>
      <c r="L36" s="333"/>
      <c r="M36" s="297">
        <v>0.27999999999999997</v>
      </c>
      <c r="N36" s="297">
        <v>0.27</v>
      </c>
      <c r="O36" s="245" t="s">
        <v>646</v>
      </c>
      <c r="P36" s="245" t="s">
        <v>642</v>
      </c>
      <c r="Q36" s="245" t="s">
        <v>646</v>
      </c>
      <c r="R36" s="256" t="s">
        <v>475</v>
      </c>
      <c r="S36" s="256" t="s">
        <v>467</v>
      </c>
      <c r="T36" s="256" t="s">
        <v>468</v>
      </c>
      <c r="U36" s="333" t="s">
        <v>492</v>
      </c>
      <c r="V36" s="651"/>
      <c r="W36" s="651"/>
      <c r="X36" s="651"/>
      <c r="Y36" s="273" t="s">
        <v>975</v>
      </c>
    </row>
    <row r="37" spans="2:25" ht="15.95" customHeight="1" x14ac:dyDescent="0.15">
      <c r="B37" s="361"/>
      <c r="C37" s="422" t="s">
        <v>734</v>
      </c>
      <c r="D37" s="424"/>
      <c r="E37" s="192">
        <v>7</v>
      </c>
      <c r="F37" s="229">
        <v>119.4</v>
      </c>
      <c r="G37" s="245" t="s">
        <v>461</v>
      </c>
      <c r="H37" s="245" t="s">
        <v>503</v>
      </c>
      <c r="I37" s="245" t="s">
        <v>471</v>
      </c>
      <c r="J37" s="333" t="s">
        <v>472</v>
      </c>
      <c r="K37" s="333"/>
      <c r="L37" s="333"/>
      <c r="M37" s="297">
        <v>0.1</v>
      </c>
      <c r="N37" s="297" t="s">
        <v>1293</v>
      </c>
      <c r="O37" s="245" t="s">
        <v>642</v>
      </c>
      <c r="P37" s="245" t="s">
        <v>642</v>
      </c>
      <c r="Q37" s="245" t="s">
        <v>643</v>
      </c>
      <c r="R37" s="256" t="s">
        <v>475</v>
      </c>
      <c r="S37" s="256" t="s">
        <v>476</v>
      </c>
      <c r="T37" s="256" t="s">
        <v>468</v>
      </c>
      <c r="U37" s="333" t="s">
        <v>492</v>
      </c>
      <c r="V37" s="651"/>
      <c r="W37" s="651"/>
      <c r="X37" s="651"/>
      <c r="Y37" s="273" t="s">
        <v>974</v>
      </c>
    </row>
    <row r="38" spans="2:25" ht="15.95" customHeight="1" x14ac:dyDescent="0.15">
      <c r="B38" s="361"/>
      <c r="C38" s="422" t="s">
        <v>744</v>
      </c>
      <c r="D38" s="424"/>
      <c r="E38" s="192">
        <v>1</v>
      </c>
      <c r="F38" s="229">
        <v>124.7</v>
      </c>
      <c r="G38" s="245" t="s">
        <v>461</v>
      </c>
      <c r="H38" s="245" t="s">
        <v>479</v>
      </c>
      <c r="I38" s="245" t="s">
        <v>471</v>
      </c>
      <c r="J38" s="333" t="s">
        <v>481</v>
      </c>
      <c r="K38" s="333"/>
      <c r="L38" s="333"/>
      <c r="M38" s="297">
        <v>0.09</v>
      </c>
      <c r="N38" s="297">
        <v>0.09</v>
      </c>
      <c r="O38" s="245" t="s">
        <v>646</v>
      </c>
      <c r="P38" s="245" t="s">
        <v>642</v>
      </c>
      <c r="Q38" s="245" t="s">
        <v>646</v>
      </c>
      <c r="R38" s="256" t="s">
        <v>475</v>
      </c>
      <c r="S38" s="256" t="s">
        <v>467</v>
      </c>
      <c r="T38" s="256" t="s">
        <v>468</v>
      </c>
      <c r="U38" s="333" t="s">
        <v>492</v>
      </c>
      <c r="V38" s="651"/>
      <c r="W38" s="651"/>
      <c r="X38" s="651"/>
      <c r="Y38" s="273" t="s">
        <v>975</v>
      </c>
    </row>
    <row r="39" spans="2:25" ht="15.95" customHeight="1" x14ac:dyDescent="0.15">
      <c r="B39" s="361"/>
      <c r="C39" s="422" t="s">
        <v>744</v>
      </c>
      <c r="D39" s="424"/>
      <c r="E39" s="192">
        <v>2</v>
      </c>
      <c r="F39" s="229">
        <v>128</v>
      </c>
      <c r="G39" s="245" t="s">
        <v>461</v>
      </c>
      <c r="H39" s="245" t="s">
        <v>495</v>
      </c>
      <c r="I39" s="245" t="s">
        <v>480</v>
      </c>
      <c r="J39" s="333" t="s">
        <v>498</v>
      </c>
      <c r="K39" s="333"/>
      <c r="L39" s="333"/>
      <c r="M39" s="297">
        <v>0.12</v>
      </c>
      <c r="N39" s="297" t="s">
        <v>1293</v>
      </c>
      <c r="O39" s="245" t="s">
        <v>642</v>
      </c>
      <c r="P39" s="245" t="s">
        <v>642</v>
      </c>
      <c r="Q39" s="245" t="s">
        <v>646</v>
      </c>
      <c r="R39" s="256" t="s">
        <v>475</v>
      </c>
      <c r="S39" s="256" t="s">
        <v>467</v>
      </c>
      <c r="T39" s="256" t="s">
        <v>468</v>
      </c>
      <c r="U39" s="333" t="s">
        <v>492</v>
      </c>
      <c r="V39" s="651"/>
      <c r="W39" s="651"/>
      <c r="X39" s="651"/>
      <c r="Y39" s="273" t="s">
        <v>976</v>
      </c>
    </row>
    <row r="40" spans="2:25" ht="15.95" customHeight="1" x14ac:dyDescent="0.15">
      <c r="B40" s="361"/>
      <c r="C40" s="422" t="s">
        <v>746</v>
      </c>
      <c r="D40" s="424"/>
      <c r="E40" s="192">
        <v>1</v>
      </c>
      <c r="F40" s="229">
        <v>129.1</v>
      </c>
      <c r="G40" s="245" t="s">
        <v>461</v>
      </c>
      <c r="H40" s="245" t="s">
        <v>470</v>
      </c>
      <c r="I40" s="245" t="s">
        <v>471</v>
      </c>
      <c r="J40" s="333" t="s">
        <v>472</v>
      </c>
      <c r="K40" s="333"/>
      <c r="L40" s="333"/>
      <c r="M40" s="297">
        <v>0.03</v>
      </c>
      <c r="N40" s="297">
        <v>2.2499999999999999E-2</v>
      </c>
      <c r="O40" s="245" t="s">
        <v>643</v>
      </c>
      <c r="P40" s="245" t="s">
        <v>642</v>
      </c>
      <c r="Q40" s="245" t="s">
        <v>643</v>
      </c>
      <c r="R40" s="256" t="s">
        <v>475</v>
      </c>
      <c r="S40" s="256" t="s">
        <v>476</v>
      </c>
      <c r="T40" s="256" t="s">
        <v>468</v>
      </c>
      <c r="U40" s="333" t="s">
        <v>492</v>
      </c>
      <c r="V40" s="651"/>
      <c r="W40" s="651"/>
      <c r="X40" s="651"/>
      <c r="Y40" s="273" t="s">
        <v>974</v>
      </c>
    </row>
    <row r="41" spans="2:25" ht="15.95" customHeight="1" x14ac:dyDescent="0.15">
      <c r="B41" s="431"/>
      <c r="C41" s="422" t="s">
        <v>746</v>
      </c>
      <c r="D41" s="424"/>
      <c r="E41" s="192">
        <v>2</v>
      </c>
      <c r="F41" s="229">
        <v>130.4</v>
      </c>
      <c r="G41" s="245" t="s">
        <v>461</v>
      </c>
      <c r="H41" s="245" t="s">
        <v>479</v>
      </c>
      <c r="I41" s="245" t="s">
        <v>471</v>
      </c>
      <c r="J41" s="333" t="s">
        <v>506</v>
      </c>
      <c r="K41" s="333"/>
      <c r="L41" s="333"/>
      <c r="M41" s="297">
        <v>0.18000000000000002</v>
      </c>
      <c r="N41" s="297">
        <v>0.18000000000000002</v>
      </c>
      <c r="O41" s="245" t="s">
        <v>646</v>
      </c>
      <c r="P41" s="245" t="s">
        <v>642</v>
      </c>
      <c r="Q41" s="245" t="s">
        <v>646</v>
      </c>
      <c r="R41" s="256" t="s">
        <v>475</v>
      </c>
      <c r="S41" s="256" t="s">
        <v>467</v>
      </c>
      <c r="T41" s="256" t="s">
        <v>468</v>
      </c>
      <c r="U41" s="333" t="s">
        <v>492</v>
      </c>
      <c r="V41" s="651"/>
      <c r="W41" s="651"/>
      <c r="X41" s="651"/>
      <c r="Y41" s="273" t="s">
        <v>975</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1:D31"/>
    <mergeCell ref="J31:L31"/>
    <mergeCell ref="U31:X31"/>
    <mergeCell ref="C32:D32"/>
    <mergeCell ref="J32:L32"/>
    <mergeCell ref="U32:X32"/>
    <mergeCell ref="C33:D33"/>
    <mergeCell ref="J33:L33"/>
    <mergeCell ref="U33:X33"/>
    <mergeCell ref="C24:D24"/>
    <mergeCell ref="J24:L24"/>
    <mergeCell ref="U24:X24"/>
    <mergeCell ref="U28:X28"/>
    <mergeCell ref="C29:D29"/>
    <mergeCell ref="J29:L29"/>
    <mergeCell ref="U29:X29"/>
    <mergeCell ref="C30:D30"/>
    <mergeCell ref="J30:L30"/>
    <mergeCell ref="U30:X30"/>
    <mergeCell ref="C26:D26"/>
    <mergeCell ref="J26:L26"/>
    <mergeCell ref="U26:X26"/>
    <mergeCell ref="C27:D27"/>
    <mergeCell ref="J27:L27"/>
    <mergeCell ref="U27:X27"/>
    <mergeCell ref="C28:D28"/>
    <mergeCell ref="J28:L28"/>
    <mergeCell ref="C25:D25"/>
    <mergeCell ref="J25:L25"/>
    <mergeCell ref="U25:X25"/>
    <mergeCell ref="C22:D22"/>
    <mergeCell ref="J22:L22"/>
    <mergeCell ref="U22:X22"/>
    <mergeCell ref="C23:D23"/>
    <mergeCell ref="J23:L23"/>
    <mergeCell ref="U23:X23"/>
    <mergeCell ref="C19:D19"/>
    <mergeCell ref="J19:L19"/>
    <mergeCell ref="U19:X19"/>
    <mergeCell ref="C20:D20"/>
    <mergeCell ref="J20:L20"/>
    <mergeCell ref="U20:X20"/>
    <mergeCell ref="C21:D21"/>
    <mergeCell ref="J21:L21"/>
    <mergeCell ref="U21:X21"/>
    <mergeCell ref="J17:L17"/>
    <mergeCell ref="U17:X17"/>
    <mergeCell ref="C18:D18"/>
    <mergeCell ref="J18:L18"/>
    <mergeCell ref="U18:X18"/>
    <mergeCell ref="C15:D15"/>
    <mergeCell ref="J15:L15"/>
    <mergeCell ref="U15:X15"/>
    <mergeCell ref="C16:D16"/>
    <mergeCell ref="J16:L16"/>
    <mergeCell ref="U16:X16"/>
    <mergeCell ref="B9:B41"/>
    <mergeCell ref="C9:D9"/>
    <mergeCell ref="J9:L9"/>
    <mergeCell ref="U9:X9"/>
    <mergeCell ref="C10:D10"/>
    <mergeCell ref="J10:L10"/>
    <mergeCell ref="R7:R8"/>
    <mergeCell ref="S7:S8"/>
    <mergeCell ref="T7:T8"/>
    <mergeCell ref="U7:X8"/>
    <mergeCell ref="C13:D13"/>
    <mergeCell ref="J13:L13"/>
    <mergeCell ref="U13:X13"/>
    <mergeCell ref="C14:D14"/>
    <mergeCell ref="J14:L14"/>
    <mergeCell ref="U14:X14"/>
    <mergeCell ref="U10:X10"/>
    <mergeCell ref="C11:D11"/>
    <mergeCell ref="J11:L11"/>
    <mergeCell ref="U11:X11"/>
    <mergeCell ref="C12:D12"/>
    <mergeCell ref="J12:L12"/>
    <mergeCell ref="U12:X12"/>
    <mergeCell ref="C17:D17"/>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disablePrompts="1" count="3">
    <dataValidation allowBlank="1" showInputMessage="1" showErrorMessage="1" prompt="前回の定期点検年月日を入力" sqref="O6" xr:uid="{B92087D2-6E55-42EA-8E02-6273CE384BA6}"/>
    <dataValidation type="list" errorStyle="warning" allowBlank="1" showInputMessage="1" showErrorMessage="1" error="選択出来ません" sqref="H9:H41" xr:uid="{B3FF56A2-D614-4C8E-A78B-B7A315C0675E}">
      <formula1>INDIRECT(G9)</formula1>
    </dataValidation>
    <dataValidation allowBlank="1" showInputMessage="1" showErrorMessage="1" prompt="覆工スパン毎に連番を記入。_x000a_数値で入力する。" sqref="E9:E41" xr:uid="{CC5258F5-4EBC-4EC3-B8E5-8969EB467054}"/>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4BE2FB05-0F11-46ED-9A8E-1BF0056334DE}">
          <x14:formula1>
            <xm:f>'(参考)リスト'!$D$16:$D$18</xm:f>
          </x14:formula1>
          <xm:sqref>I9:I21 I23:I41</xm:sqref>
        </x14:dataValidation>
        <x14:dataValidation type="list" allowBlank="1" showInputMessage="1" showErrorMessage="1" xr:uid="{D174C40D-D163-441C-9070-7AA2A1B36F66}">
          <x14:formula1>
            <xm:f>'(参考)リスト'!$H$16:$H$17</xm:f>
          </x14:formula1>
          <xm:sqref>R9:R21 R23:R41</xm:sqref>
        </x14:dataValidation>
        <x14:dataValidation type="list" allowBlank="1" showInputMessage="1" showErrorMessage="1" xr:uid="{E2716702-36B6-434E-BC7C-6FF3D163F939}">
          <x14:formula1>
            <xm:f>'(参考)リスト'!$I$16:$I$18</xm:f>
          </x14:formula1>
          <xm:sqref>S9:S21 S23:S41</xm:sqref>
        </x14:dataValidation>
        <x14:dataValidation type="list" allowBlank="1" showInputMessage="1" showErrorMessage="1" xr:uid="{DE8224E8-179B-4485-9092-ED650FB64F88}">
          <x14:formula1>
            <xm:f>'(参考)リスト'!$F$16:$F$21</xm:f>
          </x14:formula1>
          <xm:sqref>O9:Q21 P23:Q41 O22:O41</xm:sqref>
        </x14:dataValidation>
        <x14:dataValidation type="list" allowBlank="1" showInputMessage="1" showErrorMessage="1" xr:uid="{69A68D92-9AFF-44AD-BEC9-3887E369F497}">
          <x14:formula1>
            <xm:f>'(参考)リスト'!$E$16:$E$27</xm:f>
          </x14:formula1>
          <xm:sqref>J9:L21 J23:L41</xm:sqref>
        </x14:dataValidation>
        <x14:dataValidation type="list" allowBlank="1" showInputMessage="1" showErrorMessage="1" xr:uid="{9C6B359A-78B9-4318-9091-D213D5C7638B}">
          <x14:formula1>
            <xm:f>'(参考)リスト'!$J$16:$J$18</xm:f>
          </x14:formula1>
          <xm:sqref>T9:T41</xm:sqref>
        </x14:dataValidation>
        <x14:dataValidation type="list" showInputMessage="1" showErrorMessage="1" xr:uid="{C6B5585B-8E11-4DB0-A4A3-CE01666B58A7}">
          <x14:formula1>
            <xm:f>'(参考)リスト'!$B$16:$B$21</xm:f>
          </x14:formula1>
          <xm:sqref>G9:G41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9BAC5-F150-43D3-B7B7-1F987F98B654}">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9" style="1" customWidth="1"/>
    <col min="28"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746</v>
      </c>
      <c r="D9" s="424"/>
      <c r="E9" s="192">
        <v>3</v>
      </c>
      <c r="F9" s="229">
        <v>130.80000000000001</v>
      </c>
      <c r="G9" s="245" t="s">
        <v>461</v>
      </c>
      <c r="H9" s="245" t="s">
        <v>479</v>
      </c>
      <c r="I9" s="245" t="s">
        <v>471</v>
      </c>
      <c r="J9" s="333" t="s">
        <v>481</v>
      </c>
      <c r="K9" s="333"/>
      <c r="L9" s="333"/>
      <c r="M9" s="297">
        <v>0.09</v>
      </c>
      <c r="N9" s="297">
        <v>0.09</v>
      </c>
      <c r="O9" s="245" t="s">
        <v>646</v>
      </c>
      <c r="P9" s="245" t="s">
        <v>642</v>
      </c>
      <c r="Q9" s="245" t="s">
        <v>646</v>
      </c>
      <c r="R9" s="256" t="s">
        <v>475</v>
      </c>
      <c r="S9" s="256" t="s">
        <v>467</v>
      </c>
      <c r="T9" s="256" t="s">
        <v>468</v>
      </c>
      <c r="U9" s="333" t="s">
        <v>492</v>
      </c>
      <c r="V9" s="651"/>
      <c r="W9" s="651"/>
      <c r="X9" s="651"/>
      <c r="Y9" s="273" t="s">
        <v>975</v>
      </c>
    </row>
    <row r="10" spans="2:25" ht="15.95" customHeight="1" x14ac:dyDescent="0.15">
      <c r="B10" s="361"/>
      <c r="C10" s="422" t="s">
        <v>746</v>
      </c>
      <c r="D10" s="424"/>
      <c r="E10" s="192">
        <v>4</v>
      </c>
      <c r="F10" s="229">
        <v>131.9</v>
      </c>
      <c r="G10" s="245" t="s">
        <v>461</v>
      </c>
      <c r="H10" s="245" t="s">
        <v>470</v>
      </c>
      <c r="I10" s="245" t="s">
        <v>471</v>
      </c>
      <c r="J10" s="333" t="s">
        <v>506</v>
      </c>
      <c r="K10" s="333"/>
      <c r="L10" s="333"/>
      <c r="M10" s="297">
        <v>0.30000000000000004</v>
      </c>
      <c r="N10" s="297">
        <v>0.51</v>
      </c>
      <c r="O10" s="245" t="s">
        <v>646</v>
      </c>
      <c r="P10" s="245" t="s">
        <v>642</v>
      </c>
      <c r="Q10" s="245" t="s">
        <v>646</v>
      </c>
      <c r="R10" s="256" t="s">
        <v>475</v>
      </c>
      <c r="S10" s="256" t="s">
        <v>467</v>
      </c>
      <c r="T10" s="256" t="s">
        <v>468</v>
      </c>
      <c r="U10" s="333" t="s">
        <v>492</v>
      </c>
      <c r="V10" s="651"/>
      <c r="W10" s="651"/>
      <c r="X10" s="651"/>
      <c r="Y10" s="273" t="s">
        <v>975</v>
      </c>
    </row>
    <row r="11" spans="2:25" ht="15.95" customHeight="1" x14ac:dyDescent="0.15">
      <c r="B11" s="361"/>
      <c r="C11" s="422" t="s">
        <v>746</v>
      </c>
      <c r="D11" s="424"/>
      <c r="E11" s="192">
        <v>5</v>
      </c>
      <c r="F11" s="229">
        <v>133.69999999999999</v>
      </c>
      <c r="G11" s="245" t="s">
        <v>461</v>
      </c>
      <c r="H11" s="245" t="s">
        <v>462</v>
      </c>
      <c r="I11" s="245" t="s">
        <v>471</v>
      </c>
      <c r="J11" s="333" t="s">
        <v>506</v>
      </c>
      <c r="K11" s="333"/>
      <c r="L11" s="333"/>
      <c r="M11" s="297">
        <v>0.2</v>
      </c>
      <c r="N11" s="297">
        <v>0.3</v>
      </c>
      <c r="O11" s="245" t="s">
        <v>646</v>
      </c>
      <c r="P11" s="245" t="s">
        <v>642</v>
      </c>
      <c r="Q11" s="245" t="s">
        <v>646</v>
      </c>
      <c r="R11" s="256" t="s">
        <v>475</v>
      </c>
      <c r="S11" s="256" t="s">
        <v>467</v>
      </c>
      <c r="T11" s="256" t="s">
        <v>468</v>
      </c>
      <c r="U11" s="333" t="s">
        <v>492</v>
      </c>
      <c r="V11" s="651"/>
      <c r="W11" s="651"/>
      <c r="X11" s="651"/>
      <c r="Y11" s="273" t="s">
        <v>975</v>
      </c>
    </row>
    <row r="12" spans="2:25" ht="15.95" customHeight="1" x14ac:dyDescent="0.15">
      <c r="B12" s="361"/>
      <c r="C12" s="422" t="s">
        <v>746</v>
      </c>
      <c r="D12" s="424"/>
      <c r="E12" s="192">
        <v>6</v>
      </c>
      <c r="F12" s="229">
        <v>133.4</v>
      </c>
      <c r="G12" s="245" t="s">
        <v>461</v>
      </c>
      <c r="H12" s="245" t="s">
        <v>503</v>
      </c>
      <c r="I12" s="245" t="s">
        <v>471</v>
      </c>
      <c r="J12" s="333" t="s">
        <v>472</v>
      </c>
      <c r="K12" s="333"/>
      <c r="L12" s="333"/>
      <c r="M12" s="297">
        <v>0.22499999999999998</v>
      </c>
      <c r="N12" s="297">
        <v>0.13500000000000001</v>
      </c>
      <c r="O12" s="245" t="s">
        <v>643</v>
      </c>
      <c r="P12" s="245" t="s">
        <v>642</v>
      </c>
      <c r="Q12" s="245" t="s">
        <v>723</v>
      </c>
      <c r="R12" s="256" t="s">
        <v>475</v>
      </c>
      <c r="S12" s="256" t="s">
        <v>475</v>
      </c>
      <c r="T12" s="256" t="s">
        <v>468</v>
      </c>
      <c r="U12" s="333" t="s">
        <v>492</v>
      </c>
      <c r="V12" s="651"/>
      <c r="W12" s="651"/>
      <c r="X12" s="651"/>
      <c r="Y12" s="256" t="s">
        <v>985</v>
      </c>
    </row>
    <row r="13" spans="2:25" ht="15.95" customHeight="1" x14ac:dyDescent="0.15">
      <c r="B13" s="361"/>
      <c r="C13" s="422" t="s">
        <v>753</v>
      </c>
      <c r="D13" s="424"/>
      <c r="E13" s="192">
        <v>1</v>
      </c>
      <c r="F13" s="229">
        <v>136.1</v>
      </c>
      <c r="G13" s="245" t="s">
        <v>461</v>
      </c>
      <c r="H13" s="245" t="s">
        <v>470</v>
      </c>
      <c r="I13" s="245" t="s">
        <v>471</v>
      </c>
      <c r="J13" s="333" t="s">
        <v>988</v>
      </c>
      <c r="K13" s="333"/>
      <c r="L13" s="333"/>
      <c r="M13" s="297">
        <v>0.12</v>
      </c>
      <c r="N13" s="297">
        <v>0.1</v>
      </c>
      <c r="O13" s="245" t="s">
        <v>646</v>
      </c>
      <c r="P13" s="245" t="s">
        <v>642</v>
      </c>
      <c r="Q13" s="245" t="s">
        <v>646</v>
      </c>
      <c r="R13" s="256" t="s">
        <v>475</v>
      </c>
      <c r="S13" s="256" t="s">
        <v>467</v>
      </c>
      <c r="T13" s="256" t="s">
        <v>468</v>
      </c>
      <c r="U13" s="333" t="s">
        <v>492</v>
      </c>
      <c r="V13" s="651"/>
      <c r="W13" s="651"/>
      <c r="X13" s="651"/>
      <c r="Y13" s="273" t="s">
        <v>975</v>
      </c>
    </row>
    <row r="14" spans="2:25" ht="15.95" customHeight="1" x14ac:dyDescent="0.15">
      <c r="B14" s="361"/>
      <c r="C14" s="422" t="s">
        <v>753</v>
      </c>
      <c r="D14" s="424"/>
      <c r="E14" s="192">
        <v>2</v>
      </c>
      <c r="F14" s="229">
        <v>136.5</v>
      </c>
      <c r="G14" s="245" t="s">
        <v>461</v>
      </c>
      <c r="H14" s="245" t="s">
        <v>470</v>
      </c>
      <c r="I14" s="245" t="s">
        <v>471</v>
      </c>
      <c r="J14" s="333" t="s">
        <v>506</v>
      </c>
      <c r="K14" s="333"/>
      <c r="L14" s="333"/>
      <c r="M14" s="297">
        <v>6.25E-2</v>
      </c>
      <c r="N14" s="297">
        <v>6.25E-2</v>
      </c>
      <c r="O14" s="245" t="s">
        <v>646</v>
      </c>
      <c r="P14" s="245" t="s">
        <v>642</v>
      </c>
      <c r="Q14" s="245" t="s">
        <v>646</v>
      </c>
      <c r="R14" s="256" t="s">
        <v>475</v>
      </c>
      <c r="S14" s="256" t="s">
        <v>467</v>
      </c>
      <c r="T14" s="256" t="s">
        <v>468</v>
      </c>
      <c r="U14" s="333" t="s">
        <v>492</v>
      </c>
      <c r="V14" s="651"/>
      <c r="W14" s="651"/>
      <c r="X14" s="651"/>
      <c r="Y14" s="273" t="s">
        <v>975</v>
      </c>
    </row>
    <row r="15" spans="2:25" ht="15.95" customHeight="1" x14ac:dyDescent="0.15">
      <c r="B15" s="361"/>
      <c r="C15" s="422" t="s">
        <v>753</v>
      </c>
      <c r="D15" s="424"/>
      <c r="E15" s="192">
        <v>3</v>
      </c>
      <c r="F15" s="229">
        <v>137</v>
      </c>
      <c r="G15" s="245" t="s">
        <v>461</v>
      </c>
      <c r="H15" s="245" t="s">
        <v>479</v>
      </c>
      <c r="I15" s="245" t="s">
        <v>471</v>
      </c>
      <c r="J15" s="333" t="s">
        <v>481</v>
      </c>
      <c r="K15" s="333"/>
      <c r="L15" s="333"/>
      <c r="M15" s="297">
        <v>0.09</v>
      </c>
      <c r="N15" s="297">
        <v>0.09</v>
      </c>
      <c r="O15" s="245" t="s">
        <v>646</v>
      </c>
      <c r="P15" s="245" t="s">
        <v>642</v>
      </c>
      <c r="Q15" s="245" t="s">
        <v>646</v>
      </c>
      <c r="R15" s="256" t="s">
        <v>475</v>
      </c>
      <c r="S15" s="256" t="s">
        <v>467</v>
      </c>
      <c r="T15" s="256" t="s">
        <v>468</v>
      </c>
      <c r="U15" s="333" t="s">
        <v>492</v>
      </c>
      <c r="V15" s="651"/>
      <c r="W15" s="651"/>
      <c r="X15" s="651"/>
      <c r="Y15" s="273" t="s">
        <v>975</v>
      </c>
    </row>
    <row r="16" spans="2:25" ht="15.95" customHeight="1" x14ac:dyDescent="0.15">
      <c r="B16" s="361"/>
      <c r="C16" s="422" t="s">
        <v>753</v>
      </c>
      <c r="D16" s="424"/>
      <c r="E16" s="192">
        <v>4</v>
      </c>
      <c r="F16" s="229">
        <v>136.6</v>
      </c>
      <c r="G16" s="245" t="s">
        <v>461</v>
      </c>
      <c r="H16" s="245" t="s">
        <v>505</v>
      </c>
      <c r="I16" s="245" t="s">
        <v>471</v>
      </c>
      <c r="J16" s="333" t="s">
        <v>472</v>
      </c>
      <c r="K16" s="333"/>
      <c r="L16" s="333"/>
      <c r="M16" s="297">
        <v>0.24</v>
      </c>
      <c r="N16" s="297">
        <v>0.36</v>
      </c>
      <c r="O16" s="245" t="s">
        <v>643</v>
      </c>
      <c r="P16" s="245" t="s">
        <v>642</v>
      </c>
      <c r="Q16" s="245" t="s">
        <v>643</v>
      </c>
      <c r="R16" s="256" t="s">
        <v>475</v>
      </c>
      <c r="S16" s="256" t="s">
        <v>476</v>
      </c>
      <c r="T16" s="256" t="s">
        <v>468</v>
      </c>
      <c r="U16" s="333" t="s">
        <v>492</v>
      </c>
      <c r="V16" s="651"/>
      <c r="W16" s="651"/>
      <c r="X16" s="651"/>
      <c r="Y16" s="273" t="s">
        <v>974</v>
      </c>
    </row>
    <row r="17" spans="2:25" ht="15.95" customHeight="1" x14ac:dyDescent="0.15">
      <c r="B17" s="361"/>
      <c r="C17" s="422" t="s">
        <v>753</v>
      </c>
      <c r="D17" s="424"/>
      <c r="E17" s="192">
        <v>5</v>
      </c>
      <c r="F17" s="229">
        <v>136.6</v>
      </c>
      <c r="G17" s="245" t="s">
        <v>461</v>
      </c>
      <c r="H17" s="245" t="s">
        <v>470</v>
      </c>
      <c r="I17" s="245" t="s">
        <v>480</v>
      </c>
      <c r="J17" s="333" t="s">
        <v>500</v>
      </c>
      <c r="K17" s="333"/>
      <c r="L17" s="333"/>
      <c r="M17" s="297">
        <v>3.35</v>
      </c>
      <c r="N17" s="297" t="s">
        <v>1293</v>
      </c>
      <c r="O17" s="245" t="s">
        <v>642</v>
      </c>
      <c r="P17" s="245" t="s">
        <v>642</v>
      </c>
      <c r="Q17" s="245" t="s">
        <v>646</v>
      </c>
      <c r="R17" s="256" t="s">
        <v>475</v>
      </c>
      <c r="S17" s="256" t="s">
        <v>467</v>
      </c>
      <c r="T17" s="256" t="s">
        <v>468</v>
      </c>
      <c r="U17" s="333" t="s">
        <v>492</v>
      </c>
      <c r="V17" s="651"/>
      <c r="W17" s="651"/>
      <c r="X17" s="651"/>
      <c r="Y17" s="273" t="s">
        <v>976</v>
      </c>
    </row>
    <row r="18" spans="2:25" ht="15.95" customHeight="1" x14ac:dyDescent="0.15">
      <c r="B18" s="361"/>
      <c r="C18" s="422" t="s">
        <v>753</v>
      </c>
      <c r="D18" s="424"/>
      <c r="E18" s="192">
        <v>6</v>
      </c>
      <c r="F18" s="229">
        <v>136.69999999999999</v>
      </c>
      <c r="G18" s="245" t="s">
        <v>461</v>
      </c>
      <c r="H18" s="245" t="s">
        <v>479</v>
      </c>
      <c r="I18" s="245" t="s">
        <v>471</v>
      </c>
      <c r="J18" s="333" t="s">
        <v>506</v>
      </c>
      <c r="K18" s="333"/>
      <c r="L18" s="333"/>
      <c r="M18" s="297">
        <v>0.06</v>
      </c>
      <c r="N18" s="297" t="s">
        <v>1293</v>
      </c>
      <c r="O18" s="245" t="s">
        <v>642</v>
      </c>
      <c r="P18" s="245" t="s">
        <v>642</v>
      </c>
      <c r="Q18" s="245" t="s">
        <v>646</v>
      </c>
      <c r="R18" s="256" t="s">
        <v>475</v>
      </c>
      <c r="S18" s="256" t="s">
        <v>467</v>
      </c>
      <c r="T18" s="256" t="s">
        <v>468</v>
      </c>
      <c r="U18" s="333" t="s">
        <v>492</v>
      </c>
      <c r="V18" s="651"/>
      <c r="W18" s="651"/>
      <c r="X18" s="651"/>
      <c r="Y18" s="273" t="s">
        <v>976</v>
      </c>
    </row>
    <row r="19" spans="2:25" ht="15.95" customHeight="1" x14ac:dyDescent="0.15">
      <c r="B19" s="361"/>
      <c r="C19" s="422" t="s">
        <v>753</v>
      </c>
      <c r="D19" s="424"/>
      <c r="E19" s="192">
        <v>7</v>
      </c>
      <c r="F19" s="229">
        <v>138.30000000000001</v>
      </c>
      <c r="G19" s="245" t="s">
        <v>461</v>
      </c>
      <c r="H19" s="245" t="s">
        <v>462</v>
      </c>
      <c r="I19" s="245" t="s">
        <v>471</v>
      </c>
      <c r="J19" s="333" t="s">
        <v>506</v>
      </c>
      <c r="K19" s="333"/>
      <c r="L19" s="333"/>
      <c r="M19" s="297">
        <v>0.15</v>
      </c>
      <c r="N19" s="297" t="s">
        <v>1293</v>
      </c>
      <c r="O19" s="245" t="s">
        <v>642</v>
      </c>
      <c r="P19" s="245" t="s">
        <v>642</v>
      </c>
      <c r="Q19" s="245" t="s">
        <v>646</v>
      </c>
      <c r="R19" s="256" t="s">
        <v>475</v>
      </c>
      <c r="S19" s="256" t="s">
        <v>467</v>
      </c>
      <c r="T19" s="256" t="s">
        <v>468</v>
      </c>
      <c r="U19" s="333" t="s">
        <v>492</v>
      </c>
      <c r="V19" s="651"/>
      <c r="W19" s="651"/>
      <c r="X19" s="651"/>
      <c r="Y19" s="273" t="s">
        <v>976</v>
      </c>
    </row>
    <row r="20" spans="2:25" ht="15.95" customHeight="1" x14ac:dyDescent="0.15">
      <c r="B20" s="361"/>
      <c r="C20" s="422" t="s">
        <v>762</v>
      </c>
      <c r="D20" s="424"/>
      <c r="E20" s="192">
        <v>1</v>
      </c>
      <c r="F20" s="229">
        <v>141</v>
      </c>
      <c r="G20" s="245" t="s">
        <v>461</v>
      </c>
      <c r="H20" s="245" t="s">
        <v>462</v>
      </c>
      <c r="I20" s="245" t="s">
        <v>471</v>
      </c>
      <c r="J20" s="333" t="s">
        <v>506</v>
      </c>
      <c r="K20" s="333"/>
      <c r="L20" s="333"/>
      <c r="M20" s="297">
        <v>0.6</v>
      </c>
      <c r="N20" s="297">
        <v>0.6</v>
      </c>
      <c r="O20" s="245" t="s">
        <v>646</v>
      </c>
      <c r="P20" s="245" t="s">
        <v>642</v>
      </c>
      <c r="Q20" s="245" t="s">
        <v>646</v>
      </c>
      <c r="R20" s="256" t="s">
        <v>475</v>
      </c>
      <c r="S20" s="256" t="s">
        <v>467</v>
      </c>
      <c r="T20" s="256" t="s">
        <v>468</v>
      </c>
      <c r="U20" s="333" t="s">
        <v>492</v>
      </c>
      <c r="V20" s="651"/>
      <c r="W20" s="651"/>
      <c r="X20" s="651"/>
      <c r="Y20" s="273" t="s">
        <v>975</v>
      </c>
    </row>
    <row r="21" spans="2:25" ht="15.95" customHeight="1" x14ac:dyDescent="0.15">
      <c r="B21" s="361"/>
      <c r="C21" s="422" t="s">
        <v>762</v>
      </c>
      <c r="D21" s="424"/>
      <c r="E21" s="192">
        <v>2</v>
      </c>
      <c r="F21" s="229">
        <v>141</v>
      </c>
      <c r="G21" s="245" t="s">
        <v>461</v>
      </c>
      <c r="H21" s="245" t="s">
        <v>470</v>
      </c>
      <c r="I21" s="245" t="s">
        <v>471</v>
      </c>
      <c r="J21" s="333" t="s">
        <v>506</v>
      </c>
      <c r="K21" s="333"/>
      <c r="L21" s="333"/>
      <c r="M21" s="297">
        <v>0.27999999999999997</v>
      </c>
      <c r="N21" s="297">
        <v>0.27999999999999997</v>
      </c>
      <c r="O21" s="245" t="s">
        <v>646</v>
      </c>
      <c r="P21" s="245" t="s">
        <v>642</v>
      </c>
      <c r="Q21" s="245" t="s">
        <v>646</v>
      </c>
      <c r="R21" s="256" t="s">
        <v>475</v>
      </c>
      <c r="S21" s="256" t="s">
        <v>467</v>
      </c>
      <c r="T21" s="256" t="s">
        <v>468</v>
      </c>
      <c r="U21" s="333" t="s">
        <v>492</v>
      </c>
      <c r="V21" s="651"/>
      <c r="W21" s="651"/>
      <c r="X21" s="651"/>
      <c r="Y21" s="273" t="s">
        <v>975</v>
      </c>
    </row>
    <row r="22" spans="2:25" ht="15.95" customHeight="1" x14ac:dyDescent="0.15">
      <c r="B22" s="361"/>
      <c r="C22" s="422" t="s">
        <v>762</v>
      </c>
      <c r="D22" s="424"/>
      <c r="E22" s="192">
        <v>3</v>
      </c>
      <c r="F22" s="229">
        <v>142.6</v>
      </c>
      <c r="G22" s="245" t="s">
        <v>461</v>
      </c>
      <c r="H22" s="245" t="s">
        <v>479</v>
      </c>
      <c r="I22" s="245" t="s">
        <v>471</v>
      </c>
      <c r="J22" s="333" t="s">
        <v>481</v>
      </c>
      <c r="K22" s="333"/>
      <c r="L22" s="333"/>
      <c r="M22" s="297">
        <v>0.09</v>
      </c>
      <c r="N22" s="297">
        <v>0.09</v>
      </c>
      <c r="O22" s="245" t="s">
        <v>646</v>
      </c>
      <c r="P22" s="245" t="s">
        <v>642</v>
      </c>
      <c r="Q22" s="245" t="s">
        <v>646</v>
      </c>
      <c r="R22" s="256" t="s">
        <v>475</v>
      </c>
      <c r="S22" s="256" t="s">
        <v>467</v>
      </c>
      <c r="T22" s="256" t="s">
        <v>468</v>
      </c>
      <c r="U22" s="333" t="s">
        <v>492</v>
      </c>
      <c r="V22" s="651"/>
      <c r="W22" s="651"/>
      <c r="X22" s="651"/>
      <c r="Y22" s="273" t="s">
        <v>975</v>
      </c>
    </row>
    <row r="23" spans="2:25" ht="15.95" customHeight="1" x14ac:dyDescent="0.15">
      <c r="B23" s="361"/>
      <c r="C23" s="422" t="s">
        <v>762</v>
      </c>
      <c r="D23" s="424"/>
      <c r="E23" s="192">
        <v>4</v>
      </c>
      <c r="F23" s="229">
        <v>142.30000000000001</v>
      </c>
      <c r="G23" s="245" t="s">
        <v>461</v>
      </c>
      <c r="H23" s="245" t="s">
        <v>470</v>
      </c>
      <c r="I23" s="245" t="s">
        <v>480</v>
      </c>
      <c r="J23" s="333" t="s">
        <v>500</v>
      </c>
      <c r="K23" s="333"/>
      <c r="L23" s="333"/>
      <c r="M23" s="297">
        <v>3.35</v>
      </c>
      <c r="N23" s="297">
        <v>4.1500000000000004</v>
      </c>
      <c r="O23" s="245" t="s">
        <v>643</v>
      </c>
      <c r="P23" s="245" t="s">
        <v>642</v>
      </c>
      <c r="Q23" s="245" t="s">
        <v>646</v>
      </c>
      <c r="R23" s="256" t="s">
        <v>475</v>
      </c>
      <c r="S23" s="256" t="s">
        <v>467</v>
      </c>
      <c r="T23" s="256" t="s">
        <v>468</v>
      </c>
      <c r="U23" s="333" t="s">
        <v>492</v>
      </c>
      <c r="V23" s="651"/>
      <c r="W23" s="651"/>
      <c r="X23" s="651"/>
      <c r="Y23" s="256" t="s">
        <v>985</v>
      </c>
    </row>
    <row r="24" spans="2:25" ht="15.95" customHeight="1" x14ac:dyDescent="0.15">
      <c r="B24" s="361"/>
      <c r="C24" s="422" t="s">
        <v>762</v>
      </c>
      <c r="D24" s="424"/>
      <c r="E24" s="192">
        <v>5</v>
      </c>
      <c r="F24" s="229">
        <v>144.5</v>
      </c>
      <c r="G24" s="245" t="s">
        <v>461</v>
      </c>
      <c r="H24" s="245" t="s">
        <v>462</v>
      </c>
      <c r="I24" s="245" t="s">
        <v>480</v>
      </c>
      <c r="J24" s="333" t="s">
        <v>500</v>
      </c>
      <c r="K24" s="333"/>
      <c r="L24" s="333"/>
      <c r="M24" s="297" t="s">
        <v>1198</v>
      </c>
      <c r="N24" s="297">
        <v>3.4</v>
      </c>
      <c r="O24" s="245" t="s">
        <v>643</v>
      </c>
      <c r="P24" s="245" t="s">
        <v>642</v>
      </c>
      <c r="Q24" s="245" t="s">
        <v>723</v>
      </c>
      <c r="R24" s="256" t="s">
        <v>475</v>
      </c>
      <c r="S24" s="256" t="s">
        <v>475</v>
      </c>
      <c r="T24" s="256" t="s">
        <v>468</v>
      </c>
      <c r="U24" s="333" t="s">
        <v>492</v>
      </c>
      <c r="V24" s="651"/>
      <c r="W24" s="651"/>
      <c r="X24" s="651"/>
      <c r="Y24" s="245" t="s">
        <v>984</v>
      </c>
    </row>
    <row r="25" spans="2:25" ht="15.95" customHeight="1" x14ac:dyDescent="0.15">
      <c r="B25" s="361"/>
      <c r="C25" s="422" t="s">
        <v>762</v>
      </c>
      <c r="D25" s="424"/>
      <c r="E25" s="192">
        <v>6</v>
      </c>
      <c r="F25" s="229">
        <v>145.1</v>
      </c>
      <c r="G25" s="245" t="s">
        <v>461</v>
      </c>
      <c r="H25" s="245" t="s">
        <v>497</v>
      </c>
      <c r="I25" s="245" t="s">
        <v>480</v>
      </c>
      <c r="J25" s="333" t="s">
        <v>500</v>
      </c>
      <c r="K25" s="333"/>
      <c r="L25" s="333"/>
      <c r="M25" s="297">
        <v>3</v>
      </c>
      <c r="N25" s="297">
        <v>3.05</v>
      </c>
      <c r="O25" s="245" t="s">
        <v>646</v>
      </c>
      <c r="P25" s="245" t="s">
        <v>642</v>
      </c>
      <c r="Q25" s="245" t="s">
        <v>646</v>
      </c>
      <c r="R25" s="256" t="s">
        <v>475</v>
      </c>
      <c r="S25" s="256" t="s">
        <v>467</v>
      </c>
      <c r="T25" s="256" t="s">
        <v>468</v>
      </c>
      <c r="U25" s="333" t="s">
        <v>492</v>
      </c>
      <c r="V25" s="651"/>
      <c r="W25" s="651"/>
      <c r="X25" s="651"/>
      <c r="Y25" s="273" t="s">
        <v>975</v>
      </c>
    </row>
    <row r="26" spans="2:25" ht="15.95" customHeight="1" x14ac:dyDescent="0.15">
      <c r="B26" s="361"/>
      <c r="C26" s="422" t="s">
        <v>762</v>
      </c>
      <c r="D26" s="424"/>
      <c r="E26" s="192">
        <v>7</v>
      </c>
      <c r="F26" s="229">
        <v>142.80000000000001</v>
      </c>
      <c r="G26" s="245" t="s">
        <v>489</v>
      </c>
      <c r="H26" s="245" t="s">
        <v>511</v>
      </c>
      <c r="I26" s="245"/>
      <c r="J26" s="333" t="s">
        <v>506</v>
      </c>
      <c r="K26" s="333"/>
      <c r="L26" s="333"/>
      <c r="M26" s="297" t="s">
        <v>1198</v>
      </c>
      <c r="N26" s="297">
        <v>1.36</v>
      </c>
      <c r="O26" s="245" t="s">
        <v>643</v>
      </c>
      <c r="P26" s="245" t="s">
        <v>642</v>
      </c>
      <c r="Q26" s="245"/>
      <c r="R26" s="256" t="s">
        <v>475</v>
      </c>
      <c r="S26" s="256" t="s">
        <v>475</v>
      </c>
      <c r="T26" s="256"/>
      <c r="U26" s="333" t="s">
        <v>986</v>
      </c>
      <c r="V26" s="651"/>
      <c r="W26" s="651"/>
      <c r="X26" s="651"/>
      <c r="Y26" s="256"/>
    </row>
    <row r="27" spans="2:25" ht="15.95" customHeight="1" x14ac:dyDescent="0.15">
      <c r="B27" s="361"/>
      <c r="C27" s="422" t="s">
        <v>762</v>
      </c>
      <c r="D27" s="424"/>
      <c r="E27" s="192">
        <v>8</v>
      </c>
      <c r="F27" s="229">
        <v>144</v>
      </c>
      <c r="G27" s="245" t="s">
        <v>489</v>
      </c>
      <c r="H27" s="245" t="s">
        <v>511</v>
      </c>
      <c r="I27" s="245"/>
      <c r="J27" s="333" t="s">
        <v>506</v>
      </c>
      <c r="K27" s="333"/>
      <c r="L27" s="333"/>
      <c r="M27" s="297" t="s">
        <v>1198</v>
      </c>
      <c r="N27" s="297">
        <v>0.95</v>
      </c>
      <c r="O27" s="245" t="s">
        <v>643</v>
      </c>
      <c r="P27" s="245" t="s">
        <v>642</v>
      </c>
      <c r="Q27" s="245"/>
      <c r="R27" s="256" t="s">
        <v>475</v>
      </c>
      <c r="S27" s="256" t="s">
        <v>475</v>
      </c>
      <c r="T27" s="256"/>
      <c r="U27" s="333" t="s">
        <v>492</v>
      </c>
      <c r="V27" s="651"/>
      <c r="W27" s="651"/>
      <c r="X27" s="651"/>
      <c r="Y27" s="273"/>
    </row>
    <row r="28" spans="2:25" ht="15.95" customHeight="1" x14ac:dyDescent="0.15">
      <c r="B28" s="361"/>
      <c r="C28" s="422" t="s">
        <v>762</v>
      </c>
      <c r="D28" s="424"/>
      <c r="E28" s="192">
        <v>9</v>
      </c>
      <c r="F28" s="229">
        <v>141</v>
      </c>
      <c r="G28" s="245" t="s">
        <v>461</v>
      </c>
      <c r="H28" s="245" t="s">
        <v>505</v>
      </c>
      <c r="I28" s="245" t="s">
        <v>480</v>
      </c>
      <c r="J28" s="333" t="s">
        <v>500</v>
      </c>
      <c r="K28" s="333"/>
      <c r="L28" s="333"/>
      <c r="M28" s="297">
        <v>2.52</v>
      </c>
      <c r="N28" s="297" t="s">
        <v>1293</v>
      </c>
      <c r="O28" s="245" t="s">
        <v>642</v>
      </c>
      <c r="P28" s="245" t="s">
        <v>642</v>
      </c>
      <c r="Q28" s="245" t="s">
        <v>646</v>
      </c>
      <c r="R28" s="256" t="s">
        <v>475</v>
      </c>
      <c r="S28" s="256" t="s">
        <v>467</v>
      </c>
      <c r="T28" s="256" t="s">
        <v>468</v>
      </c>
      <c r="U28" s="333" t="s">
        <v>492</v>
      </c>
      <c r="V28" s="651"/>
      <c r="W28" s="651"/>
      <c r="X28" s="651"/>
      <c r="Y28" s="273" t="s">
        <v>976</v>
      </c>
    </row>
    <row r="29" spans="2:25" ht="15.95" customHeight="1" x14ac:dyDescent="0.15">
      <c r="B29" s="361"/>
      <c r="C29" s="422" t="s">
        <v>770</v>
      </c>
      <c r="D29" s="424"/>
      <c r="E29" s="192">
        <v>1</v>
      </c>
      <c r="F29" s="229">
        <v>147.1</v>
      </c>
      <c r="G29" s="245" t="s">
        <v>461</v>
      </c>
      <c r="H29" s="245" t="s">
        <v>479</v>
      </c>
      <c r="I29" s="245" t="s">
        <v>471</v>
      </c>
      <c r="J29" s="333" t="s">
        <v>472</v>
      </c>
      <c r="K29" s="333"/>
      <c r="L29" s="333"/>
      <c r="M29" s="297">
        <v>1.0000000000000002E-2</v>
      </c>
      <c r="N29" s="297">
        <v>1.0000000000000002E-2</v>
      </c>
      <c r="O29" s="245" t="s">
        <v>643</v>
      </c>
      <c r="P29" s="245" t="s">
        <v>642</v>
      </c>
      <c r="Q29" s="245" t="s">
        <v>643</v>
      </c>
      <c r="R29" s="256" t="s">
        <v>475</v>
      </c>
      <c r="S29" s="256" t="s">
        <v>476</v>
      </c>
      <c r="T29" s="256" t="s">
        <v>468</v>
      </c>
      <c r="U29" s="333" t="s">
        <v>492</v>
      </c>
      <c r="V29" s="651"/>
      <c r="W29" s="651"/>
      <c r="X29" s="651"/>
      <c r="Y29" s="273" t="s">
        <v>974</v>
      </c>
    </row>
    <row r="30" spans="2:25" ht="15.95" customHeight="1" x14ac:dyDescent="0.15">
      <c r="B30" s="361"/>
      <c r="C30" s="422" t="s">
        <v>770</v>
      </c>
      <c r="D30" s="424"/>
      <c r="E30" s="192">
        <v>2</v>
      </c>
      <c r="F30" s="229">
        <v>146.80000000000001</v>
      </c>
      <c r="G30" s="245" t="s">
        <v>461</v>
      </c>
      <c r="H30" s="245" t="s">
        <v>503</v>
      </c>
      <c r="I30" s="245" t="s">
        <v>471</v>
      </c>
      <c r="J30" s="333" t="s">
        <v>472</v>
      </c>
      <c r="K30" s="333"/>
      <c r="L30" s="333"/>
      <c r="M30" s="297">
        <v>4.5000000000000005E-2</v>
      </c>
      <c r="N30" s="297">
        <v>4.5000000000000005E-2</v>
      </c>
      <c r="O30" s="245" t="s">
        <v>643</v>
      </c>
      <c r="P30" s="245" t="s">
        <v>642</v>
      </c>
      <c r="Q30" s="245" t="s">
        <v>643</v>
      </c>
      <c r="R30" s="256" t="s">
        <v>475</v>
      </c>
      <c r="S30" s="256" t="s">
        <v>476</v>
      </c>
      <c r="T30" s="256" t="s">
        <v>468</v>
      </c>
      <c r="U30" s="333" t="s">
        <v>492</v>
      </c>
      <c r="V30" s="651"/>
      <c r="W30" s="651"/>
      <c r="X30" s="651"/>
      <c r="Y30" s="273" t="s">
        <v>974</v>
      </c>
    </row>
    <row r="31" spans="2:25" ht="15.95" customHeight="1" x14ac:dyDescent="0.15">
      <c r="B31" s="361"/>
      <c r="C31" s="422" t="s">
        <v>770</v>
      </c>
      <c r="D31" s="424"/>
      <c r="E31" s="192">
        <v>3</v>
      </c>
      <c r="F31" s="229">
        <v>148.4</v>
      </c>
      <c r="G31" s="245" t="s">
        <v>461</v>
      </c>
      <c r="H31" s="245" t="s">
        <v>479</v>
      </c>
      <c r="I31" s="245" t="s">
        <v>471</v>
      </c>
      <c r="J31" s="333" t="s">
        <v>481</v>
      </c>
      <c r="K31" s="333"/>
      <c r="L31" s="333"/>
      <c r="M31" s="297">
        <v>0.09</v>
      </c>
      <c r="N31" s="297">
        <v>0.09</v>
      </c>
      <c r="O31" s="245" t="s">
        <v>646</v>
      </c>
      <c r="P31" s="245" t="s">
        <v>642</v>
      </c>
      <c r="Q31" s="245" t="s">
        <v>646</v>
      </c>
      <c r="R31" s="256" t="s">
        <v>475</v>
      </c>
      <c r="S31" s="256" t="s">
        <v>467</v>
      </c>
      <c r="T31" s="256" t="s">
        <v>468</v>
      </c>
      <c r="U31" s="333" t="s">
        <v>492</v>
      </c>
      <c r="V31" s="651"/>
      <c r="W31" s="651"/>
      <c r="X31" s="651"/>
      <c r="Y31" s="273" t="s">
        <v>975</v>
      </c>
    </row>
    <row r="32" spans="2:25" ht="15.95" customHeight="1" x14ac:dyDescent="0.15">
      <c r="B32" s="361"/>
      <c r="C32" s="422" t="s">
        <v>770</v>
      </c>
      <c r="D32" s="424"/>
      <c r="E32" s="192">
        <v>4</v>
      </c>
      <c r="F32" s="229">
        <v>148.19999999999999</v>
      </c>
      <c r="G32" s="245" t="s">
        <v>461</v>
      </c>
      <c r="H32" s="245" t="s">
        <v>462</v>
      </c>
      <c r="I32" s="245" t="s">
        <v>480</v>
      </c>
      <c r="J32" s="333" t="s">
        <v>500</v>
      </c>
      <c r="K32" s="333"/>
      <c r="L32" s="333"/>
      <c r="M32" s="297">
        <v>2.1</v>
      </c>
      <c r="N32" s="297">
        <v>0.7400000000000001</v>
      </c>
      <c r="O32" s="245" t="s">
        <v>646</v>
      </c>
      <c r="P32" s="245" t="s">
        <v>642</v>
      </c>
      <c r="Q32" s="245" t="s">
        <v>646</v>
      </c>
      <c r="R32" s="256" t="s">
        <v>475</v>
      </c>
      <c r="S32" s="256" t="s">
        <v>467</v>
      </c>
      <c r="T32" s="256" t="s">
        <v>468</v>
      </c>
      <c r="U32" s="333" t="s">
        <v>492</v>
      </c>
      <c r="V32" s="651"/>
      <c r="W32" s="651"/>
      <c r="X32" s="651"/>
      <c r="Y32" s="273" t="s">
        <v>975</v>
      </c>
    </row>
    <row r="33" spans="2:25" ht="15.95" customHeight="1" x14ac:dyDescent="0.15">
      <c r="B33" s="361"/>
      <c r="C33" s="422" t="s">
        <v>774</v>
      </c>
      <c r="D33" s="424"/>
      <c r="E33" s="192">
        <v>1</v>
      </c>
      <c r="F33" s="229">
        <v>149.9</v>
      </c>
      <c r="G33" s="245" t="s">
        <v>461</v>
      </c>
      <c r="H33" s="245" t="s">
        <v>462</v>
      </c>
      <c r="I33" s="245" t="s">
        <v>471</v>
      </c>
      <c r="J33" s="333" t="s">
        <v>472</v>
      </c>
      <c r="K33" s="333"/>
      <c r="L33" s="333"/>
      <c r="M33" s="297">
        <v>1.0000000000000002E-2</v>
      </c>
      <c r="N33" s="297">
        <v>1.0000000000000002E-2</v>
      </c>
      <c r="O33" s="245" t="s">
        <v>643</v>
      </c>
      <c r="P33" s="245" t="s">
        <v>642</v>
      </c>
      <c r="Q33" s="245" t="s">
        <v>643</v>
      </c>
      <c r="R33" s="256" t="s">
        <v>475</v>
      </c>
      <c r="S33" s="256" t="s">
        <v>476</v>
      </c>
      <c r="T33" s="256" t="s">
        <v>468</v>
      </c>
      <c r="U33" s="333" t="s">
        <v>492</v>
      </c>
      <c r="V33" s="651"/>
      <c r="W33" s="651"/>
      <c r="X33" s="651"/>
      <c r="Y33" s="273" t="s">
        <v>974</v>
      </c>
    </row>
    <row r="34" spans="2:25" ht="15.95" customHeight="1" x14ac:dyDescent="0.15">
      <c r="B34" s="361"/>
      <c r="C34" s="422" t="s">
        <v>775</v>
      </c>
      <c r="D34" s="424"/>
      <c r="E34" s="192">
        <v>1</v>
      </c>
      <c r="F34" s="229">
        <v>153.80000000000001</v>
      </c>
      <c r="G34" s="245" t="s">
        <v>461</v>
      </c>
      <c r="H34" s="245" t="s">
        <v>462</v>
      </c>
      <c r="I34" s="245" t="s">
        <v>471</v>
      </c>
      <c r="J34" s="333" t="s">
        <v>472</v>
      </c>
      <c r="K34" s="333"/>
      <c r="L34" s="333"/>
      <c r="M34" s="297">
        <v>0.24</v>
      </c>
      <c r="N34" s="297">
        <v>2.2499999999999999E-2</v>
      </c>
      <c r="O34" s="245" t="s">
        <v>643</v>
      </c>
      <c r="P34" s="245" t="s">
        <v>642</v>
      </c>
      <c r="Q34" s="245" t="s">
        <v>643</v>
      </c>
      <c r="R34" s="256" t="s">
        <v>475</v>
      </c>
      <c r="S34" s="256" t="s">
        <v>476</v>
      </c>
      <c r="T34" s="256" t="s">
        <v>468</v>
      </c>
      <c r="U34" s="333" t="s">
        <v>492</v>
      </c>
      <c r="V34" s="651"/>
      <c r="W34" s="651"/>
      <c r="X34" s="651"/>
      <c r="Y34" s="273" t="s">
        <v>974</v>
      </c>
    </row>
    <row r="35" spans="2:25" ht="15.95" customHeight="1" x14ac:dyDescent="0.15">
      <c r="B35" s="361"/>
      <c r="C35" s="422" t="s">
        <v>775</v>
      </c>
      <c r="D35" s="424"/>
      <c r="E35" s="192">
        <v>2</v>
      </c>
      <c r="F35" s="229">
        <v>154.19999999999999</v>
      </c>
      <c r="G35" s="245" t="s">
        <v>461</v>
      </c>
      <c r="H35" s="245" t="s">
        <v>503</v>
      </c>
      <c r="I35" s="245" t="s">
        <v>471</v>
      </c>
      <c r="J35" s="333" t="s">
        <v>472</v>
      </c>
      <c r="K35" s="333"/>
      <c r="L35" s="333"/>
      <c r="M35" s="297">
        <v>0.06</v>
      </c>
      <c r="N35" s="297">
        <v>0.03</v>
      </c>
      <c r="O35" s="245" t="s">
        <v>643</v>
      </c>
      <c r="P35" s="245" t="s">
        <v>642</v>
      </c>
      <c r="Q35" s="245" t="s">
        <v>643</v>
      </c>
      <c r="R35" s="256" t="s">
        <v>475</v>
      </c>
      <c r="S35" s="256" t="s">
        <v>476</v>
      </c>
      <c r="T35" s="256" t="s">
        <v>468</v>
      </c>
      <c r="U35" s="333" t="s">
        <v>492</v>
      </c>
      <c r="V35" s="651"/>
      <c r="W35" s="651"/>
      <c r="X35" s="651"/>
      <c r="Y35" s="273" t="s">
        <v>974</v>
      </c>
    </row>
    <row r="36" spans="2:25" ht="15.95" customHeight="1" x14ac:dyDescent="0.15">
      <c r="B36" s="361"/>
      <c r="C36" s="422" t="s">
        <v>775</v>
      </c>
      <c r="D36" s="424"/>
      <c r="E36" s="192">
        <v>3</v>
      </c>
      <c r="F36" s="229">
        <v>154.9</v>
      </c>
      <c r="G36" s="245" t="s">
        <v>461</v>
      </c>
      <c r="H36" s="245" t="s">
        <v>479</v>
      </c>
      <c r="I36" s="245" t="s">
        <v>471</v>
      </c>
      <c r="J36" s="333" t="s">
        <v>481</v>
      </c>
      <c r="K36" s="333"/>
      <c r="L36" s="333"/>
      <c r="M36" s="297">
        <v>0.09</v>
      </c>
      <c r="N36" s="297">
        <v>0.09</v>
      </c>
      <c r="O36" s="245" t="s">
        <v>646</v>
      </c>
      <c r="P36" s="245" t="s">
        <v>642</v>
      </c>
      <c r="Q36" s="245" t="s">
        <v>646</v>
      </c>
      <c r="R36" s="256" t="s">
        <v>475</v>
      </c>
      <c r="S36" s="256" t="s">
        <v>467</v>
      </c>
      <c r="T36" s="256" t="s">
        <v>468</v>
      </c>
      <c r="U36" s="333" t="s">
        <v>492</v>
      </c>
      <c r="V36" s="651"/>
      <c r="W36" s="651"/>
      <c r="X36" s="651"/>
      <c r="Y36" s="273" t="s">
        <v>975</v>
      </c>
    </row>
    <row r="37" spans="2:25" ht="15.95" customHeight="1" x14ac:dyDescent="0.15">
      <c r="B37" s="361"/>
      <c r="C37" s="422" t="s">
        <v>775</v>
      </c>
      <c r="D37" s="424"/>
      <c r="E37" s="192">
        <v>4</v>
      </c>
      <c r="F37" s="229">
        <v>158.4</v>
      </c>
      <c r="G37" s="245" t="s">
        <v>461</v>
      </c>
      <c r="H37" s="245" t="s">
        <v>503</v>
      </c>
      <c r="I37" s="245" t="s">
        <v>471</v>
      </c>
      <c r="J37" s="333" t="s">
        <v>472</v>
      </c>
      <c r="K37" s="333"/>
      <c r="L37" s="333"/>
      <c r="M37" s="297">
        <v>0.13</v>
      </c>
      <c r="N37" s="297">
        <v>0.06</v>
      </c>
      <c r="O37" s="245" t="s">
        <v>643</v>
      </c>
      <c r="P37" s="245" t="s">
        <v>642</v>
      </c>
      <c r="Q37" s="245" t="s">
        <v>643</v>
      </c>
      <c r="R37" s="256" t="s">
        <v>475</v>
      </c>
      <c r="S37" s="256" t="s">
        <v>476</v>
      </c>
      <c r="T37" s="256" t="s">
        <v>468</v>
      </c>
      <c r="U37" s="333" t="s">
        <v>492</v>
      </c>
      <c r="V37" s="651"/>
      <c r="W37" s="651"/>
      <c r="X37" s="651"/>
      <c r="Y37" s="273" t="s">
        <v>974</v>
      </c>
    </row>
    <row r="38" spans="2:25" ht="15.95" customHeight="1" x14ac:dyDescent="0.15">
      <c r="B38" s="361"/>
      <c r="C38" s="422" t="s">
        <v>775</v>
      </c>
      <c r="D38" s="424"/>
      <c r="E38" s="192">
        <v>5</v>
      </c>
      <c r="F38" s="229">
        <v>159.9</v>
      </c>
      <c r="G38" s="245" t="s">
        <v>461</v>
      </c>
      <c r="H38" s="245" t="s">
        <v>497</v>
      </c>
      <c r="I38" s="245" t="s">
        <v>471</v>
      </c>
      <c r="J38" s="333" t="s">
        <v>472</v>
      </c>
      <c r="K38" s="333"/>
      <c r="L38" s="333"/>
      <c r="M38" s="297">
        <v>0.06</v>
      </c>
      <c r="N38" s="297">
        <v>0.06</v>
      </c>
      <c r="O38" s="245" t="s">
        <v>643</v>
      </c>
      <c r="P38" s="245" t="s">
        <v>642</v>
      </c>
      <c r="Q38" s="245" t="s">
        <v>643</v>
      </c>
      <c r="R38" s="256" t="s">
        <v>475</v>
      </c>
      <c r="S38" s="256" t="s">
        <v>476</v>
      </c>
      <c r="T38" s="256" t="s">
        <v>468</v>
      </c>
      <c r="U38" s="333" t="s">
        <v>492</v>
      </c>
      <c r="V38" s="651"/>
      <c r="W38" s="651"/>
      <c r="X38" s="651"/>
      <c r="Y38" s="273" t="s">
        <v>974</v>
      </c>
    </row>
    <row r="39" spans="2:25" ht="15.95" customHeight="1" x14ac:dyDescent="0.15">
      <c r="B39" s="361"/>
      <c r="C39" s="422" t="s">
        <v>780</v>
      </c>
      <c r="D39" s="424"/>
      <c r="E39" s="192">
        <v>1</v>
      </c>
      <c r="F39" s="229">
        <v>160.80000000000001</v>
      </c>
      <c r="G39" s="245" t="s">
        <v>461</v>
      </c>
      <c r="H39" s="245" t="s">
        <v>479</v>
      </c>
      <c r="I39" s="245" t="s">
        <v>471</v>
      </c>
      <c r="J39" s="333" t="s">
        <v>506</v>
      </c>
      <c r="K39" s="333"/>
      <c r="L39" s="333"/>
      <c r="M39" s="297">
        <v>0.03</v>
      </c>
      <c r="N39" s="297">
        <v>2.0000000000000004E-2</v>
      </c>
      <c r="O39" s="245" t="s">
        <v>646</v>
      </c>
      <c r="P39" s="245" t="s">
        <v>642</v>
      </c>
      <c r="Q39" s="245" t="s">
        <v>646</v>
      </c>
      <c r="R39" s="256" t="s">
        <v>475</v>
      </c>
      <c r="S39" s="256" t="s">
        <v>467</v>
      </c>
      <c r="T39" s="256" t="s">
        <v>468</v>
      </c>
      <c r="U39" s="333" t="s">
        <v>492</v>
      </c>
      <c r="V39" s="651"/>
      <c r="W39" s="651"/>
      <c r="X39" s="651"/>
      <c r="Y39" s="273" t="s">
        <v>975</v>
      </c>
    </row>
    <row r="40" spans="2:25" ht="15.95" customHeight="1" x14ac:dyDescent="0.15">
      <c r="B40" s="361"/>
      <c r="C40" s="422" t="s">
        <v>780</v>
      </c>
      <c r="D40" s="424"/>
      <c r="E40" s="192">
        <v>2</v>
      </c>
      <c r="F40" s="229">
        <v>160.9</v>
      </c>
      <c r="G40" s="245" t="s">
        <v>461</v>
      </c>
      <c r="H40" s="245" t="s">
        <v>479</v>
      </c>
      <c r="I40" s="245" t="s">
        <v>471</v>
      </c>
      <c r="J40" s="333" t="s">
        <v>481</v>
      </c>
      <c r="K40" s="333"/>
      <c r="L40" s="333"/>
      <c r="M40" s="297">
        <v>0.09</v>
      </c>
      <c r="N40" s="297">
        <v>0.09</v>
      </c>
      <c r="O40" s="245" t="s">
        <v>646</v>
      </c>
      <c r="P40" s="245" t="s">
        <v>642</v>
      </c>
      <c r="Q40" s="245" t="s">
        <v>646</v>
      </c>
      <c r="R40" s="256" t="s">
        <v>475</v>
      </c>
      <c r="S40" s="256" t="s">
        <v>467</v>
      </c>
      <c r="T40" s="256" t="s">
        <v>468</v>
      </c>
      <c r="U40" s="333" t="s">
        <v>492</v>
      </c>
      <c r="V40" s="651"/>
      <c r="W40" s="651"/>
      <c r="X40" s="651"/>
      <c r="Y40" s="273" t="s">
        <v>975</v>
      </c>
    </row>
    <row r="41" spans="2:25" ht="15.95" customHeight="1" x14ac:dyDescent="0.15">
      <c r="B41" s="431"/>
      <c r="C41" s="422" t="s">
        <v>780</v>
      </c>
      <c r="D41" s="424"/>
      <c r="E41" s="192">
        <v>3</v>
      </c>
      <c r="F41" s="229">
        <v>160.19999999999999</v>
      </c>
      <c r="G41" s="245" t="s">
        <v>461</v>
      </c>
      <c r="H41" s="245" t="s">
        <v>503</v>
      </c>
      <c r="I41" s="245" t="s">
        <v>471</v>
      </c>
      <c r="J41" s="333" t="s">
        <v>506</v>
      </c>
      <c r="K41" s="333"/>
      <c r="L41" s="333"/>
      <c r="M41" s="297">
        <v>1.75</v>
      </c>
      <c r="N41" s="297">
        <v>0.44999999999999996</v>
      </c>
      <c r="O41" s="245" t="s">
        <v>646</v>
      </c>
      <c r="P41" s="245" t="s">
        <v>642</v>
      </c>
      <c r="Q41" s="245" t="s">
        <v>646</v>
      </c>
      <c r="R41" s="256" t="s">
        <v>475</v>
      </c>
      <c r="S41" s="256" t="s">
        <v>467</v>
      </c>
      <c r="T41" s="256" t="s">
        <v>468</v>
      </c>
      <c r="U41" s="333" t="s">
        <v>492</v>
      </c>
      <c r="V41" s="651"/>
      <c r="W41" s="651"/>
      <c r="X41" s="651"/>
      <c r="Y41" s="273" t="s">
        <v>975</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39:D39"/>
    <mergeCell ref="J39:L39"/>
    <mergeCell ref="U39:X39"/>
    <mergeCell ref="C40:D40"/>
    <mergeCell ref="J40:L40"/>
    <mergeCell ref="U40:X40"/>
    <mergeCell ref="C41:D41"/>
    <mergeCell ref="J41:L41"/>
    <mergeCell ref="U41:X41"/>
    <mergeCell ref="J38:L38"/>
    <mergeCell ref="U38:X38"/>
    <mergeCell ref="C34:D34"/>
    <mergeCell ref="J34:L34"/>
    <mergeCell ref="U34:X34"/>
    <mergeCell ref="C35:D35"/>
    <mergeCell ref="J35:L35"/>
    <mergeCell ref="U35:X35"/>
    <mergeCell ref="C36:D36"/>
    <mergeCell ref="J36:L36"/>
    <mergeCell ref="C32:D32"/>
    <mergeCell ref="J32:L32"/>
    <mergeCell ref="U32:X32"/>
    <mergeCell ref="C29:D29"/>
    <mergeCell ref="J29:L29"/>
    <mergeCell ref="U29:X29"/>
    <mergeCell ref="C21:D21"/>
    <mergeCell ref="J21:L21"/>
    <mergeCell ref="U21:X21"/>
    <mergeCell ref="C22:D22"/>
    <mergeCell ref="C30:D30"/>
    <mergeCell ref="J30:L30"/>
    <mergeCell ref="U30:X30"/>
    <mergeCell ref="C31:D31"/>
    <mergeCell ref="J31:L31"/>
    <mergeCell ref="U31:X31"/>
    <mergeCell ref="C27:D27"/>
    <mergeCell ref="J27:L27"/>
    <mergeCell ref="U27:X27"/>
    <mergeCell ref="C28:D28"/>
    <mergeCell ref="J28:L28"/>
    <mergeCell ref="U28:X28"/>
    <mergeCell ref="J22:L22"/>
    <mergeCell ref="U22:X22"/>
    <mergeCell ref="C25:D25"/>
    <mergeCell ref="J25:L25"/>
    <mergeCell ref="U25:X25"/>
    <mergeCell ref="C26:D26"/>
    <mergeCell ref="J26:L26"/>
    <mergeCell ref="U26:X26"/>
    <mergeCell ref="C23:D23"/>
    <mergeCell ref="J23:L23"/>
    <mergeCell ref="U23:X23"/>
    <mergeCell ref="C24:D24"/>
    <mergeCell ref="J24:L24"/>
    <mergeCell ref="U24:X24"/>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8:D18"/>
    <mergeCell ref="J18:L18"/>
    <mergeCell ref="U18:X18"/>
    <mergeCell ref="B9:B41"/>
    <mergeCell ref="C9:D9"/>
    <mergeCell ref="J9:L9"/>
    <mergeCell ref="U9:X9"/>
    <mergeCell ref="C10:D10"/>
    <mergeCell ref="J10:L10"/>
    <mergeCell ref="U10:X10"/>
    <mergeCell ref="C11:D11"/>
    <mergeCell ref="J11:L11"/>
    <mergeCell ref="U11:X11"/>
    <mergeCell ref="C13:D13"/>
    <mergeCell ref="J13:L13"/>
    <mergeCell ref="U13:X13"/>
    <mergeCell ref="C20:D20"/>
    <mergeCell ref="J20:L20"/>
    <mergeCell ref="U20:X20"/>
    <mergeCell ref="C33:D33"/>
    <mergeCell ref="J33:L33"/>
    <mergeCell ref="U33:X33"/>
    <mergeCell ref="U36:X36"/>
    <mergeCell ref="C37:D37"/>
    <mergeCell ref="J37:L37"/>
    <mergeCell ref="U37:X37"/>
    <mergeCell ref="C38:D38"/>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C12:D12"/>
    <mergeCell ref="J12:L12"/>
    <mergeCell ref="U12:X12"/>
    <mergeCell ref="R7:R8"/>
    <mergeCell ref="S7:S8"/>
    <mergeCell ref="T7:T8"/>
    <mergeCell ref="U7:X8"/>
    <mergeCell ref="T5:X6"/>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覆工スパン毎に連番を記入。_x000a_数値で入力する。" sqref="E9:E41" xr:uid="{B1D96243-0BFE-4D17-AA57-E4BC7AA67918}"/>
    <dataValidation type="list" errorStyle="warning" allowBlank="1" showInputMessage="1" showErrorMessage="1" error="選択出来ません" sqref="H9:H41" xr:uid="{ADF0533C-7A32-4228-BCBB-2607FACE0C7E}">
      <formula1>INDIRECT(G9)</formula1>
    </dataValidation>
    <dataValidation allowBlank="1" showInputMessage="1" showErrorMessage="1" prompt="前回の定期点検年月日を入力" sqref="O6" xr:uid="{AFE44683-2A01-42B5-8B9A-4DDD06C8CF51}"/>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showInputMessage="1" showErrorMessage="1" xr:uid="{38D0C8E0-7C65-44DF-BB74-6325D1524DF7}">
          <x14:formula1>
            <xm:f>'(参考)リスト'!$B$16:$B$21</xm:f>
          </x14:formula1>
          <xm:sqref>G9:G41</xm:sqref>
        </x14:dataValidation>
        <x14:dataValidation type="list" allowBlank="1" showInputMessage="1" showErrorMessage="1" xr:uid="{76630EB7-44D2-46B4-86BC-3329C8F5BBAD}">
          <x14:formula1>
            <xm:f>'(参考)リスト'!$J$16:$J$18</xm:f>
          </x14:formula1>
          <xm:sqref>T9:T41</xm:sqref>
        </x14:dataValidation>
        <x14:dataValidation type="list" allowBlank="1" showInputMessage="1" showErrorMessage="1" xr:uid="{7AFF8C20-03F3-4A94-9567-6F4AE5067394}">
          <x14:formula1>
            <xm:f>'(参考)リスト'!$E$16:$E$27</xm:f>
          </x14:formula1>
          <xm:sqref>J9:L41</xm:sqref>
        </x14:dataValidation>
        <x14:dataValidation type="list" allowBlank="1" showInputMessage="1" showErrorMessage="1" xr:uid="{97EB448D-EFB5-4DF3-837E-2F3F27DF45E5}">
          <x14:formula1>
            <xm:f>'(参考)リスト'!$F$16:$F$21</xm:f>
          </x14:formula1>
          <xm:sqref>P9:Q25 O9:O41 P27:Q41</xm:sqref>
        </x14:dataValidation>
        <x14:dataValidation type="list" allowBlank="1" showInputMessage="1" showErrorMessage="1" xr:uid="{D4AEF859-A4F0-4866-B43A-22D6971CADA9}">
          <x14:formula1>
            <xm:f>'(参考)リスト'!$I$16:$I$18</xm:f>
          </x14:formula1>
          <xm:sqref>S9:S25 S27:S41</xm:sqref>
        </x14:dataValidation>
        <x14:dataValidation type="list" allowBlank="1" showInputMessage="1" showErrorMessage="1" xr:uid="{C45277D1-324F-474E-BF22-CD6403A75BC9}">
          <x14:formula1>
            <xm:f>'(参考)リスト'!$H$16:$H$17</xm:f>
          </x14:formula1>
          <xm:sqref>R9:R25 R27:R41</xm:sqref>
        </x14:dataValidation>
        <x14:dataValidation type="list" allowBlank="1" showInputMessage="1" showErrorMessage="1" xr:uid="{8FFFA947-A0B8-4CF9-9C95-5EA3CE6A28D0}">
          <x14:formula1>
            <xm:f>'(参考)リスト'!$D$16:$D$18</xm:f>
          </x14:formula1>
          <xm:sqref>I9:I41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1D24F-4CAE-4944-BE54-20461B012616}">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780</v>
      </c>
      <c r="D9" s="424"/>
      <c r="E9" s="192">
        <v>4</v>
      </c>
      <c r="F9" s="229">
        <v>162.5</v>
      </c>
      <c r="G9" s="245" t="s">
        <v>461</v>
      </c>
      <c r="H9" s="245" t="s">
        <v>505</v>
      </c>
      <c r="I9" s="245" t="s">
        <v>471</v>
      </c>
      <c r="J9" s="333" t="s">
        <v>472</v>
      </c>
      <c r="K9" s="333"/>
      <c r="L9" s="333"/>
      <c r="M9" s="297">
        <v>0.19500000000000001</v>
      </c>
      <c r="N9" s="297">
        <v>0.19500000000000001</v>
      </c>
      <c r="O9" s="245" t="s">
        <v>643</v>
      </c>
      <c r="P9" s="245" t="s">
        <v>642</v>
      </c>
      <c r="Q9" s="245" t="s">
        <v>643</v>
      </c>
      <c r="R9" s="256" t="s">
        <v>475</v>
      </c>
      <c r="S9" s="256" t="s">
        <v>476</v>
      </c>
      <c r="T9" s="256" t="s">
        <v>468</v>
      </c>
      <c r="U9" s="333" t="s">
        <v>492</v>
      </c>
      <c r="V9" s="651"/>
      <c r="W9" s="651"/>
      <c r="X9" s="651"/>
      <c r="Y9" s="273" t="s">
        <v>974</v>
      </c>
    </row>
    <row r="10" spans="2:25" ht="15.95" customHeight="1" x14ac:dyDescent="0.15">
      <c r="B10" s="361"/>
      <c r="C10" s="422" t="s">
        <v>780</v>
      </c>
      <c r="D10" s="424"/>
      <c r="E10" s="192">
        <v>5</v>
      </c>
      <c r="F10" s="229">
        <v>164</v>
      </c>
      <c r="G10" s="245" t="s">
        <v>461</v>
      </c>
      <c r="H10" s="245" t="s">
        <v>497</v>
      </c>
      <c r="I10" s="245" t="s">
        <v>480</v>
      </c>
      <c r="J10" s="333" t="s">
        <v>500</v>
      </c>
      <c r="K10" s="333"/>
      <c r="L10" s="333"/>
      <c r="M10" s="297">
        <v>3.7</v>
      </c>
      <c r="N10" s="297">
        <v>3.7</v>
      </c>
      <c r="O10" s="245" t="s">
        <v>643</v>
      </c>
      <c r="P10" s="245" t="s">
        <v>642</v>
      </c>
      <c r="Q10" s="245" t="s">
        <v>646</v>
      </c>
      <c r="R10" s="256" t="s">
        <v>475</v>
      </c>
      <c r="S10" s="256" t="s">
        <v>467</v>
      </c>
      <c r="T10" s="256" t="s">
        <v>468</v>
      </c>
      <c r="U10" s="333" t="s">
        <v>492</v>
      </c>
      <c r="V10" s="651"/>
      <c r="W10" s="651"/>
      <c r="X10" s="651"/>
      <c r="Y10" s="256" t="s">
        <v>985</v>
      </c>
    </row>
    <row r="11" spans="2:25" ht="15.95" customHeight="1" x14ac:dyDescent="0.15">
      <c r="B11" s="361"/>
      <c r="C11" s="422" t="s">
        <v>780</v>
      </c>
      <c r="D11" s="424"/>
      <c r="E11" s="192">
        <v>6</v>
      </c>
      <c r="F11" s="229">
        <v>164</v>
      </c>
      <c r="G11" s="245" t="s">
        <v>461</v>
      </c>
      <c r="H11" s="245" t="s">
        <v>497</v>
      </c>
      <c r="I11" s="245" t="s">
        <v>480</v>
      </c>
      <c r="J11" s="333" t="s">
        <v>500</v>
      </c>
      <c r="K11" s="333"/>
      <c r="L11" s="333"/>
      <c r="M11" s="297">
        <v>1.95</v>
      </c>
      <c r="N11" s="297">
        <v>1.8</v>
      </c>
      <c r="O11" s="245" t="s">
        <v>646</v>
      </c>
      <c r="P11" s="245" t="s">
        <v>642</v>
      </c>
      <c r="Q11" s="245" t="s">
        <v>646</v>
      </c>
      <c r="R11" s="256" t="s">
        <v>475</v>
      </c>
      <c r="S11" s="256" t="s">
        <v>467</v>
      </c>
      <c r="T11" s="256" t="s">
        <v>468</v>
      </c>
      <c r="U11" s="333" t="s">
        <v>492</v>
      </c>
      <c r="V11" s="651"/>
      <c r="W11" s="651"/>
      <c r="X11" s="651"/>
      <c r="Y11" s="273" t="s">
        <v>975</v>
      </c>
    </row>
    <row r="12" spans="2:25" ht="15.95" customHeight="1" x14ac:dyDescent="0.15">
      <c r="B12" s="361"/>
      <c r="C12" s="422" t="s">
        <v>780</v>
      </c>
      <c r="D12" s="424"/>
      <c r="E12" s="192">
        <v>7</v>
      </c>
      <c r="F12" s="229">
        <v>164</v>
      </c>
      <c r="G12" s="245" t="s">
        <v>461</v>
      </c>
      <c r="H12" s="245" t="s">
        <v>497</v>
      </c>
      <c r="I12" s="245" t="s">
        <v>471</v>
      </c>
      <c r="J12" s="333" t="s">
        <v>472</v>
      </c>
      <c r="K12" s="333"/>
      <c r="L12" s="333"/>
      <c r="M12" s="297">
        <v>0.32000000000000006</v>
      </c>
      <c r="N12" s="297">
        <v>0.27999999999999997</v>
      </c>
      <c r="O12" s="245" t="s">
        <v>643</v>
      </c>
      <c r="P12" s="245" t="s">
        <v>642</v>
      </c>
      <c r="Q12" s="245" t="s">
        <v>643</v>
      </c>
      <c r="R12" s="256" t="s">
        <v>475</v>
      </c>
      <c r="S12" s="256" t="s">
        <v>476</v>
      </c>
      <c r="T12" s="256" t="s">
        <v>468</v>
      </c>
      <c r="U12" s="333" t="s">
        <v>492</v>
      </c>
      <c r="V12" s="651"/>
      <c r="W12" s="651"/>
      <c r="X12" s="651"/>
      <c r="Y12" s="273" t="s">
        <v>974</v>
      </c>
    </row>
    <row r="13" spans="2:25" ht="15.95" customHeight="1" x14ac:dyDescent="0.15">
      <c r="B13" s="361"/>
      <c r="C13" s="422" t="s">
        <v>780</v>
      </c>
      <c r="D13" s="424"/>
      <c r="E13" s="192">
        <v>8</v>
      </c>
      <c r="F13" s="229">
        <v>163.30000000000001</v>
      </c>
      <c r="G13" s="245" t="s">
        <v>489</v>
      </c>
      <c r="H13" s="245" t="s">
        <v>511</v>
      </c>
      <c r="I13" s="245"/>
      <c r="J13" s="333" t="s">
        <v>506</v>
      </c>
      <c r="K13" s="333"/>
      <c r="L13" s="333"/>
      <c r="M13" s="297" t="s">
        <v>1198</v>
      </c>
      <c r="N13" s="297">
        <v>0.27</v>
      </c>
      <c r="O13" s="245" t="s">
        <v>643</v>
      </c>
      <c r="P13" s="245" t="s">
        <v>642</v>
      </c>
      <c r="Q13" s="245"/>
      <c r="R13" s="256" t="s">
        <v>475</v>
      </c>
      <c r="S13" s="256" t="s">
        <v>475</v>
      </c>
      <c r="T13" s="256"/>
      <c r="U13" s="333" t="s">
        <v>492</v>
      </c>
      <c r="V13" s="651"/>
      <c r="W13" s="651"/>
      <c r="X13" s="651"/>
      <c r="Y13" s="273"/>
    </row>
    <row r="14" spans="2:25" ht="15.95" customHeight="1" x14ac:dyDescent="0.15">
      <c r="B14" s="361"/>
      <c r="C14" s="422" t="s">
        <v>790</v>
      </c>
      <c r="D14" s="424"/>
      <c r="E14" s="192">
        <v>1</v>
      </c>
      <c r="F14" s="229">
        <v>164.1</v>
      </c>
      <c r="G14" s="245" t="s">
        <v>461</v>
      </c>
      <c r="H14" s="245" t="s">
        <v>505</v>
      </c>
      <c r="I14" s="245" t="s">
        <v>471</v>
      </c>
      <c r="J14" s="333" t="s">
        <v>472</v>
      </c>
      <c r="K14" s="333"/>
      <c r="L14" s="333"/>
      <c r="M14" s="297">
        <v>0.19500000000000001</v>
      </c>
      <c r="N14" s="297">
        <v>8.0000000000000016E-2</v>
      </c>
      <c r="O14" s="245" t="s">
        <v>643</v>
      </c>
      <c r="P14" s="245" t="s">
        <v>642</v>
      </c>
      <c r="Q14" s="245" t="s">
        <v>643</v>
      </c>
      <c r="R14" s="256" t="s">
        <v>475</v>
      </c>
      <c r="S14" s="256" t="s">
        <v>476</v>
      </c>
      <c r="T14" s="256" t="s">
        <v>468</v>
      </c>
      <c r="U14" s="333" t="s">
        <v>492</v>
      </c>
      <c r="V14" s="651"/>
      <c r="W14" s="651"/>
      <c r="X14" s="651"/>
      <c r="Y14" s="273" t="s">
        <v>974</v>
      </c>
    </row>
    <row r="15" spans="2:25" ht="15.95" customHeight="1" x14ac:dyDescent="0.15">
      <c r="B15" s="361"/>
      <c r="C15" s="422" t="s">
        <v>790</v>
      </c>
      <c r="D15" s="424"/>
      <c r="E15" s="192">
        <v>2</v>
      </c>
      <c r="F15" s="229">
        <v>166</v>
      </c>
      <c r="G15" s="245" t="s">
        <v>461</v>
      </c>
      <c r="H15" s="245" t="s">
        <v>479</v>
      </c>
      <c r="I15" s="245" t="s">
        <v>471</v>
      </c>
      <c r="J15" s="333" t="s">
        <v>481</v>
      </c>
      <c r="K15" s="333"/>
      <c r="L15" s="333"/>
      <c r="M15" s="297">
        <v>0.09</v>
      </c>
      <c r="N15" s="297">
        <v>0.09</v>
      </c>
      <c r="O15" s="245" t="s">
        <v>646</v>
      </c>
      <c r="P15" s="245" t="s">
        <v>642</v>
      </c>
      <c r="Q15" s="245" t="s">
        <v>646</v>
      </c>
      <c r="R15" s="256" t="s">
        <v>475</v>
      </c>
      <c r="S15" s="256" t="s">
        <v>467</v>
      </c>
      <c r="T15" s="256" t="s">
        <v>468</v>
      </c>
      <c r="U15" s="333" t="s">
        <v>492</v>
      </c>
      <c r="V15" s="651"/>
      <c r="W15" s="651"/>
      <c r="X15" s="651"/>
      <c r="Y15" s="273" t="s">
        <v>975</v>
      </c>
    </row>
    <row r="16" spans="2:25" ht="15.95" customHeight="1" x14ac:dyDescent="0.15">
      <c r="B16" s="361"/>
      <c r="C16" s="422" t="s">
        <v>790</v>
      </c>
      <c r="D16" s="424"/>
      <c r="E16" s="192">
        <v>3</v>
      </c>
      <c r="F16" s="229">
        <v>167.4</v>
      </c>
      <c r="G16" s="245" t="s">
        <v>461</v>
      </c>
      <c r="H16" s="245" t="s">
        <v>462</v>
      </c>
      <c r="I16" s="245" t="s">
        <v>480</v>
      </c>
      <c r="J16" s="333" t="s">
        <v>500</v>
      </c>
      <c r="K16" s="333"/>
      <c r="L16" s="333"/>
      <c r="M16" s="297">
        <v>2.5</v>
      </c>
      <c r="N16" s="297">
        <v>1.06</v>
      </c>
      <c r="O16" s="245" t="s">
        <v>646</v>
      </c>
      <c r="P16" s="245" t="s">
        <v>642</v>
      </c>
      <c r="Q16" s="245" t="s">
        <v>646</v>
      </c>
      <c r="R16" s="256" t="s">
        <v>475</v>
      </c>
      <c r="S16" s="256" t="s">
        <v>467</v>
      </c>
      <c r="T16" s="256" t="s">
        <v>468</v>
      </c>
      <c r="U16" s="333" t="s">
        <v>492</v>
      </c>
      <c r="V16" s="651"/>
      <c r="W16" s="651"/>
      <c r="X16" s="651"/>
      <c r="Y16" s="273" t="s">
        <v>975</v>
      </c>
    </row>
    <row r="17" spans="2:25" ht="15.95" customHeight="1" x14ac:dyDescent="0.15">
      <c r="B17" s="361"/>
      <c r="C17" s="422" t="s">
        <v>790</v>
      </c>
      <c r="D17" s="424"/>
      <c r="E17" s="192">
        <v>4</v>
      </c>
      <c r="F17" s="229">
        <v>168.4</v>
      </c>
      <c r="G17" s="245" t="s">
        <v>461</v>
      </c>
      <c r="H17" s="245" t="s">
        <v>505</v>
      </c>
      <c r="I17" s="245" t="s">
        <v>471</v>
      </c>
      <c r="J17" s="333" t="s">
        <v>472</v>
      </c>
      <c r="K17" s="333"/>
      <c r="L17" s="333"/>
      <c r="M17" s="297">
        <v>0.65</v>
      </c>
      <c r="N17" s="297">
        <v>0.32000000000000006</v>
      </c>
      <c r="O17" s="245" t="s">
        <v>643</v>
      </c>
      <c r="P17" s="245" t="s">
        <v>642</v>
      </c>
      <c r="Q17" s="245" t="s">
        <v>643</v>
      </c>
      <c r="R17" s="256" t="s">
        <v>475</v>
      </c>
      <c r="S17" s="256" t="s">
        <v>476</v>
      </c>
      <c r="T17" s="256" t="s">
        <v>468</v>
      </c>
      <c r="U17" s="333" t="s">
        <v>492</v>
      </c>
      <c r="V17" s="651"/>
      <c r="W17" s="651"/>
      <c r="X17" s="651"/>
      <c r="Y17" s="273" t="s">
        <v>974</v>
      </c>
    </row>
    <row r="18" spans="2:25" ht="15.95" customHeight="1" x14ac:dyDescent="0.15">
      <c r="B18" s="361"/>
      <c r="C18" s="422" t="s">
        <v>795</v>
      </c>
      <c r="D18" s="424"/>
      <c r="E18" s="192">
        <v>1</v>
      </c>
      <c r="F18" s="229">
        <v>170.2</v>
      </c>
      <c r="G18" s="245" t="s">
        <v>461</v>
      </c>
      <c r="H18" s="245" t="s">
        <v>505</v>
      </c>
      <c r="I18" s="245" t="s">
        <v>471</v>
      </c>
      <c r="J18" s="333" t="s">
        <v>472</v>
      </c>
      <c r="K18" s="333"/>
      <c r="L18" s="333"/>
      <c r="M18" s="297">
        <v>0.89999999999999991</v>
      </c>
      <c r="N18" s="297">
        <v>0.72</v>
      </c>
      <c r="O18" s="245" t="s">
        <v>643</v>
      </c>
      <c r="P18" s="245" t="s">
        <v>642</v>
      </c>
      <c r="Q18" s="245" t="s">
        <v>643</v>
      </c>
      <c r="R18" s="256" t="s">
        <v>475</v>
      </c>
      <c r="S18" s="256" t="s">
        <v>476</v>
      </c>
      <c r="T18" s="256" t="s">
        <v>468</v>
      </c>
      <c r="U18" s="333" t="s">
        <v>492</v>
      </c>
      <c r="V18" s="651"/>
      <c r="W18" s="651"/>
      <c r="X18" s="651"/>
      <c r="Y18" s="273" t="s">
        <v>974</v>
      </c>
    </row>
    <row r="19" spans="2:25" ht="15.95" customHeight="1" x14ac:dyDescent="0.15">
      <c r="B19" s="361"/>
      <c r="C19" s="422" t="s">
        <v>795</v>
      </c>
      <c r="D19" s="424"/>
      <c r="E19" s="192">
        <v>2</v>
      </c>
      <c r="F19" s="229">
        <v>171.8</v>
      </c>
      <c r="G19" s="245" t="s">
        <v>461</v>
      </c>
      <c r="H19" s="245" t="s">
        <v>479</v>
      </c>
      <c r="I19" s="245" t="s">
        <v>471</v>
      </c>
      <c r="J19" s="333" t="s">
        <v>481</v>
      </c>
      <c r="K19" s="333"/>
      <c r="L19" s="333"/>
      <c r="M19" s="297">
        <v>0.09</v>
      </c>
      <c r="N19" s="297">
        <v>0.09</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795</v>
      </c>
      <c r="D20" s="424"/>
      <c r="E20" s="192">
        <v>3</v>
      </c>
      <c r="F20" s="229">
        <v>172.6</v>
      </c>
      <c r="G20" s="245" t="s">
        <v>461</v>
      </c>
      <c r="H20" s="245" t="s">
        <v>503</v>
      </c>
      <c r="I20" s="245" t="s">
        <v>471</v>
      </c>
      <c r="J20" s="333" t="s">
        <v>472</v>
      </c>
      <c r="K20" s="333"/>
      <c r="L20" s="333"/>
      <c r="M20" s="297">
        <v>0.12</v>
      </c>
      <c r="N20" s="297">
        <v>0.03</v>
      </c>
      <c r="O20" s="245" t="s">
        <v>643</v>
      </c>
      <c r="P20" s="245" t="s">
        <v>642</v>
      </c>
      <c r="Q20" s="245" t="s">
        <v>723</v>
      </c>
      <c r="R20" s="256" t="s">
        <v>475</v>
      </c>
      <c r="S20" s="256" t="s">
        <v>475</v>
      </c>
      <c r="T20" s="256" t="s">
        <v>468</v>
      </c>
      <c r="U20" s="333" t="s">
        <v>492</v>
      </c>
      <c r="V20" s="651"/>
      <c r="W20" s="651"/>
      <c r="X20" s="651"/>
      <c r="Y20" s="256" t="s">
        <v>985</v>
      </c>
    </row>
    <row r="21" spans="2:25" ht="15.95" customHeight="1" x14ac:dyDescent="0.15">
      <c r="B21" s="361"/>
      <c r="C21" s="422" t="s">
        <v>795</v>
      </c>
      <c r="D21" s="424"/>
      <c r="E21" s="192">
        <v>4</v>
      </c>
      <c r="F21" s="229">
        <v>173.5</v>
      </c>
      <c r="G21" s="245" t="s">
        <v>461</v>
      </c>
      <c r="H21" s="245" t="s">
        <v>505</v>
      </c>
      <c r="I21" s="245" t="s">
        <v>471</v>
      </c>
      <c r="J21" s="333" t="s">
        <v>472</v>
      </c>
      <c r="K21" s="333"/>
      <c r="L21" s="333"/>
      <c r="M21" s="297">
        <v>0.19500000000000001</v>
      </c>
      <c r="N21" s="297">
        <v>0.18</v>
      </c>
      <c r="O21" s="245" t="s">
        <v>643</v>
      </c>
      <c r="P21" s="245" t="s">
        <v>642</v>
      </c>
      <c r="Q21" s="245" t="s">
        <v>643</v>
      </c>
      <c r="R21" s="256" t="s">
        <v>475</v>
      </c>
      <c r="S21" s="256" t="s">
        <v>476</v>
      </c>
      <c r="T21" s="256" t="s">
        <v>468</v>
      </c>
      <c r="U21" s="333" t="s">
        <v>492</v>
      </c>
      <c r="V21" s="651"/>
      <c r="W21" s="651"/>
      <c r="X21" s="651"/>
      <c r="Y21" s="273" t="s">
        <v>974</v>
      </c>
    </row>
    <row r="22" spans="2:25" ht="15.95" customHeight="1" x14ac:dyDescent="0.15">
      <c r="B22" s="361"/>
      <c r="C22" s="422" t="s">
        <v>795</v>
      </c>
      <c r="D22" s="424"/>
      <c r="E22" s="192">
        <v>5</v>
      </c>
      <c r="F22" s="229">
        <v>174.7</v>
      </c>
      <c r="G22" s="245" t="s">
        <v>461</v>
      </c>
      <c r="H22" s="245" t="s">
        <v>497</v>
      </c>
      <c r="I22" s="245" t="s">
        <v>471</v>
      </c>
      <c r="J22" s="333" t="s">
        <v>472</v>
      </c>
      <c r="K22" s="333"/>
      <c r="L22" s="333"/>
      <c r="M22" s="297">
        <v>0.1</v>
      </c>
      <c r="N22" s="297">
        <v>0.1</v>
      </c>
      <c r="O22" s="245" t="s">
        <v>643</v>
      </c>
      <c r="P22" s="245" t="s">
        <v>642</v>
      </c>
      <c r="Q22" s="245" t="s">
        <v>643</v>
      </c>
      <c r="R22" s="256" t="s">
        <v>475</v>
      </c>
      <c r="S22" s="256" t="s">
        <v>476</v>
      </c>
      <c r="T22" s="256" t="s">
        <v>468</v>
      </c>
      <c r="U22" s="333" t="s">
        <v>492</v>
      </c>
      <c r="V22" s="651"/>
      <c r="W22" s="651"/>
      <c r="X22" s="651"/>
      <c r="Y22" s="273" t="s">
        <v>974</v>
      </c>
    </row>
    <row r="23" spans="2:25" ht="15.95" customHeight="1" x14ac:dyDescent="0.15">
      <c r="B23" s="361"/>
      <c r="C23" s="422" t="s">
        <v>795</v>
      </c>
      <c r="D23" s="424"/>
      <c r="E23" s="192">
        <v>6</v>
      </c>
      <c r="F23" s="229">
        <v>174.7</v>
      </c>
      <c r="G23" s="245" t="s">
        <v>461</v>
      </c>
      <c r="H23" s="245" t="s">
        <v>497</v>
      </c>
      <c r="I23" s="245" t="s">
        <v>480</v>
      </c>
      <c r="J23" s="333" t="s">
        <v>500</v>
      </c>
      <c r="K23" s="333"/>
      <c r="L23" s="333"/>
      <c r="M23" s="297">
        <v>2.75</v>
      </c>
      <c r="N23" s="297">
        <v>3.05</v>
      </c>
      <c r="O23" s="245" t="s">
        <v>646</v>
      </c>
      <c r="P23" s="245" t="s">
        <v>642</v>
      </c>
      <c r="Q23" s="245" t="s">
        <v>646</v>
      </c>
      <c r="R23" s="256" t="s">
        <v>475</v>
      </c>
      <c r="S23" s="256" t="s">
        <v>467</v>
      </c>
      <c r="T23" s="256" t="s">
        <v>468</v>
      </c>
      <c r="U23" s="333" t="s">
        <v>492</v>
      </c>
      <c r="V23" s="651"/>
      <c r="W23" s="651"/>
      <c r="X23" s="651"/>
      <c r="Y23" s="273" t="s">
        <v>975</v>
      </c>
    </row>
    <row r="24" spans="2:25" ht="15.95" customHeight="1" x14ac:dyDescent="0.15">
      <c r="B24" s="361"/>
      <c r="C24" s="422" t="s">
        <v>795</v>
      </c>
      <c r="D24" s="424"/>
      <c r="E24" s="192">
        <v>7</v>
      </c>
      <c r="F24" s="229">
        <v>172.8</v>
      </c>
      <c r="G24" s="245" t="s">
        <v>461</v>
      </c>
      <c r="H24" s="245" t="s">
        <v>470</v>
      </c>
      <c r="I24" s="245" t="s">
        <v>480</v>
      </c>
      <c r="J24" s="333" t="s">
        <v>500</v>
      </c>
      <c r="K24" s="333"/>
      <c r="L24" s="333"/>
      <c r="M24" s="297">
        <v>2.0499999999999998</v>
      </c>
      <c r="N24" s="297" t="s">
        <v>1293</v>
      </c>
      <c r="O24" s="245" t="s">
        <v>642</v>
      </c>
      <c r="P24" s="245" t="s">
        <v>642</v>
      </c>
      <c r="Q24" s="245" t="s">
        <v>646</v>
      </c>
      <c r="R24" s="256" t="s">
        <v>475</v>
      </c>
      <c r="S24" s="256" t="s">
        <v>467</v>
      </c>
      <c r="T24" s="256" t="s">
        <v>468</v>
      </c>
      <c r="U24" s="333" t="s">
        <v>492</v>
      </c>
      <c r="V24" s="651"/>
      <c r="W24" s="651"/>
      <c r="X24" s="651"/>
      <c r="Y24" s="273" t="s">
        <v>976</v>
      </c>
    </row>
    <row r="25" spans="2:25" ht="15.95" customHeight="1" x14ac:dyDescent="0.15">
      <c r="B25" s="361"/>
      <c r="C25" s="422" t="s">
        <v>802</v>
      </c>
      <c r="D25" s="424"/>
      <c r="E25" s="192">
        <v>1</v>
      </c>
      <c r="F25" s="229">
        <v>174.9</v>
      </c>
      <c r="G25" s="245" t="s">
        <v>461</v>
      </c>
      <c r="H25" s="245" t="s">
        <v>505</v>
      </c>
      <c r="I25" s="245" t="s">
        <v>471</v>
      </c>
      <c r="J25" s="333" t="s">
        <v>472</v>
      </c>
      <c r="K25" s="333"/>
      <c r="L25" s="333"/>
      <c r="M25" s="297">
        <v>0.15</v>
      </c>
      <c r="N25" s="297">
        <v>0.18</v>
      </c>
      <c r="O25" s="245" t="s">
        <v>643</v>
      </c>
      <c r="P25" s="245" t="s">
        <v>642</v>
      </c>
      <c r="Q25" s="245" t="s">
        <v>643</v>
      </c>
      <c r="R25" s="256" t="s">
        <v>475</v>
      </c>
      <c r="S25" s="256" t="s">
        <v>476</v>
      </c>
      <c r="T25" s="256" t="s">
        <v>468</v>
      </c>
      <c r="U25" s="333" t="s">
        <v>492</v>
      </c>
      <c r="V25" s="651"/>
      <c r="W25" s="651"/>
      <c r="X25" s="651"/>
      <c r="Y25" s="273" t="s">
        <v>974</v>
      </c>
    </row>
    <row r="26" spans="2:25" ht="15.95" customHeight="1" x14ac:dyDescent="0.15">
      <c r="B26" s="361"/>
      <c r="C26" s="422" t="s">
        <v>802</v>
      </c>
      <c r="D26" s="424"/>
      <c r="E26" s="192">
        <v>2</v>
      </c>
      <c r="F26" s="229">
        <v>176.6</v>
      </c>
      <c r="G26" s="245" t="s">
        <v>461</v>
      </c>
      <c r="H26" s="245" t="s">
        <v>503</v>
      </c>
      <c r="I26" s="245" t="s">
        <v>471</v>
      </c>
      <c r="J26" s="333" t="s">
        <v>472</v>
      </c>
      <c r="K26" s="333"/>
      <c r="L26" s="333"/>
      <c r="M26" s="297">
        <v>0.09</v>
      </c>
      <c r="N26" s="297">
        <v>0.03</v>
      </c>
      <c r="O26" s="245" t="s">
        <v>643</v>
      </c>
      <c r="P26" s="245" t="s">
        <v>642</v>
      </c>
      <c r="Q26" s="245" t="s">
        <v>643</v>
      </c>
      <c r="R26" s="256" t="s">
        <v>475</v>
      </c>
      <c r="S26" s="256" t="s">
        <v>476</v>
      </c>
      <c r="T26" s="256" t="s">
        <v>468</v>
      </c>
      <c r="U26" s="333" t="s">
        <v>492</v>
      </c>
      <c r="V26" s="651"/>
      <c r="W26" s="651"/>
      <c r="X26" s="651"/>
      <c r="Y26" s="273" t="s">
        <v>974</v>
      </c>
    </row>
    <row r="27" spans="2:25" ht="15.95" customHeight="1" x14ac:dyDescent="0.15">
      <c r="B27" s="361"/>
      <c r="C27" s="422" t="s">
        <v>802</v>
      </c>
      <c r="D27" s="424"/>
      <c r="E27" s="192">
        <v>3</v>
      </c>
      <c r="F27" s="229">
        <v>177.8</v>
      </c>
      <c r="G27" s="245" t="s">
        <v>461</v>
      </c>
      <c r="H27" s="245" t="s">
        <v>505</v>
      </c>
      <c r="I27" s="245" t="s">
        <v>471</v>
      </c>
      <c r="J27" s="333" t="s">
        <v>472</v>
      </c>
      <c r="K27" s="333"/>
      <c r="L27" s="333"/>
      <c r="M27" s="297">
        <v>0.06</v>
      </c>
      <c r="N27" s="297">
        <v>4.4999999999999998E-2</v>
      </c>
      <c r="O27" s="245" t="s">
        <v>643</v>
      </c>
      <c r="P27" s="245" t="s">
        <v>642</v>
      </c>
      <c r="Q27" s="245" t="s">
        <v>723</v>
      </c>
      <c r="R27" s="256" t="s">
        <v>475</v>
      </c>
      <c r="S27" s="256" t="s">
        <v>475</v>
      </c>
      <c r="T27" s="256" t="s">
        <v>468</v>
      </c>
      <c r="U27" s="333" t="s">
        <v>492</v>
      </c>
      <c r="V27" s="651"/>
      <c r="W27" s="651"/>
      <c r="X27" s="651"/>
      <c r="Y27" s="256" t="s">
        <v>985</v>
      </c>
    </row>
    <row r="28" spans="2:25" ht="15.95" customHeight="1" x14ac:dyDescent="0.15">
      <c r="B28" s="361"/>
      <c r="C28" s="422" t="s">
        <v>802</v>
      </c>
      <c r="D28" s="424"/>
      <c r="E28" s="192">
        <v>4</v>
      </c>
      <c r="F28" s="229">
        <v>178</v>
      </c>
      <c r="G28" s="245" t="s">
        <v>461</v>
      </c>
      <c r="H28" s="245" t="s">
        <v>479</v>
      </c>
      <c r="I28" s="245" t="s">
        <v>471</v>
      </c>
      <c r="J28" s="333" t="s">
        <v>481</v>
      </c>
      <c r="K28" s="333"/>
      <c r="L28" s="333"/>
      <c r="M28" s="297">
        <v>0.09</v>
      </c>
      <c r="N28" s="297">
        <v>0.09</v>
      </c>
      <c r="O28" s="245" t="s">
        <v>646</v>
      </c>
      <c r="P28" s="245" t="s">
        <v>642</v>
      </c>
      <c r="Q28" s="245" t="s">
        <v>646</v>
      </c>
      <c r="R28" s="256" t="s">
        <v>475</v>
      </c>
      <c r="S28" s="256" t="s">
        <v>467</v>
      </c>
      <c r="T28" s="256" t="s">
        <v>468</v>
      </c>
      <c r="U28" s="333" t="s">
        <v>492</v>
      </c>
      <c r="V28" s="651"/>
      <c r="W28" s="651"/>
      <c r="X28" s="651"/>
      <c r="Y28" s="273" t="s">
        <v>975</v>
      </c>
    </row>
    <row r="29" spans="2:25" ht="15.95" customHeight="1" x14ac:dyDescent="0.15">
      <c r="B29" s="361"/>
      <c r="C29" s="422" t="s">
        <v>802</v>
      </c>
      <c r="D29" s="424"/>
      <c r="E29" s="192">
        <v>5</v>
      </c>
      <c r="F29" s="229">
        <v>174.7</v>
      </c>
      <c r="G29" s="245" t="s">
        <v>461</v>
      </c>
      <c r="H29" s="245" t="s">
        <v>499</v>
      </c>
      <c r="I29" s="245" t="s">
        <v>480</v>
      </c>
      <c r="J29" s="333" t="s">
        <v>498</v>
      </c>
      <c r="K29" s="333"/>
      <c r="L29" s="333"/>
      <c r="M29" s="297">
        <v>0.05</v>
      </c>
      <c r="N29" s="297" t="s">
        <v>1293</v>
      </c>
      <c r="O29" s="245" t="s">
        <v>642</v>
      </c>
      <c r="P29" s="245" t="s">
        <v>642</v>
      </c>
      <c r="Q29" s="245" t="s">
        <v>646</v>
      </c>
      <c r="R29" s="256" t="s">
        <v>475</v>
      </c>
      <c r="S29" s="256" t="s">
        <v>467</v>
      </c>
      <c r="T29" s="256" t="s">
        <v>468</v>
      </c>
      <c r="U29" s="333" t="s">
        <v>492</v>
      </c>
      <c r="V29" s="651"/>
      <c r="W29" s="651"/>
      <c r="X29" s="651"/>
      <c r="Y29" s="273" t="s">
        <v>976</v>
      </c>
    </row>
    <row r="30" spans="2:25" ht="15.95" customHeight="1" x14ac:dyDescent="0.15">
      <c r="B30" s="361"/>
      <c r="C30" s="422" t="s">
        <v>802</v>
      </c>
      <c r="D30" s="424"/>
      <c r="E30" s="192">
        <v>6</v>
      </c>
      <c r="F30" s="229">
        <v>174.7</v>
      </c>
      <c r="G30" s="245" t="s">
        <v>461</v>
      </c>
      <c r="H30" s="245" t="s">
        <v>495</v>
      </c>
      <c r="I30" s="245" t="s">
        <v>480</v>
      </c>
      <c r="J30" s="333" t="s">
        <v>498</v>
      </c>
      <c r="K30" s="333"/>
      <c r="L30" s="333"/>
      <c r="M30" s="297">
        <v>0.03</v>
      </c>
      <c r="N30" s="297" t="s">
        <v>1293</v>
      </c>
      <c r="O30" s="245" t="s">
        <v>642</v>
      </c>
      <c r="P30" s="245" t="s">
        <v>642</v>
      </c>
      <c r="Q30" s="245" t="s">
        <v>646</v>
      </c>
      <c r="R30" s="256" t="s">
        <v>475</v>
      </c>
      <c r="S30" s="256" t="s">
        <v>467</v>
      </c>
      <c r="T30" s="256" t="s">
        <v>468</v>
      </c>
      <c r="U30" s="333" t="s">
        <v>492</v>
      </c>
      <c r="V30" s="651"/>
      <c r="W30" s="651"/>
      <c r="X30" s="651"/>
      <c r="Y30" s="273" t="s">
        <v>976</v>
      </c>
    </row>
    <row r="31" spans="2:25" ht="15.95" customHeight="1" x14ac:dyDescent="0.15">
      <c r="B31" s="361"/>
      <c r="C31" s="422" t="s">
        <v>807</v>
      </c>
      <c r="D31" s="424"/>
      <c r="E31" s="192">
        <v>1</v>
      </c>
      <c r="F31" s="229">
        <v>179.1</v>
      </c>
      <c r="G31" s="245" t="s">
        <v>461</v>
      </c>
      <c r="H31" s="245" t="s">
        <v>505</v>
      </c>
      <c r="I31" s="245" t="s">
        <v>471</v>
      </c>
      <c r="J31" s="333" t="s">
        <v>472</v>
      </c>
      <c r="K31" s="333"/>
      <c r="L31" s="333"/>
      <c r="M31" s="297">
        <v>0.34499999999999997</v>
      </c>
      <c r="N31" s="297">
        <v>0.3</v>
      </c>
      <c r="O31" s="245" t="s">
        <v>643</v>
      </c>
      <c r="P31" s="245" t="s">
        <v>642</v>
      </c>
      <c r="Q31" s="245" t="s">
        <v>643</v>
      </c>
      <c r="R31" s="256" t="s">
        <v>475</v>
      </c>
      <c r="S31" s="256" t="s">
        <v>476</v>
      </c>
      <c r="T31" s="256" t="s">
        <v>468</v>
      </c>
      <c r="U31" s="333" t="s">
        <v>492</v>
      </c>
      <c r="V31" s="651"/>
      <c r="W31" s="651"/>
      <c r="X31" s="651"/>
      <c r="Y31" s="273" t="s">
        <v>974</v>
      </c>
    </row>
    <row r="32" spans="2:25" ht="15.95" customHeight="1" x14ac:dyDescent="0.15">
      <c r="B32" s="361"/>
      <c r="C32" s="422" t="s">
        <v>807</v>
      </c>
      <c r="D32" s="424"/>
      <c r="E32" s="192">
        <v>2</v>
      </c>
      <c r="F32" s="229">
        <v>181.2</v>
      </c>
      <c r="G32" s="245" t="s">
        <v>461</v>
      </c>
      <c r="H32" s="245" t="s">
        <v>470</v>
      </c>
      <c r="I32" s="245" t="s">
        <v>471</v>
      </c>
      <c r="J32" s="333" t="s">
        <v>506</v>
      </c>
      <c r="K32" s="333"/>
      <c r="L32" s="333"/>
      <c r="M32" s="297">
        <v>0.12</v>
      </c>
      <c r="N32" s="297">
        <v>0.12</v>
      </c>
      <c r="O32" s="245" t="s">
        <v>646</v>
      </c>
      <c r="P32" s="245" t="s">
        <v>642</v>
      </c>
      <c r="Q32" s="245" t="s">
        <v>646</v>
      </c>
      <c r="R32" s="256" t="s">
        <v>475</v>
      </c>
      <c r="S32" s="256" t="s">
        <v>467</v>
      </c>
      <c r="T32" s="256" t="s">
        <v>468</v>
      </c>
      <c r="U32" s="333" t="s">
        <v>492</v>
      </c>
      <c r="V32" s="651"/>
      <c r="W32" s="651"/>
      <c r="X32" s="651"/>
      <c r="Y32" s="273" t="s">
        <v>975</v>
      </c>
    </row>
    <row r="33" spans="2:25" ht="15.95" customHeight="1" x14ac:dyDescent="0.15">
      <c r="B33" s="361"/>
      <c r="C33" s="422" t="s">
        <v>807</v>
      </c>
      <c r="D33" s="424"/>
      <c r="E33" s="192">
        <v>3</v>
      </c>
      <c r="F33" s="229">
        <v>182.1</v>
      </c>
      <c r="G33" s="245" t="s">
        <v>461</v>
      </c>
      <c r="H33" s="245" t="s">
        <v>470</v>
      </c>
      <c r="I33" s="245" t="s">
        <v>480</v>
      </c>
      <c r="J33" s="333" t="s">
        <v>500</v>
      </c>
      <c r="K33" s="333"/>
      <c r="L33" s="333"/>
      <c r="M33" s="297">
        <v>2.95</v>
      </c>
      <c r="N33" s="297">
        <v>3.6599999999999997</v>
      </c>
      <c r="O33" s="245" t="s">
        <v>646</v>
      </c>
      <c r="P33" s="245" t="s">
        <v>642</v>
      </c>
      <c r="Q33" s="245" t="s">
        <v>646</v>
      </c>
      <c r="R33" s="256" t="s">
        <v>475</v>
      </c>
      <c r="S33" s="256" t="s">
        <v>467</v>
      </c>
      <c r="T33" s="256" t="s">
        <v>468</v>
      </c>
      <c r="U33" s="333" t="s">
        <v>492</v>
      </c>
      <c r="V33" s="651"/>
      <c r="W33" s="651"/>
      <c r="X33" s="651"/>
      <c r="Y33" s="273" t="s">
        <v>975</v>
      </c>
    </row>
    <row r="34" spans="2:25" ht="15.95" customHeight="1" x14ac:dyDescent="0.15">
      <c r="B34" s="361"/>
      <c r="C34" s="422" t="s">
        <v>807</v>
      </c>
      <c r="D34" s="424"/>
      <c r="E34" s="192">
        <v>4</v>
      </c>
      <c r="F34" s="229">
        <v>182.2</v>
      </c>
      <c r="G34" s="245" t="s">
        <v>461</v>
      </c>
      <c r="H34" s="245" t="s">
        <v>470</v>
      </c>
      <c r="I34" s="245" t="s">
        <v>480</v>
      </c>
      <c r="J34" s="333" t="s">
        <v>498</v>
      </c>
      <c r="K34" s="333"/>
      <c r="L34" s="333"/>
      <c r="M34" s="297">
        <v>2.0000000000000004E-2</v>
      </c>
      <c r="N34" s="297" t="s">
        <v>1293</v>
      </c>
      <c r="O34" s="245" t="s">
        <v>642</v>
      </c>
      <c r="P34" s="245" t="s">
        <v>642</v>
      </c>
      <c r="Q34" s="245" t="s">
        <v>646</v>
      </c>
      <c r="R34" s="256" t="s">
        <v>475</v>
      </c>
      <c r="S34" s="256" t="s">
        <v>467</v>
      </c>
      <c r="T34" s="256" t="s">
        <v>468</v>
      </c>
      <c r="U34" s="333" t="s">
        <v>492</v>
      </c>
      <c r="V34" s="651"/>
      <c r="W34" s="651"/>
      <c r="X34" s="651"/>
      <c r="Y34" s="273" t="s">
        <v>976</v>
      </c>
    </row>
    <row r="35" spans="2:25" ht="15.95" customHeight="1" x14ac:dyDescent="0.15">
      <c r="B35" s="361"/>
      <c r="C35" s="422" t="s">
        <v>811</v>
      </c>
      <c r="D35" s="424"/>
      <c r="E35" s="192">
        <v>1</v>
      </c>
      <c r="F35" s="229">
        <v>183.5</v>
      </c>
      <c r="G35" s="245" t="s">
        <v>461</v>
      </c>
      <c r="H35" s="245" t="s">
        <v>505</v>
      </c>
      <c r="I35" s="245" t="s">
        <v>471</v>
      </c>
      <c r="J35" s="333" t="s">
        <v>472</v>
      </c>
      <c r="K35" s="333"/>
      <c r="L35" s="333"/>
      <c r="M35" s="297">
        <v>0.19500000000000001</v>
      </c>
      <c r="N35" s="297">
        <v>0.19500000000000001</v>
      </c>
      <c r="O35" s="245" t="s">
        <v>643</v>
      </c>
      <c r="P35" s="245" t="s">
        <v>642</v>
      </c>
      <c r="Q35" s="245" t="s">
        <v>643</v>
      </c>
      <c r="R35" s="256" t="s">
        <v>475</v>
      </c>
      <c r="S35" s="256" t="s">
        <v>476</v>
      </c>
      <c r="T35" s="256" t="s">
        <v>468</v>
      </c>
      <c r="U35" s="333" t="s">
        <v>492</v>
      </c>
      <c r="V35" s="651"/>
      <c r="W35" s="651"/>
      <c r="X35" s="651"/>
      <c r="Y35" s="273" t="s">
        <v>974</v>
      </c>
    </row>
    <row r="36" spans="2:25" ht="15.95" customHeight="1" x14ac:dyDescent="0.15">
      <c r="B36" s="361"/>
      <c r="C36" s="422" t="s">
        <v>811</v>
      </c>
      <c r="D36" s="424"/>
      <c r="E36" s="192">
        <v>2</v>
      </c>
      <c r="F36" s="229">
        <v>184.9</v>
      </c>
      <c r="G36" s="245" t="s">
        <v>461</v>
      </c>
      <c r="H36" s="245" t="s">
        <v>503</v>
      </c>
      <c r="I36" s="245" t="s">
        <v>471</v>
      </c>
      <c r="J36" s="333" t="s">
        <v>472</v>
      </c>
      <c r="K36" s="333"/>
      <c r="L36" s="333"/>
      <c r="M36" s="297">
        <v>0.16500000000000001</v>
      </c>
      <c r="N36" s="297">
        <v>0.16500000000000001</v>
      </c>
      <c r="O36" s="245" t="s">
        <v>643</v>
      </c>
      <c r="P36" s="245" t="s">
        <v>642</v>
      </c>
      <c r="Q36" s="245" t="s">
        <v>643</v>
      </c>
      <c r="R36" s="256" t="s">
        <v>475</v>
      </c>
      <c r="S36" s="256" t="s">
        <v>476</v>
      </c>
      <c r="T36" s="256" t="s">
        <v>468</v>
      </c>
      <c r="U36" s="333" t="s">
        <v>492</v>
      </c>
      <c r="V36" s="651"/>
      <c r="W36" s="651"/>
      <c r="X36" s="651"/>
      <c r="Y36" s="273" t="s">
        <v>974</v>
      </c>
    </row>
    <row r="37" spans="2:25" ht="15.95" customHeight="1" x14ac:dyDescent="0.15">
      <c r="B37" s="361"/>
      <c r="C37" s="422" t="s">
        <v>811</v>
      </c>
      <c r="D37" s="424"/>
      <c r="E37" s="192">
        <v>3</v>
      </c>
      <c r="F37" s="229">
        <v>186.5</v>
      </c>
      <c r="G37" s="245" t="s">
        <v>461</v>
      </c>
      <c r="H37" s="245" t="s">
        <v>503</v>
      </c>
      <c r="I37" s="245" t="s">
        <v>471</v>
      </c>
      <c r="J37" s="333" t="s">
        <v>472</v>
      </c>
      <c r="K37" s="333"/>
      <c r="L37" s="333"/>
      <c r="M37" s="297">
        <v>5.5000000000000007E-2</v>
      </c>
      <c r="N37" s="297">
        <v>5.5000000000000007E-2</v>
      </c>
      <c r="O37" s="245" t="s">
        <v>643</v>
      </c>
      <c r="P37" s="245" t="s">
        <v>642</v>
      </c>
      <c r="Q37" s="245" t="s">
        <v>643</v>
      </c>
      <c r="R37" s="256" t="s">
        <v>475</v>
      </c>
      <c r="S37" s="256" t="s">
        <v>476</v>
      </c>
      <c r="T37" s="256" t="s">
        <v>468</v>
      </c>
      <c r="U37" s="333" t="s">
        <v>492</v>
      </c>
      <c r="V37" s="651"/>
      <c r="W37" s="651"/>
      <c r="X37" s="651"/>
      <c r="Y37" s="273" t="s">
        <v>974</v>
      </c>
    </row>
    <row r="38" spans="2:25" ht="15.95" customHeight="1" x14ac:dyDescent="0.15">
      <c r="B38" s="361"/>
      <c r="C38" s="422" t="s">
        <v>811</v>
      </c>
      <c r="D38" s="424"/>
      <c r="E38" s="192">
        <v>4</v>
      </c>
      <c r="F38" s="229">
        <v>187.5</v>
      </c>
      <c r="G38" s="245" t="s">
        <v>461</v>
      </c>
      <c r="H38" s="245" t="s">
        <v>497</v>
      </c>
      <c r="I38" s="245" t="s">
        <v>480</v>
      </c>
      <c r="J38" s="333" t="s">
        <v>500</v>
      </c>
      <c r="K38" s="333"/>
      <c r="L38" s="333"/>
      <c r="M38" s="297">
        <v>1.75</v>
      </c>
      <c r="N38" s="297">
        <v>1.8</v>
      </c>
      <c r="O38" s="245" t="s">
        <v>646</v>
      </c>
      <c r="P38" s="245" t="s">
        <v>642</v>
      </c>
      <c r="Q38" s="245" t="s">
        <v>646</v>
      </c>
      <c r="R38" s="256" t="s">
        <v>475</v>
      </c>
      <c r="S38" s="256" t="s">
        <v>467</v>
      </c>
      <c r="T38" s="256" t="s">
        <v>468</v>
      </c>
      <c r="U38" s="333" t="s">
        <v>492</v>
      </c>
      <c r="V38" s="651"/>
      <c r="W38" s="651"/>
      <c r="X38" s="651"/>
      <c r="Y38" s="273" t="s">
        <v>975</v>
      </c>
    </row>
    <row r="39" spans="2:25" ht="15.95" customHeight="1" x14ac:dyDescent="0.15">
      <c r="B39" s="361"/>
      <c r="C39" s="422" t="s">
        <v>814</v>
      </c>
      <c r="D39" s="424"/>
      <c r="E39" s="192">
        <v>1</v>
      </c>
      <c r="F39" s="229">
        <v>190.2</v>
      </c>
      <c r="G39" s="245" t="s">
        <v>461</v>
      </c>
      <c r="H39" s="245" t="s">
        <v>479</v>
      </c>
      <c r="I39" s="245" t="s">
        <v>471</v>
      </c>
      <c r="J39" s="333" t="s">
        <v>481</v>
      </c>
      <c r="K39" s="333"/>
      <c r="L39" s="333"/>
      <c r="M39" s="297">
        <v>0.09</v>
      </c>
      <c r="N39" s="297">
        <v>0.09</v>
      </c>
      <c r="O39" s="245" t="s">
        <v>646</v>
      </c>
      <c r="P39" s="245" t="s">
        <v>642</v>
      </c>
      <c r="Q39" s="245" t="s">
        <v>646</v>
      </c>
      <c r="R39" s="256" t="s">
        <v>475</v>
      </c>
      <c r="S39" s="256" t="s">
        <v>467</v>
      </c>
      <c r="T39" s="256" t="s">
        <v>468</v>
      </c>
      <c r="U39" s="333" t="s">
        <v>492</v>
      </c>
      <c r="V39" s="651"/>
      <c r="W39" s="651"/>
      <c r="X39" s="651"/>
      <c r="Y39" s="273" t="s">
        <v>975</v>
      </c>
    </row>
    <row r="40" spans="2:25" ht="15.95" customHeight="1" x14ac:dyDescent="0.15">
      <c r="B40" s="361"/>
      <c r="C40" s="422" t="s">
        <v>814</v>
      </c>
      <c r="D40" s="424"/>
      <c r="E40" s="192">
        <v>2</v>
      </c>
      <c r="F40" s="229">
        <v>190.7</v>
      </c>
      <c r="G40" s="245" t="s">
        <v>461</v>
      </c>
      <c r="H40" s="245" t="s">
        <v>505</v>
      </c>
      <c r="I40" s="245" t="s">
        <v>471</v>
      </c>
      <c r="J40" s="333" t="s">
        <v>472</v>
      </c>
      <c r="K40" s="333"/>
      <c r="L40" s="333"/>
      <c r="M40" s="297">
        <v>4.4999999999999998E-2</v>
      </c>
      <c r="N40" s="297">
        <v>3.7499999999999999E-2</v>
      </c>
      <c r="O40" s="245" t="s">
        <v>643</v>
      </c>
      <c r="P40" s="245" t="s">
        <v>642</v>
      </c>
      <c r="Q40" s="245" t="s">
        <v>643</v>
      </c>
      <c r="R40" s="256" t="s">
        <v>475</v>
      </c>
      <c r="S40" s="256" t="s">
        <v>476</v>
      </c>
      <c r="T40" s="256" t="s">
        <v>468</v>
      </c>
      <c r="U40" s="333" t="s">
        <v>492</v>
      </c>
      <c r="V40" s="651"/>
      <c r="W40" s="651"/>
      <c r="X40" s="651"/>
      <c r="Y40" s="273" t="s">
        <v>974</v>
      </c>
    </row>
    <row r="41" spans="2:25" ht="15.95" customHeight="1" x14ac:dyDescent="0.15">
      <c r="B41" s="431"/>
      <c r="C41" s="422" t="s">
        <v>814</v>
      </c>
      <c r="D41" s="424"/>
      <c r="E41" s="192">
        <v>3</v>
      </c>
      <c r="F41" s="229">
        <v>193.2</v>
      </c>
      <c r="G41" s="245" t="s">
        <v>461</v>
      </c>
      <c r="H41" s="245" t="s">
        <v>503</v>
      </c>
      <c r="I41" s="245" t="s">
        <v>471</v>
      </c>
      <c r="J41" s="333" t="s">
        <v>506</v>
      </c>
      <c r="K41" s="333"/>
      <c r="L41" s="333"/>
      <c r="M41" s="297">
        <v>0.1</v>
      </c>
      <c r="N41" s="297">
        <v>0.03</v>
      </c>
      <c r="O41" s="245" t="s">
        <v>646</v>
      </c>
      <c r="P41" s="245" t="s">
        <v>642</v>
      </c>
      <c r="Q41" s="245" t="s">
        <v>646</v>
      </c>
      <c r="R41" s="256" t="s">
        <v>475</v>
      </c>
      <c r="S41" s="256" t="s">
        <v>467</v>
      </c>
      <c r="T41" s="256" t="s">
        <v>468</v>
      </c>
      <c r="U41" s="333" t="s">
        <v>492</v>
      </c>
      <c r="V41" s="651"/>
      <c r="W41" s="651"/>
      <c r="X41" s="651"/>
      <c r="Y41" s="273" t="s">
        <v>975</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39:D39"/>
    <mergeCell ref="J39:L39"/>
    <mergeCell ref="U39:X39"/>
    <mergeCell ref="C40:D40"/>
    <mergeCell ref="J40:L40"/>
    <mergeCell ref="U40:X40"/>
    <mergeCell ref="C41:D41"/>
    <mergeCell ref="J41:L41"/>
    <mergeCell ref="U41:X41"/>
    <mergeCell ref="C34:D34"/>
    <mergeCell ref="C36:D36"/>
    <mergeCell ref="J36:L36"/>
    <mergeCell ref="U36:X36"/>
    <mergeCell ref="C37:D37"/>
    <mergeCell ref="J37:L37"/>
    <mergeCell ref="U37:X37"/>
    <mergeCell ref="C38:D38"/>
    <mergeCell ref="J38:L38"/>
    <mergeCell ref="U38:X38"/>
    <mergeCell ref="C35:D35"/>
    <mergeCell ref="J35:L35"/>
    <mergeCell ref="U35:X35"/>
    <mergeCell ref="C26:D26"/>
    <mergeCell ref="J26:L26"/>
    <mergeCell ref="U26:X26"/>
    <mergeCell ref="C27:D27"/>
    <mergeCell ref="J27:L27"/>
    <mergeCell ref="U27:X27"/>
    <mergeCell ref="C28:D28"/>
    <mergeCell ref="J28:L28"/>
    <mergeCell ref="U28:X28"/>
    <mergeCell ref="C32:D32"/>
    <mergeCell ref="J32:L32"/>
    <mergeCell ref="U32:X32"/>
    <mergeCell ref="C33:D33"/>
    <mergeCell ref="J33:L33"/>
    <mergeCell ref="U33:X33"/>
    <mergeCell ref="C29:D29"/>
    <mergeCell ref="J29:L29"/>
    <mergeCell ref="U29:X29"/>
    <mergeCell ref="C30:D30"/>
    <mergeCell ref="J30:L30"/>
    <mergeCell ref="U30:X30"/>
    <mergeCell ref="C31:D31"/>
    <mergeCell ref="J31:L31"/>
    <mergeCell ref="U31:X31"/>
    <mergeCell ref="C20:D20"/>
    <mergeCell ref="J20:L20"/>
    <mergeCell ref="U20:X20"/>
    <mergeCell ref="C21:D21"/>
    <mergeCell ref="J21:L21"/>
    <mergeCell ref="U21:X21"/>
    <mergeCell ref="C24:D24"/>
    <mergeCell ref="J24:L24"/>
    <mergeCell ref="U24:X24"/>
    <mergeCell ref="C22:D22"/>
    <mergeCell ref="J22:L22"/>
    <mergeCell ref="U22:X22"/>
    <mergeCell ref="C23:D23"/>
    <mergeCell ref="J23:L23"/>
    <mergeCell ref="U23:X23"/>
    <mergeCell ref="C17:D17"/>
    <mergeCell ref="J17:L17"/>
    <mergeCell ref="U17:X17"/>
    <mergeCell ref="C14:D14"/>
    <mergeCell ref="J14:L14"/>
    <mergeCell ref="U14:X14"/>
    <mergeCell ref="C19:D19"/>
    <mergeCell ref="J19:L19"/>
    <mergeCell ref="U19:X19"/>
    <mergeCell ref="C15:D15"/>
    <mergeCell ref="J15:L15"/>
    <mergeCell ref="U15:X15"/>
    <mergeCell ref="C16:D16"/>
    <mergeCell ref="J16:L16"/>
    <mergeCell ref="U16:X16"/>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U11:X11"/>
    <mergeCell ref="C18:D18"/>
    <mergeCell ref="J18:L18"/>
    <mergeCell ref="U18:X18"/>
    <mergeCell ref="C25:D25"/>
    <mergeCell ref="J25:L25"/>
    <mergeCell ref="U25:X25"/>
    <mergeCell ref="J34:L34"/>
    <mergeCell ref="U34:X34"/>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前回の定期点検年月日を入力" sqref="O6" xr:uid="{45AD9DF9-E616-4D74-9FD7-E7ED10C59E92}"/>
    <dataValidation type="list" errorStyle="warning" allowBlank="1" showInputMessage="1" showErrorMessage="1" error="選択出来ません" sqref="H9:H41" xr:uid="{F7C624CB-57A6-45AF-AE90-28D8B814F683}">
      <formula1>INDIRECT(G9)</formula1>
    </dataValidation>
    <dataValidation allowBlank="1" showInputMessage="1" showErrorMessage="1" prompt="覆工スパン毎に連番を記入。_x000a_数値で入力する。" sqref="E9:E41" xr:uid="{3CDBBB77-CF6D-4BE7-B7B7-D2DAA82B5F56}"/>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9068B6D5-BE83-4E67-B5A1-687A9152DFB9}">
          <x14:formula1>
            <xm:f>'(参考)リスト'!$D$16:$D$18</xm:f>
          </x14:formula1>
          <xm:sqref>I9:I41</xm:sqref>
        </x14:dataValidation>
        <x14:dataValidation type="list" allowBlank="1" showInputMessage="1" showErrorMessage="1" xr:uid="{753F0BD3-ED25-4023-989A-5E92BDB5E173}">
          <x14:formula1>
            <xm:f>'(参考)リスト'!$H$16:$H$17</xm:f>
          </x14:formula1>
          <xm:sqref>R9:R41</xm:sqref>
        </x14:dataValidation>
        <x14:dataValidation type="list" allowBlank="1" showInputMessage="1" showErrorMessage="1" xr:uid="{9B1EE459-B70F-437D-B165-B71857693A2D}">
          <x14:formula1>
            <xm:f>'(参考)リスト'!$I$16:$I$18</xm:f>
          </x14:formula1>
          <xm:sqref>S9:S41</xm:sqref>
        </x14:dataValidation>
        <x14:dataValidation type="list" allowBlank="1" showInputMessage="1" showErrorMessage="1" xr:uid="{62EA5111-C785-47C7-AE95-D78A56766DEA}">
          <x14:formula1>
            <xm:f>'(参考)リスト'!$F$16:$F$21</xm:f>
          </x14:formula1>
          <xm:sqref>O9:Q41</xm:sqref>
        </x14:dataValidation>
        <x14:dataValidation type="list" allowBlank="1" showInputMessage="1" showErrorMessage="1" xr:uid="{45E554B1-2C93-4766-AC3B-5E5E196AE123}">
          <x14:formula1>
            <xm:f>'(参考)リスト'!$E$16:$E$27</xm:f>
          </x14:formula1>
          <xm:sqref>J9:L41</xm:sqref>
        </x14:dataValidation>
        <x14:dataValidation type="list" allowBlank="1" showInputMessage="1" showErrorMessage="1" xr:uid="{99FF9A36-FD61-48BD-8C5F-F1CA3CAFE950}">
          <x14:formula1>
            <xm:f>'(参考)リスト'!$J$16:$J$18</xm:f>
          </x14:formula1>
          <xm:sqref>T9:T41</xm:sqref>
        </x14:dataValidation>
        <x14:dataValidation type="list" showInputMessage="1" showErrorMessage="1" xr:uid="{B405786E-B252-4F1D-9F76-AD052FDC42CD}">
          <x14:formula1>
            <xm:f>'(参考)リスト'!$B$16:$B$21</xm:f>
          </x14:formula1>
          <xm:sqref>G9:G41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4DE9-5F0E-44AA-ACFA-C12976808293}">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818</v>
      </c>
      <c r="D9" s="424"/>
      <c r="E9" s="192">
        <v>1</v>
      </c>
      <c r="F9" s="229">
        <v>195.2</v>
      </c>
      <c r="G9" s="245" t="s">
        <v>461</v>
      </c>
      <c r="H9" s="245" t="s">
        <v>462</v>
      </c>
      <c r="I9" s="245" t="s">
        <v>471</v>
      </c>
      <c r="J9" s="333" t="s">
        <v>506</v>
      </c>
      <c r="K9" s="333"/>
      <c r="L9" s="333"/>
      <c r="M9" s="297">
        <v>0.36000000000000004</v>
      </c>
      <c r="N9" s="297">
        <v>0.36000000000000004</v>
      </c>
      <c r="O9" s="245" t="s">
        <v>646</v>
      </c>
      <c r="P9" s="245" t="s">
        <v>642</v>
      </c>
      <c r="Q9" s="245" t="s">
        <v>646</v>
      </c>
      <c r="R9" s="256" t="s">
        <v>475</v>
      </c>
      <c r="S9" s="256" t="s">
        <v>467</v>
      </c>
      <c r="T9" s="256" t="s">
        <v>468</v>
      </c>
      <c r="U9" s="333" t="s">
        <v>492</v>
      </c>
      <c r="V9" s="651"/>
      <c r="W9" s="651"/>
      <c r="X9" s="651"/>
      <c r="Y9" s="273" t="s">
        <v>975</v>
      </c>
    </row>
    <row r="10" spans="2:25" ht="15.95" customHeight="1" x14ac:dyDescent="0.15">
      <c r="B10" s="361"/>
      <c r="C10" s="422" t="s">
        <v>818</v>
      </c>
      <c r="D10" s="424"/>
      <c r="E10" s="192">
        <v>2</v>
      </c>
      <c r="F10" s="229">
        <v>196.8</v>
      </c>
      <c r="G10" s="245" t="s">
        <v>461</v>
      </c>
      <c r="H10" s="245" t="s">
        <v>479</v>
      </c>
      <c r="I10" s="245" t="s">
        <v>471</v>
      </c>
      <c r="J10" s="333" t="s">
        <v>481</v>
      </c>
      <c r="K10" s="333"/>
      <c r="L10" s="333"/>
      <c r="M10" s="297">
        <v>0.09</v>
      </c>
      <c r="N10" s="297">
        <v>0.09</v>
      </c>
      <c r="O10" s="245" t="s">
        <v>646</v>
      </c>
      <c r="P10" s="245" t="s">
        <v>642</v>
      </c>
      <c r="Q10" s="245" t="s">
        <v>646</v>
      </c>
      <c r="R10" s="256" t="s">
        <v>475</v>
      </c>
      <c r="S10" s="256" t="s">
        <v>467</v>
      </c>
      <c r="T10" s="256" t="s">
        <v>468</v>
      </c>
      <c r="U10" s="333" t="s">
        <v>492</v>
      </c>
      <c r="V10" s="651"/>
      <c r="W10" s="651"/>
      <c r="X10" s="651"/>
      <c r="Y10" s="273" t="s">
        <v>975</v>
      </c>
    </row>
    <row r="11" spans="2:25" ht="15.95" customHeight="1" x14ac:dyDescent="0.15">
      <c r="B11" s="361"/>
      <c r="C11" s="422" t="s">
        <v>818</v>
      </c>
      <c r="D11" s="424"/>
      <c r="E11" s="192">
        <v>3</v>
      </c>
      <c r="F11" s="229">
        <v>197.2</v>
      </c>
      <c r="G11" s="245" t="s">
        <v>461</v>
      </c>
      <c r="H11" s="245" t="s">
        <v>503</v>
      </c>
      <c r="I11" s="245" t="s">
        <v>471</v>
      </c>
      <c r="J11" s="333" t="s">
        <v>472</v>
      </c>
      <c r="K11" s="333"/>
      <c r="L11" s="333"/>
      <c r="M11" s="297">
        <v>0.2</v>
      </c>
      <c r="N11" s="297">
        <v>0.03</v>
      </c>
      <c r="O11" s="245" t="s">
        <v>643</v>
      </c>
      <c r="P11" s="245" t="s">
        <v>642</v>
      </c>
      <c r="Q11" s="245" t="s">
        <v>643</v>
      </c>
      <c r="R11" s="256" t="s">
        <v>475</v>
      </c>
      <c r="S11" s="256" t="s">
        <v>476</v>
      </c>
      <c r="T11" s="256" t="s">
        <v>468</v>
      </c>
      <c r="U11" s="333" t="s">
        <v>492</v>
      </c>
      <c r="V11" s="651"/>
      <c r="W11" s="651"/>
      <c r="X11" s="651"/>
      <c r="Y11" s="273" t="s">
        <v>974</v>
      </c>
    </row>
    <row r="12" spans="2:25" ht="15.95" customHeight="1" x14ac:dyDescent="0.15">
      <c r="B12" s="361"/>
      <c r="C12" s="422" t="s">
        <v>818</v>
      </c>
      <c r="D12" s="424"/>
      <c r="E12" s="192">
        <v>4</v>
      </c>
      <c r="F12" s="229">
        <v>199</v>
      </c>
      <c r="G12" s="245" t="s">
        <v>461</v>
      </c>
      <c r="H12" s="245" t="s">
        <v>503</v>
      </c>
      <c r="I12" s="245" t="s">
        <v>471</v>
      </c>
      <c r="J12" s="333" t="s">
        <v>472</v>
      </c>
      <c r="K12" s="333"/>
      <c r="L12" s="333"/>
      <c r="M12" s="297">
        <v>2.0000000000000004E-2</v>
      </c>
      <c r="N12" s="297">
        <v>6.25E-2</v>
      </c>
      <c r="O12" s="245" t="s">
        <v>643</v>
      </c>
      <c r="P12" s="245" t="s">
        <v>642</v>
      </c>
      <c r="Q12" s="245" t="s">
        <v>643</v>
      </c>
      <c r="R12" s="256" t="s">
        <v>475</v>
      </c>
      <c r="S12" s="256" t="s">
        <v>476</v>
      </c>
      <c r="T12" s="256" t="s">
        <v>468</v>
      </c>
      <c r="U12" s="333" t="s">
        <v>492</v>
      </c>
      <c r="V12" s="651"/>
      <c r="W12" s="651"/>
      <c r="X12" s="651"/>
      <c r="Y12" s="273" t="s">
        <v>974</v>
      </c>
    </row>
    <row r="13" spans="2:25" ht="15.95" customHeight="1" x14ac:dyDescent="0.15">
      <c r="B13" s="361"/>
      <c r="C13" s="422" t="s">
        <v>818</v>
      </c>
      <c r="D13" s="424"/>
      <c r="E13" s="192">
        <v>5</v>
      </c>
      <c r="F13" s="229">
        <v>199.5</v>
      </c>
      <c r="G13" s="245" t="s">
        <v>461</v>
      </c>
      <c r="H13" s="245" t="s">
        <v>503</v>
      </c>
      <c r="I13" s="245" t="s">
        <v>471</v>
      </c>
      <c r="J13" s="333" t="s">
        <v>472</v>
      </c>
      <c r="K13" s="333"/>
      <c r="L13" s="333"/>
      <c r="M13" s="297">
        <v>0.2</v>
      </c>
      <c r="N13" s="297">
        <v>0.16500000000000001</v>
      </c>
      <c r="O13" s="245" t="s">
        <v>643</v>
      </c>
      <c r="P13" s="245" t="s">
        <v>642</v>
      </c>
      <c r="Q13" s="245" t="s">
        <v>643</v>
      </c>
      <c r="R13" s="256" t="s">
        <v>475</v>
      </c>
      <c r="S13" s="256" t="s">
        <v>476</v>
      </c>
      <c r="T13" s="256" t="s">
        <v>468</v>
      </c>
      <c r="U13" s="333" t="s">
        <v>492</v>
      </c>
      <c r="V13" s="651"/>
      <c r="W13" s="651"/>
      <c r="X13" s="651"/>
      <c r="Y13" s="273" t="s">
        <v>974</v>
      </c>
    </row>
    <row r="14" spans="2:25" ht="15.95" customHeight="1" x14ac:dyDescent="0.15">
      <c r="B14" s="361"/>
      <c r="C14" s="422" t="s">
        <v>818</v>
      </c>
      <c r="D14" s="424"/>
      <c r="E14" s="192">
        <v>6</v>
      </c>
      <c r="F14" s="229">
        <v>196.4</v>
      </c>
      <c r="G14" s="245" t="s">
        <v>461</v>
      </c>
      <c r="H14" s="245" t="s">
        <v>470</v>
      </c>
      <c r="I14" s="245" t="s">
        <v>480</v>
      </c>
      <c r="J14" s="333" t="s">
        <v>500</v>
      </c>
      <c r="K14" s="333"/>
      <c r="L14" s="333"/>
      <c r="M14" s="297">
        <v>1.6</v>
      </c>
      <c r="N14" s="297" t="s">
        <v>1293</v>
      </c>
      <c r="O14" s="245" t="s">
        <v>642</v>
      </c>
      <c r="P14" s="245" t="s">
        <v>642</v>
      </c>
      <c r="Q14" s="245" t="s">
        <v>646</v>
      </c>
      <c r="R14" s="256" t="s">
        <v>475</v>
      </c>
      <c r="S14" s="256" t="s">
        <v>467</v>
      </c>
      <c r="T14" s="256" t="s">
        <v>468</v>
      </c>
      <c r="U14" s="333" t="s">
        <v>492</v>
      </c>
      <c r="V14" s="651"/>
      <c r="W14" s="651"/>
      <c r="X14" s="651"/>
      <c r="Y14" s="273" t="s">
        <v>976</v>
      </c>
    </row>
    <row r="15" spans="2:25" ht="15.95" customHeight="1" x14ac:dyDescent="0.15">
      <c r="B15" s="361"/>
      <c r="C15" s="422" t="s">
        <v>818</v>
      </c>
      <c r="D15" s="424"/>
      <c r="E15" s="192">
        <v>7</v>
      </c>
      <c r="F15" s="229">
        <v>198.7</v>
      </c>
      <c r="G15" s="245" t="s">
        <v>461</v>
      </c>
      <c r="H15" s="245" t="s">
        <v>503</v>
      </c>
      <c r="I15" s="245" t="s">
        <v>480</v>
      </c>
      <c r="J15" s="333" t="s">
        <v>500</v>
      </c>
      <c r="K15" s="333"/>
      <c r="L15" s="333"/>
      <c r="M15" s="297">
        <v>1.4</v>
      </c>
      <c r="N15" s="297" t="s">
        <v>1293</v>
      </c>
      <c r="O15" s="245" t="s">
        <v>642</v>
      </c>
      <c r="P15" s="245" t="s">
        <v>642</v>
      </c>
      <c r="Q15" s="245" t="s">
        <v>646</v>
      </c>
      <c r="R15" s="256" t="s">
        <v>475</v>
      </c>
      <c r="S15" s="256" t="s">
        <v>467</v>
      </c>
      <c r="T15" s="256" t="s">
        <v>468</v>
      </c>
      <c r="U15" s="333" t="s">
        <v>492</v>
      </c>
      <c r="V15" s="651"/>
      <c r="W15" s="651"/>
      <c r="X15" s="651"/>
      <c r="Y15" s="273" t="s">
        <v>976</v>
      </c>
    </row>
    <row r="16" spans="2:25" ht="15.95" customHeight="1" x14ac:dyDescent="0.15">
      <c r="B16" s="361"/>
      <c r="C16" s="422" t="s">
        <v>823</v>
      </c>
      <c r="D16" s="424"/>
      <c r="E16" s="192">
        <v>1</v>
      </c>
      <c r="F16" s="229">
        <v>201.2</v>
      </c>
      <c r="G16" s="245" t="s">
        <v>461</v>
      </c>
      <c r="H16" s="245" t="s">
        <v>462</v>
      </c>
      <c r="I16" s="245" t="s">
        <v>471</v>
      </c>
      <c r="J16" s="333" t="s">
        <v>506</v>
      </c>
      <c r="K16" s="333"/>
      <c r="L16" s="333"/>
      <c r="M16" s="297">
        <v>1.0499999999999998</v>
      </c>
      <c r="N16" s="297">
        <v>0.6</v>
      </c>
      <c r="O16" s="245" t="s">
        <v>646</v>
      </c>
      <c r="P16" s="245" t="s">
        <v>642</v>
      </c>
      <c r="Q16" s="245" t="s">
        <v>646</v>
      </c>
      <c r="R16" s="256" t="s">
        <v>475</v>
      </c>
      <c r="S16" s="256" t="s">
        <v>467</v>
      </c>
      <c r="T16" s="256" t="s">
        <v>468</v>
      </c>
      <c r="U16" s="333" t="s">
        <v>492</v>
      </c>
      <c r="V16" s="651"/>
      <c r="W16" s="651"/>
      <c r="X16" s="651"/>
      <c r="Y16" s="273" t="s">
        <v>975</v>
      </c>
    </row>
    <row r="17" spans="2:25" ht="15.95" customHeight="1" x14ac:dyDescent="0.15">
      <c r="B17" s="361"/>
      <c r="C17" s="422" t="s">
        <v>823</v>
      </c>
      <c r="D17" s="424"/>
      <c r="E17" s="192">
        <v>2</v>
      </c>
      <c r="F17" s="229">
        <v>202.4</v>
      </c>
      <c r="G17" s="245" t="s">
        <v>461</v>
      </c>
      <c r="H17" s="245" t="s">
        <v>479</v>
      </c>
      <c r="I17" s="245" t="s">
        <v>471</v>
      </c>
      <c r="J17" s="333" t="s">
        <v>481</v>
      </c>
      <c r="K17" s="333"/>
      <c r="L17" s="333"/>
      <c r="M17" s="297">
        <v>0.09</v>
      </c>
      <c r="N17" s="297">
        <v>0.09</v>
      </c>
      <c r="O17" s="245" t="s">
        <v>646</v>
      </c>
      <c r="P17" s="245" t="s">
        <v>642</v>
      </c>
      <c r="Q17" s="245" t="s">
        <v>646</v>
      </c>
      <c r="R17" s="256" t="s">
        <v>475</v>
      </c>
      <c r="S17" s="256" t="s">
        <v>467</v>
      </c>
      <c r="T17" s="256" t="s">
        <v>468</v>
      </c>
      <c r="U17" s="333" t="s">
        <v>492</v>
      </c>
      <c r="V17" s="651"/>
      <c r="W17" s="651"/>
      <c r="X17" s="651"/>
      <c r="Y17" s="273" t="s">
        <v>975</v>
      </c>
    </row>
    <row r="18" spans="2:25" ht="15.95" customHeight="1" x14ac:dyDescent="0.15">
      <c r="B18" s="361"/>
      <c r="C18" s="422" t="s">
        <v>823</v>
      </c>
      <c r="D18" s="424"/>
      <c r="E18" s="192">
        <v>3</v>
      </c>
      <c r="F18" s="229">
        <v>202.6</v>
      </c>
      <c r="G18" s="245" t="s">
        <v>461</v>
      </c>
      <c r="H18" s="245" t="s">
        <v>470</v>
      </c>
      <c r="I18" s="245" t="s">
        <v>480</v>
      </c>
      <c r="J18" s="333" t="s">
        <v>500</v>
      </c>
      <c r="K18" s="333"/>
      <c r="L18" s="333"/>
      <c r="M18" s="297">
        <v>2.6</v>
      </c>
      <c r="N18" s="297">
        <v>3.43</v>
      </c>
      <c r="O18" s="245" t="s">
        <v>646</v>
      </c>
      <c r="P18" s="245" t="s">
        <v>642</v>
      </c>
      <c r="Q18" s="245" t="s">
        <v>646</v>
      </c>
      <c r="R18" s="256" t="s">
        <v>475</v>
      </c>
      <c r="S18" s="256" t="s">
        <v>467</v>
      </c>
      <c r="T18" s="256" t="s">
        <v>468</v>
      </c>
      <c r="U18" s="333" t="s">
        <v>492</v>
      </c>
      <c r="V18" s="651"/>
      <c r="W18" s="651"/>
      <c r="X18" s="651"/>
      <c r="Y18" s="273" t="s">
        <v>975</v>
      </c>
    </row>
    <row r="19" spans="2:25" ht="15.95" customHeight="1" x14ac:dyDescent="0.15">
      <c r="B19" s="361"/>
      <c r="C19" s="422" t="s">
        <v>823</v>
      </c>
      <c r="D19" s="424"/>
      <c r="E19" s="192">
        <v>4</v>
      </c>
      <c r="F19" s="229">
        <v>204.8</v>
      </c>
      <c r="G19" s="245" t="s">
        <v>461</v>
      </c>
      <c r="H19" s="245" t="s">
        <v>470</v>
      </c>
      <c r="I19" s="245" t="s">
        <v>480</v>
      </c>
      <c r="J19" s="333" t="s">
        <v>500</v>
      </c>
      <c r="K19" s="333"/>
      <c r="L19" s="333"/>
      <c r="M19" s="297">
        <v>2.4500000000000002</v>
      </c>
      <c r="N19" s="297">
        <v>2.5499999999999998</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823</v>
      </c>
      <c r="D20" s="424"/>
      <c r="E20" s="192">
        <v>5</v>
      </c>
      <c r="F20" s="229">
        <v>203.2</v>
      </c>
      <c r="G20" s="245" t="s">
        <v>489</v>
      </c>
      <c r="H20" s="245" t="s">
        <v>511</v>
      </c>
      <c r="I20" s="245"/>
      <c r="J20" s="333" t="s">
        <v>988</v>
      </c>
      <c r="K20" s="333"/>
      <c r="L20" s="333"/>
      <c r="M20" s="297">
        <v>0.6</v>
      </c>
      <c r="N20" s="297">
        <v>0.6</v>
      </c>
      <c r="O20" s="245" t="s">
        <v>646</v>
      </c>
      <c r="P20" s="245" t="s">
        <v>642</v>
      </c>
      <c r="Q20" s="245"/>
      <c r="R20" s="256" t="s">
        <v>475</v>
      </c>
      <c r="S20" s="256" t="s">
        <v>475</v>
      </c>
      <c r="T20" s="256"/>
      <c r="U20" s="333" t="s">
        <v>492</v>
      </c>
      <c r="V20" s="651"/>
      <c r="W20" s="651"/>
      <c r="X20" s="651"/>
      <c r="Y20" s="273"/>
    </row>
    <row r="21" spans="2:25" ht="15.95" customHeight="1" x14ac:dyDescent="0.15">
      <c r="B21" s="361"/>
      <c r="C21" s="422" t="s">
        <v>823</v>
      </c>
      <c r="D21" s="424"/>
      <c r="E21" s="192">
        <v>6</v>
      </c>
      <c r="F21" s="229">
        <v>200.9</v>
      </c>
      <c r="G21" s="245" t="s">
        <v>461</v>
      </c>
      <c r="H21" s="245" t="s">
        <v>495</v>
      </c>
      <c r="I21" s="245" t="s">
        <v>480</v>
      </c>
      <c r="J21" s="333" t="s">
        <v>500</v>
      </c>
      <c r="K21" s="333"/>
      <c r="L21" s="333"/>
      <c r="M21" s="297">
        <v>1.65</v>
      </c>
      <c r="N21" s="297" t="s">
        <v>1293</v>
      </c>
      <c r="O21" s="245" t="s">
        <v>642</v>
      </c>
      <c r="P21" s="245" t="s">
        <v>642</v>
      </c>
      <c r="Q21" s="245" t="s">
        <v>646</v>
      </c>
      <c r="R21" s="256" t="s">
        <v>475</v>
      </c>
      <c r="S21" s="256" t="s">
        <v>467</v>
      </c>
      <c r="T21" s="256" t="s">
        <v>468</v>
      </c>
      <c r="U21" s="333" t="s">
        <v>492</v>
      </c>
      <c r="V21" s="651"/>
      <c r="W21" s="651"/>
      <c r="X21" s="651"/>
      <c r="Y21" s="273" t="s">
        <v>976</v>
      </c>
    </row>
    <row r="22" spans="2:25" ht="15.95" customHeight="1" x14ac:dyDescent="0.15">
      <c r="B22" s="361"/>
      <c r="C22" s="422" t="s">
        <v>830</v>
      </c>
      <c r="D22" s="424"/>
      <c r="E22" s="192">
        <v>1</v>
      </c>
      <c r="F22" s="229">
        <v>205.8</v>
      </c>
      <c r="G22" s="245" t="s">
        <v>461</v>
      </c>
      <c r="H22" s="245" t="s">
        <v>470</v>
      </c>
      <c r="I22" s="245" t="s">
        <v>471</v>
      </c>
      <c r="J22" s="333" t="s">
        <v>506</v>
      </c>
      <c r="K22" s="333"/>
      <c r="L22" s="333"/>
      <c r="M22" s="297">
        <v>0.2</v>
      </c>
      <c r="N22" s="297">
        <v>0.18000000000000002</v>
      </c>
      <c r="O22" s="245" t="s">
        <v>646</v>
      </c>
      <c r="P22" s="245" t="s">
        <v>642</v>
      </c>
      <c r="Q22" s="245" t="s">
        <v>646</v>
      </c>
      <c r="R22" s="256" t="s">
        <v>475</v>
      </c>
      <c r="S22" s="256" t="s">
        <v>467</v>
      </c>
      <c r="T22" s="256" t="s">
        <v>468</v>
      </c>
      <c r="U22" s="333" t="s">
        <v>492</v>
      </c>
      <c r="V22" s="651"/>
      <c r="W22" s="651"/>
      <c r="X22" s="651"/>
      <c r="Y22" s="273" t="s">
        <v>975</v>
      </c>
    </row>
    <row r="23" spans="2:25" ht="15.95" customHeight="1" x14ac:dyDescent="0.15">
      <c r="B23" s="361"/>
      <c r="C23" s="422" t="s">
        <v>830</v>
      </c>
      <c r="D23" s="424"/>
      <c r="E23" s="192">
        <v>2</v>
      </c>
      <c r="F23" s="229">
        <v>206.8</v>
      </c>
      <c r="G23" s="245" t="s">
        <v>461</v>
      </c>
      <c r="H23" s="245" t="s">
        <v>462</v>
      </c>
      <c r="I23" s="245" t="s">
        <v>471</v>
      </c>
      <c r="J23" s="333" t="s">
        <v>506</v>
      </c>
      <c r="K23" s="333"/>
      <c r="L23" s="333"/>
      <c r="M23" s="297">
        <v>0.9900000000000001</v>
      </c>
      <c r="N23" s="297">
        <v>0.9900000000000001</v>
      </c>
      <c r="O23" s="245" t="s">
        <v>646</v>
      </c>
      <c r="P23" s="245" t="s">
        <v>642</v>
      </c>
      <c r="Q23" s="245" t="s">
        <v>646</v>
      </c>
      <c r="R23" s="256" t="s">
        <v>475</v>
      </c>
      <c r="S23" s="256" t="s">
        <v>467</v>
      </c>
      <c r="T23" s="256" t="s">
        <v>468</v>
      </c>
      <c r="U23" s="333" t="s">
        <v>492</v>
      </c>
      <c r="V23" s="651"/>
      <c r="W23" s="651"/>
      <c r="X23" s="651"/>
      <c r="Y23" s="273" t="s">
        <v>975</v>
      </c>
    </row>
    <row r="24" spans="2:25" ht="15.95" customHeight="1" x14ac:dyDescent="0.15">
      <c r="B24" s="361"/>
      <c r="C24" s="422" t="s">
        <v>830</v>
      </c>
      <c r="D24" s="424"/>
      <c r="E24" s="192">
        <v>3</v>
      </c>
      <c r="F24" s="229">
        <v>207.6</v>
      </c>
      <c r="G24" s="245" t="s">
        <v>461</v>
      </c>
      <c r="H24" s="245" t="s">
        <v>470</v>
      </c>
      <c r="I24" s="245" t="s">
        <v>471</v>
      </c>
      <c r="J24" s="333" t="s">
        <v>506</v>
      </c>
      <c r="K24" s="333"/>
      <c r="L24" s="333"/>
      <c r="M24" s="297">
        <v>0.27999999999999997</v>
      </c>
      <c r="N24" s="297">
        <v>0.27999999999999997</v>
      </c>
      <c r="O24" s="245" t="s">
        <v>646</v>
      </c>
      <c r="P24" s="245" t="s">
        <v>642</v>
      </c>
      <c r="Q24" s="245" t="s">
        <v>646</v>
      </c>
      <c r="R24" s="256" t="s">
        <v>475</v>
      </c>
      <c r="S24" s="256" t="s">
        <v>467</v>
      </c>
      <c r="T24" s="256" t="s">
        <v>468</v>
      </c>
      <c r="U24" s="333" t="s">
        <v>492</v>
      </c>
      <c r="V24" s="651"/>
      <c r="W24" s="651"/>
      <c r="X24" s="651"/>
      <c r="Y24" s="273" t="s">
        <v>975</v>
      </c>
    </row>
    <row r="25" spans="2:25" ht="15.95" customHeight="1" x14ac:dyDescent="0.15">
      <c r="B25" s="361"/>
      <c r="C25" s="422" t="s">
        <v>830</v>
      </c>
      <c r="D25" s="424"/>
      <c r="E25" s="192">
        <v>4</v>
      </c>
      <c r="F25" s="229">
        <v>207.4</v>
      </c>
      <c r="G25" s="245" t="s">
        <v>461</v>
      </c>
      <c r="H25" s="245" t="s">
        <v>462</v>
      </c>
      <c r="I25" s="245" t="s">
        <v>480</v>
      </c>
      <c r="J25" s="333" t="s">
        <v>500</v>
      </c>
      <c r="K25" s="333"/>
      <c r="L25" s="333"/>
      <c r="M25" s="297">
        <v>2.7</v>
      </c>
      <c r="N25" s="297">
        <v>1.2400000000000002</v>
      </c>
      <c r="O25" s="245" t="s">
        <v>646</v>
      </c>
      <c r="P25" s="245" t="s">
        <v>642</v>
      </c>
      <c r="Q25" s="245" t="s">
        <v>646</v>
      </c>
      <c r="R25" s="256" t="s">
        <v>475</v>
      </c>
      <c r="S25" s="256" t="s">
        <v>467</v>
      </c>
      <c r="T25" s="256" t="s">
        <v>468</v>
      </c>
      <c r="U25" s="333" t="s">
        <v>492</v>
      </c>
      <c r="V25" s="651"/>
      <c r="W25" s="651"/>
      <c r="X25" s="651"/>
      <c r="Y25" s="273" t="s">
        <v>975</v>
      </c>
    </row>
    <row r="26" spans="2:25" ht="15.95" customHeight="1" x14ac:dyDescent="0.15">
      <c r="B26" s="361"/>
      <c r="C26" s="422" t="s">
        <v>830</v>
      </c>
      <c r="D26" s="424"/>
      <c r="E26" s="192">
        <v>5</v>
      </c>
      <c r="F26" s="229">
        <v>208.3</v>
      </c>
      <c r="G26" s="245" t="s">
        <v>461</v>
      </c>
      <c r="H26" s="245" t="s">
        <v>479</v>
      </c>
      <c r="I26" s="245" t="s">
        <v>471</v>
      </c>
      <c r="J26" s="333" t="s">
        <v>481</v>
      </c>
      <c r="K26" s="333"/>
      <c r="L26" s="333"/>
      <c r="M26" s="297">
        <v>0.09</v>
      </c>
      <c r="N26" s="297">
        <v>0.09</v>
      </c>
      <c r="O26" s="245" t="s">
        <v>646</v>
      </c>
      <c r="P26" s="245" t="s">
        <v>642</v>
      </c>
      <c r="Q26" s="245" t="s">
        <v>646</v>
      </c>
      <c r="R26" s="256" t="s">
        <v>475</v>
      </c>
      <c r="S26" s="256" t="s">
        <v>467</v>
      </c>
      <c r="T26" s="256" t="s">
        <v>468</v>
      </c>
      <c r="U26" s="333" t="s">
        <v>492</v>
      </c>
      <c r="V26" s="651"/>
      <c r="W26" s="651"/>
      <c r="X26" s="651"/>
      <c r="Y26" s="273" t="s">
        <v>975</v>
      </c>
    </row>
    <row r="27" spans="2:25" ht="15.95" customHeight="1" x14ac:dyDescent="0.15">
      <c r="B27" s="361"/>
      <c r="C27" s="422" t="s">
        <v>830</v>
      </c>
      <c r="D27" s="424"/>
      <c r="E27" s="192">
        <v>6</v>
      </c>
      <c r="F27" s="229">
        <v>209.1</v>
      </c>
      <c r="G27" s="245" t="s">
        <v>461</v>
      </c>
      <c r="H27" s="245" t="s">
        <v>462</v>
      </c>
      <c r="I27" s="245" t="s">
        <v>471</v>
      </c>
      <c r="J27" s="333" t="s">
        <v>506</v>
      </c>
      <c r="K27" s="333"/>
      <c r="L27" s="333"/>
      <c r="M27" s="297">
        <v>0.78</v>
      </c>
      <c r="N27" s="297">
        <v>0.90999999999999992</v>
      </c>
      <c r="O27" s="245" t="s">
        <v>646</v>
      </c>
      <c r="P27" s="245" t="s">
        <v>642</v>
      </c>
      <c r="Q27" s="245" t="s">
        <v>646</v>
      </c>
      <c r="R27" s="256" t="s">
        <v>475</v>
      </c>
      <c r="S27" s="256" t="s">
        <v>467</v>
      </c>
      <c r="T27" s="256" t="s">
        <v>468</v>
      </c>
      <c r="U27" s="333" t="s">
        <v>492</v>
      </c>
      <c r="V27" s="651"/>
      <c r="W27" s="651"/>
      <c r="X27" s="651"/>
      <c r="Y27" s="273" t="s">
        <v>975</v>
      </c>
    </row>
    <row r="28" spans="2:25" ht="15.95" customHeight="1" x14ac:dyDescent="0.15">
      <c r="B28" s="361"/>
      <c r="C28" s="422" t="s">
        <v>830</v>
      </c>
      <c r="D28" s="424"/>
      <c r="E28" s="192">
        <v>7</v>
      </c>
      <c r="F28" s="229">
        <v>209.4</v>
      </c>
      <c r="G28" s="245" t="s">
        <v>461</v>
      </c>
      <c r="H28" s="245" t="s">
        <v>503</v>
      </c>
      <c r="I28" s="245" t="s">
        <v>471</v>
      </c>
      <c r="J28" s="333" t="s">
        <v>472</v>
      </c>
      <c r="K28" s="333"/>
      <c r="L28" s="333"/>
      <c r="M28" s="297">
        <v>7.4999999999999997E-2</v>
      </c>
      <c r="N28" s="297" t="s">
        <v>1293</v>
      </c>
      <c r="O28" s="245" t="s">
        <v>642</v>
      </c>
      <c r="P28" s="245" t="s">
        <v>642</v>
      </c>
      <c r="Q28" s="245" t="s">
        <v>643</v>
      </c>
      <c r="R28" s="256" t="s">
        <v>475</v>
      </c>
      <c r="S28" s="256" t="s">
        <v>476</v>
      </c>
      <c r="T28" s="256" t="s">
        <v>468</v>
      </c>
      <c r="U28" s="333" t="s">
        <v>492</v>
      </c>
      <c r="V28" s="651"/>
      <c r="W28" s="651"/>
      <c r="X28" s="651"/>
      <c r="Y28" s="273" t="s">
        <v>974</v>
      </c>
    </row>
    <row r="29" spans="2:25" ht="15.95" customHeight="1" x14ac:dyDescent="0.15">
      <c r="B29" s="361"/>
      <c r="C29" s="422" t="s">
        <v>836</v>
      </c>
      <c r="D29" s="424"/>
      <c r="E29" s="192">
        <v>1</v>
      </c>
      <c r="F29" s="229">
        <v>211.9</v>
      </c>
      <c r="G29" s="245" t="s">
        <v>461</v>
      </c>
      <c r="H29" s="245" t="s">
        <v>503</v>
      </c>
      <c r="I29" s="245" t="s">
        <v>471</v>
      </c>
      <c r="J29" s="333" t="s">
        <v>506</v>
      </c>
      <c r="K29" s="333"/>
      <c r="L29" s="333"/>
      <c r="M29" s="297">
        <v>0.84</v>
      </c>
      <c r="N29" s="297">
        <v>0.44999999999999996</v>
      </c>
      <c r="O29" s="245" t="s">
        <v>646</v>
      </c>
      <c r="P29" s="245" t="s">
        <v>642</v>
      </c>
      <c r="Q29" s="245" t="s">
        <v>646</v>
      </c>
      <c r="R29" s="256" t="s">
        <v>475</v>
      </c>
      <c r="S29" s="256" t="s">
        <v>467</v>
      </c>
      <c r="T29" s="256" t="s">
        <v>468</v>
      </c>
      <c r="U29" s="333" t="s">
        <v>492</v>
      </c>
      <c r="V29" s="651"/>
      <c r="W29" s="651"/>
      <c r="X29" s="651"/>
      <c r="Y29" s="273" t="s">
        <v>975</v>
      </c>
    </row>
    <row r="30" spans="2:25" ht="15.95" customHeight="1" x14ac:dyDescent="0.15">
      <c r="B30" s="361"/>
      <c r="C30" s="422" t="s">
        <v>836</v>
      </c>
      <c r="D30" s="424"/>
      <c r="E30" s="192">
        <v>2</v>
      </c>
      <c r="F30" s="229">
        <v>214.2</v>
      </c>
      <c r="G30" s="245" t="s">
        <v>461</v>
      </c>
      <c r="H30" s="245" t="s">
        <v>479</v>
      </c>
      <c r="I30" s="245" t="s">
        <v>471</v>
      </c>
      <c r="J30" s="333" t="s">
        <v>481</v>
      </c>
      <c r="K30" s="333"/>
      <c r="L30" s="333"/>
      <c r="M30" s="297">
        <v>0.09</v>
      </c>
      <c r="N30" s="297">
        <v>0.09</v>
      </c>
      <c r="O30" s="245" t="s">
        <v>646</v>
      </c>
      <c r="P30" s="245" t="s">
        <v>642</v>
      </c>
      <c r="Q30" s="245" t="s">
        <v>646</v>
      </c>
      <c r="R30" s="256" t="s">
        <v>475</v>
      </c>
      <c r="S30" s="256" t="s">
        <v>467</v>
      </c>
      <c r="T30" s="256" t="s">
        <v>468</v>
      </c>
      <c r="U30" s="333" t="s">
        <v>492</v>
      </c>
      <c r="V30" s="651"/>
      <c r="W30" s="651"/>
      <c r="X30" s="651"/>
      <c r="Y30" s="273" t="s">
        <v>975</v>
      </c>
    </row>
    <row r="31" spans="2:25" ht="15.95" customHeight="1" x14ac:dyDescent="0.15">
      <c r="B31" s="361"/>
      <c r="C31" s="422" t="s">
        <v>836</v>
      </c>
      <c r="D31" s="424"/>
      <c r="E31" s="192">
        <v>3</v>
      </c>
      <c r="F31" s="229">
        <v>216.6</v>
      </c>
      <c r="G31" s="245" t="s">
        <v>461</v>
      </c>
      <c r="H31" s="245" t="s">
        <v>462</v>
      </c>
      <c r="I31" s="245" t="s">
        <v>480</v>
      </c>
      <c r="J31" s="333" t="s">
        <v>500</v>
      </c>
      <c r="K31" s="333"/>
      <c r="L31" s="333"/>
      <c r="M31" s="297" t="s">
        <v>1198</v>
      </c>
      <c r="N31" s="297">
        <v>3.45</v>
      </c>
      <c r="O31" s="245" t="s">
        <v>643</v>
      </c>
      <c r="P31" s="245" t="s">
        <v>642</v>
      </c>
      <c r="Q31" s="245" t="s">
        <v>723</v>
      </c>
      <c r="R31" s="256" t="s">
        <v>475</v>
      </c>
      <c r="S31" s="256" t="s">
        <v>475</v>
      </c>
      <c r="T31" s="256" t="s">
        <v>468</v>
      </c>
      <c r="U31" s="333" t="s">
        <v>492</v>
      </c>
      <c r="V31" s="651"/>
      <c r="W31" s="651"/>
      <c r="X31" s="651"/>
      <c r="Y31" s="245" t="s">
        <v>984</v>
      </c>
    </row>
    <row r="32" spans="2:25" ht="15.95" customHeight="1" x14ac:dyDescent="0.15">
      <c r="B32" s="361"/>
      <c r="C32" s="422" t="s">
        <v>836</v>
      </c>
      <c r="D32" s="424"/>
      <c r="E32" s="192">
        <v>4</v>
      </c>
      <c r="F32" s="229">
        <v>216.9</v>
      </c>
      <c r="G32" s="245" t="s">
        <v>461</v>
      </c>
      <c r="H32" s="245" t="s">
        <v>503</v>
      </c>
      <c r="I32" s="245" t="s">
        <v>471</v>
      </c>
      <c r="J32" s="333" t="s">
        <v>472</v>
      </c>
      <c r="K32" s="333"/>
      <c r="L32" s="333"/>
      <c r="M32" s="297">
        <v>0.12</v>
      </c>
      <c r="N32" s="297">
        <v>0.16500000000000001</v>
      </c>
      <c r="O32" s="245" t="s">
        <v>643</v>
      </c>
      <c r="P32" s="245" t="s">
        <v>642</v>
      </c>
      <c r="Q32" s="245" t="s">
        <v>643</v>
      </c>
      <c r="R32" s="256" t="s">
        <v>475</v>
      </c>
      <c r="S32" s="256" t="s">
        <v>476</v>
      </c>
      <c r="T32" s="256" t="s">
        <v>468</v>
      </c>
      <c r="U32" s="333" t="s">
        <v>492</v>
      </c>
      <c r="V32" s="651"/>
      <c r="W32" s="651"/>
      <c r="X32" s="651"/>
      <c r="Y32" s="273" t="s">
        <v>974</v>
      </c>
    </row>
    <row r="33" spans="2:25" ht="15.95" customHeight="1" x14ac:dyDescent="0.15">
      <c r="B33" s="361"/>
      <c r="C33" s="422" t="s">
        <v>836</v>
      </c>
      <c r="D33" s="424"/>
      <c r="E33" s="192">
        <v>5</v>
      </c>
      <c r="F33" s="229">
        <v>213.3</v>
      </c>
      <c r="G33" s="245" t="s">
        <v>489</v>
      </c>
      <c r="H33" s="245" t="s">
        <v>511</v>
      </c>
      <c r="I33" s="245"/>
      <c r="J33" s="333" t="s">
        <v>506</v>
      </c>
      <c r="K33" s="333"/>
      <c r="L33" s="333"/>
      <c r="M33" s="297" t="s">
        <v>1198</v>
      </c>
      <c r="N33" s="297">
        <v>9.5</v>
      </c>
      <c r="O33" s="245" t="s">
        <v>643</v>
      </c>
      <c r="P33" s="245" t="s">
        <v>642</v>
      </c>
      <c r="Q33" s="245"/>
      <c r="R33" s="256" t="s">
        <v>475</v>
      </c>
      <c r="S33" s="256" t="s">
        <v>475</v>
      </c>
      <c r="T33" s="256"/>
      <c r="U33" s="333" t="s">
        <v>492</v>
      </c>
      <c r="V33" s="651"/>
      <c r="W33" s="651"/>
      <c r="X33" s="651"/>
      <c r="Y33" s="273"/>
    </row>
    <row r="34" spans="2:25" ht="15.95" customHeight="1" x14ac:dyDescent="0.15">
      <c r="B34" s="361"/>
      <c r="C34" s="422" t="s">
        <v>841</v>
      </c>
      <c r="D34" s="424"/>
      <c r="E34" s="192">
        <v>1</v>
      </c>
      <c r="F34" s="229">
        <v>218.1</v>
      </c>
      <c r="G34" s="245" t="s">
        <v>461</v>
      </c>
      <c r="H34" s="245" t="s">
        <v>462</v>
      </c>
      <c r="I34" s="245" t="s">
        <v>480</v>
      </c>
      <c r="J34" s="333" t="s">
        <v>500</v>
      </c>
      <c r="K34" s="333"/>
      <c r="L34" s="333"/>
      <c r="M34" s="297">
        <v>4.1399999999999997</v>
      </c>
      <c r="N34" s="297">
        <v>9.120000000000001</v>
      </c>
      <c r="O34" s="245" t="s">
        <v>646</v>
      </c>
      <c r="P34" s="245" t="s">
        <v>642</v>
      </c>
      <c r="Q34" s="245" t="s">
        <v>646</v>
      </c>
      <c r="R34" s="256" t="s">
        <v>475</v>
      </c>
      <c r="S34" s="256" t="s">
        <v>467</v>
      </c>
      <c r="T34" s="256" t="s">
        <v>468</v>
      </c>
      <c r="U34" s="333" t="s">
        <v>492</v>
      </c>
      <c r="V34" s="651"/>
      <c r="W34" s="651"/>
      <c r="X34" s="651"/>
      <c r="Y34" s="273" t="s">
        <v>975</v>
      </c>
    </row>
    <row r="35" spans="2:25" ht="15.95" customHeight="1" x14ac:dyDescent="0.15">
      <c r="B35" s="361"/>
      <c r="C35" s="422" t="s">
        <v>841</v>
      </c>
      <c r="D35" s="424"/>
      <c r="E35" s="192">
        <v>2</v>
      </c>
      <c r="F35" s="229">
        <v>219.3</v>
      </c>
      <c r="G35" s="245" t="s">
        <v>461</v>
      </c>
      <c r="H35" s="245" t="s">
        <v>470</v>
      </c>
      <c r="I35" s="245" t="s">
        <v>480</v>
      </c>
      <c r="J35" s="333" t="s">
        <v>500</v>
      </c>
      <c r="K35" s="333"/>
      <c r="L35" s="333"/>
      <c r="M35" s="297">
        <v>3.85</v>
      </c>
      <c r="N35" s="297">
        <v>3.4</v>
      </c>
      <c r="O35" s="245" t="s">
        <v>643</v>
      </c>
      <c r="P35" s="245" t="s">
        <v>642</v>
      </c>
      <c r="Q35" s="245" t="s">
        <v>643</v>
      </c>
      <c r="R35" s="256" t="s">
        <v>475</v>
      </c>
      <c r="S35" s="256" t="s">
        <v>476</v>
      </c>
      <c r="T35" s="256" t="s">
        <v>468</v>
      </c>
      <c r="U35" s="333" t="s">
        <v>492</v>
      </c>
      <c r="V35" s="651"/>
      <c r="W35" s="651"/>
      <c r="X35" s="651"/>
      <c r="Y35" s="273" t="s">
        <v>993</v>
      </c>
    </row>
    <row r="36" spans="2:25" ht="15.95" customHeight="1" x14ac:dyDescent="0.15">
      <c r="B36" s="361"/>
      <c r="C36" s="422" t="s">
        <v>841</v>
      </c>
      <c r="D36" s="424"/>
      <c r="E36" s="192">
        <v>3</v>
      </c>
      <c r="F36" s="229">
        <v>219.4</v>
      </c>
      <c r="G36" s="245" t="s">
        <v>461</v>
      </c>
      <c r="H36" s="245" t="s">
        <v>505</v>
      </c>
      <c r="I36" s="245" t="s">
        <v>471</v>
      </c>
      <c r="J36" s="333" t="s">
        <v>472</v>
      </c>
      <c r="K36" s="333"/>
      <c r="L36" s="333"/>
      <c r="M36" s="297">
        <v>4.4999999999999998E-2</v>
      </c>
      <c r="N36" s="297">
        <v>5.5000000000000007E-2</v>
      </c>
      <c r="O36" s="245" t="s">
        <v>643</v>
      </c>
      <c r="P36" s="245" t="s">
        <v>642</v>
      </c>
      <c r="Q36" s="245" t="s">
        <v>643</v>
      </c>
      <c r="R36" s="256" t="s">
        <v>475</v>
      </c>
      <c r="S36" s="256" t="s">
        <v>476</v>
      </c>
      <c r="T36" s="256" t="s">
        <v>468</v>
      </c>
      <c r="U36" s="333" t="s">
        <v>492</v>
      </c>
      <c r="V36" s="651"/>
      <c r="W36" s="651"/>
      <c r="X36" s="651"/>
      <c r="Y36" s="273" t="s">
        <v>974</v>
      </c>
    </row>
    <row r="37" spans="2:25" ht="15.95" customHeight="1" x14ac:dyDescent="0.15">
      <c r="B37" s="361"/>
      <c r="C37" s="422" t="s">
        <v>841</v>
      </c>
      <c r="D37" s="424"/>
      <c r="E37" s="192">
        <v>4</v>
      </c>
      <c r="F37" s="229">
        <v>219.4</v>
      </c>
      <c r="G37" s="245" t="s">
        <v>461</v>
      </c>
      <c r="H37" s="245" t="s">
        <v>462</v>
      </c>
      <c r="I37" s="245" t="s">
        <v>480</v>
      </c>
      <c r="J37" s="333" t="s">
        <v>500</v>
      </c>
      <c r="K37" s="333"/>
      <c r="L37" s="333"/>
      <c r="M37" s="297">
        <v>2.7</v>
      </c>
      <c r="N37" s="297">
        <v>0.84000000000000008</v>
      </c>
      <c r="O37" s="245" t="s">
        <v>646</v>
      </c>
      <c r="P37" s="245" t="s">
        <v>642</v>
      </c>
      <c r="Q37" s="245" t="s">
        <v>646</v>
      </c>
      <c r="R37" s="256" t="s">
        <v>475</v>
      </c>
      <c r="S37" s="256" t="s">
        <v>467</v>
      </c>
      <c r="T37" s="256" t="s">
        <v>468</v>
      </c>
      <c r="U37" s="333" t="s">
        <v>492</v>
      </c>
      <c r="V37" s="651"/>
      <c r="W37" s="651"/>
      <c r="X37" s="651"/>
      <c r="Y37" s="273" t="s">
        <v>975</v>
      </c>
    </row>
    <row r="38" spans="2:25" ht="15.95" customHeight="1" x14ac:dyDescent="0.15">
      <c r="B38" s="361"/>
      <c r="C38" s="422" t="s">
        <v>841</v>
      </c>
      <c r="D38" s="424"/>
      <c r="E38" s="192">
        <v>5</v>
      </c>
      <c r="F38" s="229">
        <v>220.2</v>
      </c>
      <c r="G38" s="245" t="s">
        <v>461</v>
      </c>
      <c r="H38" s="245" t="s">
        <v>479</v>
      </c>
      <c r="I38" s="245" t="s">
        <v>471</v>
      </c>
      <c r="J38" s="333" t="s">
        <v>481</v>
      </c>
      <c r="K38" s="333"/>
      <c r="L38" s="333"/>
      <c r="M38" s="297">
        <v>0.09</v>
      </c>
      <c r="N38" s="297">
        <v>0.09</v>
      </c>
      <c r="O38" s="245" t="s">
        <v>646</v>
      </c>
      <c r="P38" s="245" t="s">
        <v>642</v>
      </c>
      <c r="Q38" s="245" t="s">
        <v>646</v>
      </c>
      <c r="R38" s="256" t="s">
        <v>475</v>
      </c>
      <c r="S38" s="256" t="s">
        <v>467</v>
      </c>
      <c r="T38" s="256" t="s">
        <v>468</v>
      </c>
      <c r="U38" s="333" t="s">
        <v>492</v>
      </c>
      <c r="V38" s="651"/>
      <c r="W38" s="651"/>
      <c r="X38" s="651"/>
      <c r="Y38" s="273" t="s">
        <v>975</v>
      </c>
    </row>
    <row r="39" spans="2:25" ht="15.95" customHeight="1" x14ac:dyDescent="0.15">
      <c r="B39" s="361"/>
      <c r="C39" s="422" t="s">
        <v>841</v>
      </c>
      <c r="D39" s="424"/>
      <c r="E39" s="192">
        <v>6</v>
      </c>
      <c r="F39" s="229">
        <v>220.3</v>
      </c>
      <c r="G39" s="245" t="s">
        <v>461</v>
      </c>
      <c r="H39" s="245" t="s">
        <v>503</v>
      </c>
      <c r="I39" s="245" t="s">
        <v>471</v>
      </c>
      <c r="J39" s="333" t="s">
        <v>472</v>
      </c>
      <c r="K39" s="333"/>
      <c r="L39" s="333"/>
      <c r="M39" s="297">
        <v>0.1</v>
      </c>
      <c r="N39" s="297">
        <v>6.25E-2</v>
      </c>
      <c r="O39" s="245" t="s">
        <v>643</v>
      </c>
      <c r="P39" s="245" t="s">
        <v>642</v>
      </c>
      <c r="Q39" s="245" t="s">
        <v>643</v>
      </c>
      <c r="R39" s="256" t="s">
        <v>475</v>
      </c>
      <c r="S39" s="256" t="s">
        <v>476</v>
      </c>
      <c r="T39" s="256" t="s">
        <v>468</v>
      </c>
      <c r="U39" s="333" t="s">
        <v>492</v>
      </c>
      <c r="V39" s="651"/>
      <c r="W39" s="651"/>
      <c r="X39" s="651"/>
      <c r="Y39" s="273" t="s">
        <v>974</v>
      </c>
    </row>
    <row r="40" spans="2:25" ht="15.95" customHeight="1" x14ac:dyDescent="0.15">
      <c r="B40" s="361"/>
      <c r="C40" s="422" t="s">
        <v>841</v>
      </c>
      <c r="D40" s="424"/>
      <c r="E40" s="192">
        <v>7</v>
      </c>
      <c r="F40" s="229">
        <v>220.9</v>
      </c>
      <c r="G40" s="245" t="s">
        <v>461</v>
      </c>
      <c r="H40" s="245" t="s">
        <v>505</v>
      </c>
      <c r="I40" s="245" t="s">
        <v>471</v>
      </c>
      <c r="J40" s="333" t="s">
        <v>472</v>
      </c>
      <c r="K40" s="333"/>
      <c r="L40" s="333"/>
      <c r="M40" s="297">
        <v>0.13500000000000001</v>
      </c>
      <c r="N40" s="297">
        <v>6.9999999999999993E-2</v>
      </c>
      <c r="O40" s="245" t="s">
        <v>643</v>
      </c>
      <c r="P40" s="245" t="s">
        <v>642</v>
      </c>
      <c r="Q40" s="245" t="s">
        <v>643</v>
      </c>
      <c r="R40" s="256" t="s">
        <v>475</v>
      </c>
      <c r="S40" s="256" t="s">
        <v>476</v>
      </c>
      <c r="T40" s="256" t="s">
        <v>468</v>
      </c>
      <c r="U40" s="333" t="s">
        <v>492</v>
      </c>
      <c r="V40" s="651"/>
      <c r="W40" s="651"/>
      <c r="X40" s="651"/>
      <c r="Y40" s="273" t="s">
        <v>974</v>
      </c>
    </row>
    <row r="41" spans="2:25" ht="15.95" customHeight="1" x14ac:dyDescent="0.15">
      <c r="B41" s="431"/>
      <c r="C41" s="422" t="s">
        <v>841</v>
      </c>
      <c r="D41" s="424"/>
      <c r="E41" s="192">
        <v>8</v>
      </c>
      <c r="F41" s="229">
        <v>219</v>
      </c>
      <c r="G41" s="245" t="s">
        <v>489</v>
      </c>
      <c r="H41" s="245" t="s">
        <v>511</v>
      </c>
      <c r="I41" s="245"/>
      <c r="J41" s="333" t="s">
        <v>506</v>
      </c>
      <c r="K41" s="333"/>
      <c r="L41" s="333"/>
      <c r="M41" s="297" t="s">
        <v>1198</v>
      </c>
      <c r="N41" s="297">
        <v>5.2</v>
      </c>
      <c r="O41" s="245" t="s">
        <v>643</v>
      </c>
      <c r="P41" s="245" t="s">
        <v>642</v>
      </c>
      <c r="Q41" s="245"/>
      <c r="R41" s="256" t="s">
        <v>475</v>
      </c>
      <c r="S41" s="256" t="s">
        <v>475</v>
      </c>
      <c r="T41" s="256"/>
      <c r="U41" s="333" t="s">
        <v>492</v>
      </c>
      <c r="V41" s="651"/>
      <c r="W41" s="651"/>
      <c r="X41" s="651"/>
      <c r="Y41" s="273"/>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5:D35"/>
    <mergeCell ref="J35:L35"/>
    <mergeCell ref="U35:X35"/>
    <mergeCell ref="C36:D36"/>
    <mergeCell ref="J36:L36"/>
    <mergeCell ref="U36:X36"/>
    <mergeCell ref="C37:D37"/>
    <mergeCell ref="J37:L37"/>
    <mergeCell ref="U37:X37"/>
    <mergeCell ref="C33:D33"/>
    <mergeCell ref="J33:L33"/>
    <mergeCell ref="U33:X33"/>
    <mergeCell ref="C34:D34"/>
    <mergeCell ref="J34:L34"/>
    <mergeCell ref="U34:X34"/>
    <mergeCell ref="C30:D30"/>
    <mergeCell ref="J30:L30"/>
    <mergeCell ref="U30:X30"/>
    <mergeCell ref="C31:D31"/>
    <mergeCell ref="J31:L31"/>
    <mergeCell ref="U31:X31"/>
    <mergeCell ref="C32:D32"/>
    <mergeCell ref="J32:L32"/>
    <mergeCell ref="U32:X32"/>
    <mergeCell ref="C29:D29"/>
    <mergeCell ref="J29:L29"/>
    <mergeCell ref="U29:X29"/>
    <mergeCell ref="C26:D26"/>
    <mergeCell ref="J26:L26"/>
    <mergeCell ref="U26:X26"/>
    <mergeCell ref="C27:D27"/>
    <mergeCell ref="J27:L27"/>
    <mergeCell ref="U27:X27"/>
    <mergeCell ref="C25:D25"/>
    <mergeCell ref="J25:L25"/>
    <mergeCell ref="U25:X25"/>
    <mergeCell ref="C28:D28"/>
    <mergeCell ref="J28:L28"/>
    <mergeCell ref="U28:X28"/>
    <mergeCell ref="C22:D22"/>
    <mergeCell ref="J22:L22"/>
    <mergeCell ref="U22:X22"/>
    <mergeCell ref="C21:D21"/>
    <mergeCell ref="J21:L21"/>
    <mergeCell ref="U21:X21"/>
    <mergeCell ref="C23:D23"/>
    <mergeCell ref="J23:L23"/>
    <mergeCell ref="U23:X23"/>
    <mergeCell ref="C24:D24"/>
    <mergeCell ref="J24:L24"/>
    <mergeCell ref="U24:X24"/>
    <mergeCell ref="J19:L19"/>
    <mergeCell ref="U19:X19"/>
    <mergeCell ref="C20:D20"/>
    <mergeCell ref="J20:L20"/>
    <mergeCell ref="U20:X20"/>
    <mergeCell ref="J16:L16"/>
    <mergeCell ref="U16:X16"/>
    <mergeCell ref="C17:D17"/>
    <mergeCell ref="J17:L17"/>
    <mergeCell ref="U17:X17"/>
    <mergeCell ref="C18:D18"/>
    <mergeCell ref="J18:L18"/>
    <mergeCell ref="U18:X18"/>
    <mergeCell ref="B9:B41"/>
    <mergeCell ref="C9:D9"/>
    <mergeCell ref="J9:L9"/>
    <mergeCell ref="U9:X9"/>
    <mergeCell ref="C10:D10"/>
    <mergeCell ref="J10:L10"/>
    <mergeCell ref="U10:X10"/>
    <mergeCell ref="C11:D11"/>
    <mergeCell ref="J11:L11"/>
    <mergeCell ref="C14:D14"/>
    <mergeCell ref="J14:L14"/>
    <mergeCell ref="U14:X14"/>
    <mergeCell ref="C15:D15"/>
    <mergeCell ref="J15:L15"/>
    <mergeCell ref="U15:X15"/>
    <mergeCell ref="U11:X11"/>
    <mergeCell ref="C12:D12"/>
    <mergeCell ref="J12:L12"/>
    <mergeCell ref="U12:X12"/>
    <mergeCell ref="C13:D13"/>
    <mergeCell ref="J13:L13"/>
    <mergeCell ref="U13:X13"/>
    <mergeCell ref="C16:D16"/>
    <mergeCell ref="C19:D19"/>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覆工スパン毎に連番を記入。_x000a_数値で入力する。" sqref="E9:E41" xr:uid="{D7E0BB72-880E-4139-BA77-3FA6E272D8E5}"/>
    <dataValidation type="list" errorStyle="warning" allowBlank="1" showInputMessage="1" showErrorMessage="1" error="選択出来ません" sqref="H9:H41" xr:uid="{673CDF27-4F5F-4544-8134-11C8783BDE47}">
      <formula1>INDIRECT(G9)</formula1>
    </dataValidation>
    <dataValidation allowBlank="1" showInputMessage="1" showErrorMessage="1" prompt="前回の定期点検年月日を入力" sqref="O6" xr:uid="{70176720-FA5F-4082-92F9-9BE55A3C2D4C}"/>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showInputMessage="1" showErrorMessage="1" xr:uid="{955B05E1-99D1-41F8-BE2B-5D0A69D7CE8B}">
          <x14:formula1>
            <xm:f>'(参考)リスト'!$B$16:$B$21</xm:f>
          </x14:formula1>
          <xm:sqref>G9:G41</xm:sqref>
        </x14:dataValidation>
        <x14:dataValidation type="list" allowBlank="1" showInputMessage="1" showErrorMessage="1" xr:uid="{BAE707AD-304E-415E-9DD3-A7B6B14BC7BF}">
          <x14:formula1>
            <xm:f>'(参考)リスト'!$J$16:$J$18</xm:f>
          </x14:formula1>
          <xm:sqref>T9:T41</xm:sqref>
        </x14:dataValidation>
        <x14:dataValidation type="list" allowBlank="1" showInputMessage="1" showErrorMessage="1" xr:uid="{7026DF57-02F9-4923-86B5-31A546184F31}">
          <x14:formula1>
            <xm:f>'(参考)リスト'!$E$16:$E$27</xm:f>
          </x14:formula1>
          <xm:sqref>J9:L41</xm:sqref>
        </x14:dataValidation>
        <x14:dataValidation type="list" allowBlank="1" showInputMessage="1" showErrorMessage="1" xr:uid="{03AA702F-942E-4B60-A975-AEF3611B50BF}">
          <x14:formula1>
            <xm:f>'(参考)リスト'!$F$16:$F$21</xm:f>
          </x14:formula1>
          <xm:sqref>O9:Q41</xm:sqref>
        </x14:dataValidation>
        <x14:dataValidation type="list" allowBlank="1" showInputMessage="1" showErrorMessage="1" xr:uid="{D5CE7A26-59F7-4D0A-8991-0D32A67410F7}">
          <x14:formula1>
            <xm:f>'(参考)リスト'!$I$16:$I$18</xm:f>
          </x14:formula1>
          <xm:sqref>S9:S41</xm:sqref>
        </x14:dataValidation>
        <x14:dataValidation type="list" allowBlank="1" showInputMessage="1" showErrorMessage="1" xr:uid="{91AF12B1-048C-41F1-B43E-A6362422AD9F}">
          <x14:formula1>
            <xm:f>'(参考)リスト'!$H$16:$H$17</xm:f>
          </x14:formula1>
          <xm:sqref>R9:R41</xm:sqref>
        </x14:dataValidation>
        <x14:dataValidation type="list" allowBlank="1" showInputMessage="1" showErrorMessage="1" xr:uid="{D5C4CCCF-E344-4BBF-9C6C-D613AF4A75F3}">
          <x14:formula1>
            <xm:f>'(参考)リスト'!$D$16:$D$18</xm:f>
          </x14:formula1>
          <xm:sqref>I9:I41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9102-E148-4128-B5DD-02EFE2398E4F}">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841</v>
      </c>
      <c r="D9" s="424"/>
      <c r="E9" s="192">
        <v>9</v>
      </c>
      <c r="F9" s="229">
        <v>219.4</v>
      </c>
      <c r="G9" s="245" t="s">
        <v>461</v>
      </c>
      <c r="H9" s="245" t="s">
        <v>462</v>
      </c>
      <c r="I9" s="245" t="s">
        <v>480</v>
      </c>
      <c r="J9" s="333" t="s">
        <v>498</v>
      </c>
      <c r="K9" s="333"/>
      <c r="L9" s="333"/>
      <c r="M9" s="297">
        <v>0.21000000000000002</v>
      </c>
      <c r="N9" s="297" t="s">
        <v>1293</v>
      </c>
      <c r="O9" s="245" t="s">
        <v>642</v>
      </c>
      <c r="P9" s="245" t="s">
        <v>642</v>
      </c>
      <c r="Q9" s="245" t="s">
        <v>646</v>
      </c>
      <c r="R9" s="256" t="s">
        <v>475</v>
      </c>
      <c r="S9" s="256" t="s">
        <v>467</v>
      </c>
      <c r="T9" s="256" t="s">
        <v>468</v>
      </c>
      <c r="U9" s="333" t="s">
        <v>492</v>
      </c>
      <c r="V9" s="651"/>
      <c r="W9" s="651"/>
      <c r="X9" s="651"/>
      <c r="Y9" s="273" t="s">
        <v>976</v>
      </c>
    </row>
    <row r="10" spans="2:25" ht="15.95" customHeight="1" x14ac:dyDescent="0.15">
      <c r="B10" s="361"/>
      <c r="C10" s="422" t="s">
        <v>841</v>
      </c>
      <c r="D10" s="424"/>
      <c r="E10" s="192">
        <v>10</v>
      </c>
      <c r="F10" s="229">
        <v>219.3</v>
      </c>
      <c r="G10" s="245" t="s">
        <v>461</v>
      </c>
      <c r="H10" s="245" t="s">
        <v>462</v>
      </c>
      <c r="I10" s="245" t="s">
        <v>480</v>
      </c>
      <c r="J10" s="333" t="s">
        <v>500</v>
      </c>
      <c r="K10" s="333"/>
      <c r="L10" s="333"/>
      <c r="M10" s="297">
        <v>1.65</v>
      </c>
      <c r="N10" s="297" t="s">
        <v>1293</v>
      </c>
      <c r="O10" s="245" t="s">
        <v>642</v>
      </c>
      <c r="P10" s="245" t="s">
        <v>642</v>
      </c>
      <c r="Q10" s="245" t="s">
        <v>646</v>
      </c>
      <c r="R10" s="256" t="s">
        <v>475</v>
      </c>
      <c r="S10" s="256" t="s">
        <v>467</v>
      </c>
      <c r="T10" s="256" t="s">
        <v>468</v>
      </c>
      <c r="U10" s="333" t="s">
        <v>492</v>
      </c>
      <c r="V10" s="651"/>
      <c r="W10" s="651"/>
      <c r="X10" s="651"/>
      <c r="Y10" s="273" t="s">
        <v>976</v>
      </c>
    </row>
    <row r="11" spans="2:25" ht="15.95" customHeight="1" x14ac:dyDescent="0.15">
      <c r="B11" s="361"/>
      <c r="C11" s="422" t="s">
        <v>841</v>
      </c>
      <c r="D11" s="424"/>
      <c r="E11" s="192">
        <v>11</v>
      </c>
      <c r="F11" s="229">
        <v>220.6</v>
      </c>
      <c r="G11" s="245" t="s">
        <v>461</v>
      </c>
      <c r="H11" s="245" t="s">
        <v>470</v>
      </c>
      <c r="I11" s="245" t="s">
        <v>480</v>
      </c>
      <c r="J11" s="333" t="s">
        <v>500</v>
      </c>
      <c r="K11" s="333"/>
      <c r="L11" s="333"/>
      <c r="M11" s="297">
        <v>1.7</v>
      </c>
      <c r="N11" s="297" t="s">
        <v>1293</v>
      </c>
      <c r="O11" s="245" t="s">
        <v>642</v>
      </c>
      <c r="P11" s="245" t="s">
        <v>642</v>
      </c>
      <c r="Q11" s="245" t="s">
        <v>646</v>
      </c>
      <c r="R11" s="256" t="s">
        <v>475</v>
      </c>
      <c r="S11" s="256" t="s">
        <v>467</v>
      </c>
      <c r="T11" s="256" t="s">
        <v>468</v>
      </c>
      <c r="U11" s="333" t="s">
        <v>492</v>
      </c>
      <c r="V11" s="651"/>
      <c r="W11" s="651"/>
      <c r="X11" s="651"/>
      <c r="Y11" s="273" t="s">
        <v>976</v>
      </c>
    </row>
    <row r="12" spans="2:25" ht="15.95" customHeight="1" x14ac:dyDescent="0.15">
      <c r="B12" s="361"/>
      <c r="C12" s="422" t="s">
        <v>841</v>
      </c>
      <c r="D12" s="424"/>
      <c r="E12" s="192">
        <v>12</v>
      </c>
      <c r="F12" s="229">
        <v>223.9</v>
      </c>
      <c r="G12" s="245" t="s">
        <v>461</v>
      </c>
      <c r="H12" s="245" t="s">
        <v>495</v>
      </c>
      <c r="I12" s="245" t="s">
        <v>480</v>
      </c>
      <c r="J12" s="333" t="s">
        <v>500</v>
      </c>
      <c r="K12" s="333"/>
      <c r="L12" s="333"/>
      <c r="M12" s="297">
        <v>2.6</v>
      </c>
      <c r="N12" s="297" t="s">
        <v>1293</v>
      </c>
      <c r="O12" s="245" t="s">
        <v>642</v>
      </c>
      <c r="P12" s="245" t="s">
        <v>642</v>
      </c>
      <c r="Q12" s="245" t="s">
        <v>646</v>
      </c>
      <c r="R12" s="256" t="s">
        <v>475</v>
      </c>
      <c r="S12" s="256" t="s">
        <v>467</v>
      </c>
      <c r="T12" s="256" t="s">
        <v>468</v>
      </c>
      <c r="U12" s="333" t="s">
        <v>492</v>
      </c>
      <c r="V12" s="651"/>
      <c r="W12" s="651"/>
      <c r="X12" s="651"/>
      <c r="Y12" s="273" t="s">
        <v>976</v>
      </c>
    </row>
    <row r="13" spans="2:25" ht="15.95" customHeight="1" x14ac:dyDescent="0.15">
      <c r="B13" s="361"/>
      <c r="C13" s="422" t="s">
        <v>853</v>
      </c>
      <c r="D13" s="424"/>
      <c r="E13" s="192">
        <v>1</v>
      </c>
      <c r="F13" s="229">
        <v>224</v>
      </c>
      <c r="G13" s="245" t="s">
        <v>461</v>
      </c>
      <c r="H13" s="245" t="s">
        <v>505</v>
      </c>
      <c r="I13" s="245" t="s">
        <v>471</v>
      </c>
      <c r="J13" s="333" t="s">
        <v>472</v>
      </c>
      <c r="K13" s="333"/>
      <c r="L13" s="333"/>
      <c r="M13" s="297">
        <v>0.13500000000000001</v>
      </c>
      <c r="N13" s="297">
        <v>9.0000000000000011E-2</v>
      </c>
      <c r="O13" s="245" t="s">
        <v>643</v>
      </c>
      <c r="P13" s="245" t="s">
        <v>642</v>
      </c>
      <c r="Q13" s="245" t="s">
        <v>643</v>
      </c>
      <c r="R13" s="256" t="s">
        <v>475</v>
      </c>
      <c r="S13" s="256" t="s">
        <v>476</v>
      </c>
      <c r="T13" s="256" t="s">
        <v>468</v>
      </c>
      <c r="U13" s="333" t="s">
        <v>492</v>
      </c>
      <c r="V13" s="651"/>
      <c r="W13" s="651"/>
      <c r="X13" s="651"/>
      <c r="Y13" s="273" t="s">
        <v>974</v>
      </c>
    </row>
    <row r="14" spans="2:25" ht="15.95" customHeight="1" x14ac:dyDescent="0.15">
      <c r="B14" s="361"/>
      <c r="C14" s="422" t="s">
        <v>853</v>
      </c>
      <c r="D14" s="424"/>
      <c r="E14" s="192">
        <v>2</v>
      </c>
      <c r="F14" s="229">
        <v>225.5</v>
      </c>
      <c r="G14" s="245" t="s">
        <v>461</v>
      </c>
      <c r="H14" s="245" t="s">
        <v>503</v>
      </c>
      <c r="I14" s="245" t="s">
        <v>471</v>
      </c>
      <c r="J14" s="333" t="s">
        <v>472</v>
      </c>
      <c r="K14" s="333"/>
      <c r="L14" s="333"/>
      <c r="M14" s="297">
        <v>0.30000000000000004</v>
      </c>
      <c r="N14" s="297">
        <v>0.21</v>
      </c>
      <c r="O14" s="245" t="s">
        <v>643</v>
      </c>
      <c r="P14" s="245" t="s">
        <v>642</v>
      </c>
      <c r="Q14" s="245" t="s">
        <v>643</v>
      </c>
      <c r="R14" s="256" t="s">
        <v>475</v>
      </c>
      <c r="S14" s="256" t="s">
        <v>476</v>
      </c>
      <c r="T14" s="256" t="s">
        <v>468</v>
      </c>
      <c r="U14" s="333" t="s">
        <v>492</v>
      </c>
      <c r="V14" s="651"/>
      <c r="W14" s="651"/>
      <c r="X14" s="651"/>
      <c r="Y14" s="273" t="s">
        <v>974</v>
      </c>
    </row>
    <row r="15" spans="2:25" ht="15.95" customHeight="1" x14ac:dyDescent="0.15">
      <c r="B15" s="361"/>
      <c r="C15" s="422" t="s">
        <v>853</v>
      </c>
      <c r="D15" s="424"/>
      <c r="E15" s="192">
        <v>3</v>
      </c>
      <c r="F15" s="229">
        <v>225.7</v>
      </c>
      <c r="G15" s="245" t="s">
        <v>461</v>
      </c>
      <c r="H15" s="245" t="s">
        <v>505</v>
      </c>
      <c r="I15" s="245" t="s">
        <v>471</v>
      </c>
      <c r="J15" s="333" t="s">
        <v>472</v>
      </c>
      <c r="K15" s="333"/>
      <c r="L15" s="333"/>
      <c r="M15" s="297">
        <v>0.16500000000000001</v>
      </c>
      <c r="N15" s="297">
        <v>0.13500000000000001</v>
      </c>
      <c r="O15" s="245" t="s">
        <v>643</v>
      </c>
      <c r="P15" s="245" t="s">
        <v>642</v>
      </c>
      <c r="Q15" s="245" t="s">
        <v>643</v>
      </c>
      <c r="R15" s="256" t="s">
        <v>475</v>
      </c>
      <c r="S15" s="256" t="s">
        <v>476</v>
      </c>
      <c r="T15" s="256" t="s">
        <v>468</v>
      </c>
      <c r="U15" s="333" t="s">
        <v>492</v>
      </c>
      <c r="V15" s="651"/>
      <c r="W15" s="651"/>
      <c r="X15" s="651"/>
      <c r="Y15" s="273" t="s">
        <v>974</v>
      </c>
    </row>
    <row r="16" spans="2:25" ht="15.95" customHeight="1" x14ac:dyDescent="0.15">
      <c r="B16" s="361"/>
      <c r="C16" s="422" t="s">
        <v>853</v>
      </c>
      <c r="D16" s="424"/>
      <c r="E16" s="192">
        <v>4</v>
      </c>
      <c r="F16" s="229">
        <v>228.6</v>
      </c>
      <c r="G16" s="245" t="s">
        <v>461</v>
      </c>
      <c r="H16" s="245" t="s">
        <v>495</v>
      </c>
      <c r="I16" s="245" t="s">
        <v>480</v>
      </c>
      <c r="J16" s="333" t="s">
        <v>500</v>
      </c>
      <c r="K16" s="333"/>
      <c r="L16" s="333"/>
      <c r="M16" s="297">
        <v>2.75</v>
      </c>
      <c r="N16" s="297">
        <v>5.58</v>
      </c>
      <c r="O16" s="245" t="s">
        <v>646</v>
      </c>
      <c r="P16" s="245" t="s">
        <v>642</v>
      </c>
      <c r="Q16" s="245" t="s">
        <v>646</v>
      </c>
      <c r="R16" s="256" t="s">
        <v>475</v>
      </c>
      <c r="S16" s="256" t="s">
        <v>467</v>
      </c>
      <c r="T16" s="256" t="s">
        <v>468</v>
      </c>
      <c r="U16" s="333" t="s">
        <v>492</v>
      </c>
      <c r="V16" s="651"/>
      <c r="W16" s="651"/>
      <c r="X16" s="651"/>
      <c r="Y16" s="273" t="s">
        <v>975</v>
      </c>
    </row>
    <row r="17" spans="2:25" ht="15.95" customHeight="1" x14ac:dyDescent="0.15">
      <c r="B17" s="361"/>
      <c r="C17" s="422" t="s">
        <v>853</v>
      </c>
      <c r="D17" s="424"/>
      <c r="E17" s="192">
        <v>5</v>
      </c>
      <c r="F17" s="229">
        <v>228.3</v>
      </c>
      <c r="G17" s="245" t="s">
        <v>461</v>
      </c>
      <c r="H17" s="245" t="s">
        <v>505</v>
      </c>
      <c r="I17" s="245" t="s">
        <v>480</v>
      </c>
      <c r="J17" s="333" t="s">
        <v>500</v>
      </c>
      <c r="K17" s="333"/>
      <c r="L17" s="333"/>
      <c r="M17" s="297">
        <v>1.3</v>
      </c>
      <c r="N17" s="297" t="s">
        <v>1293</v>
      </c>
      <c r="O17" s="245" t="s">
        <v>642</v>
      </c>
      <c r="P17" s="245" t="s">
        <v>642</v>
      </c>
      <c r="Q17" s="245" t="s">
        <v>646</v>
      </c>
      <c r="R17" s="256" t="s">
        <v>475</v>
      </c>
      <c r="S17" s="256" t="s">
        <v>467</v>
      </c>
      <c r="T17" s="256" t="s">
        <v>468</v>
      </c>
      <c r="U17" s="333" t="s">
        <v>492</v>
      </c>
      <c r="V17" s="651"/>
      <c r="W17" s="651"/>
      <c r="X17" s="651"/>
      <c r="Y17" s="273" t="s">
        <v>976</v>
      </c>
    </row>
    <row r="18" spans="2:25" ht="15.95" customHeight="1" x14ac:dyDescent="0.15">
      <c r="B18" s="361"/>
      <c r="C18" s="422" t="s">
        <v>858</v>
      </c>
      <c r="D18" s="424"/>
      <c r="E18" s="192">
        <v>1</v>
      </c>
      <c r="F18" s="229">
        <v>228.8</v>
      </c>
      <c r="G18" s="245" t="s">
        <v>461</v>
      </c>
      <c r="H18" s="245" t="s">
        <v>505</v>
      </c>
      <c r="I18" s="245" t="s">
        <v>471</v>
      </c>
      <c r="J18" s="333" t="s">
        <v>472</v>
      </c>
      <c r="K18" s="333"/>
      <c r="L18" s="333"/>
      <c r="M18" s="297">
        <v>0.22000000000000003</v>
      </c>
      <c r="N18" s="297">
        <v>0.16500000000000001</v>
      </c>
      <c r="O18" s="245" t="s">
        <v>643</v>
      </c>
      <c r="P18" s="245" t="s">
        <v>642</v>
      </c>
      <c r="Q18" s="245" t="s">
        <v>643</v>
      </c>
      <c r="R18" s="256" t="s">
        <v>475</v>
      </c>
      <c r="S18" s="256" t="s">
        <v>476</v>
      </c>
      <c r="T18" s="256" t="s">
        <v>468</v>
      </c>
      <c r="U18" s="333" t="s">
        <v>492</v>
      </c>
      <c r="V18" s="651"/>
      <c r="W18" s="651"/>
      <c r="X18" s="651"/>
      <c r="Y18" s="273" t="s">
        <v>974</v>
      </c>
    </row>
    <row r="19" spans="2:25" ht="15.95" customHeight="1" x14ac:dyDescent="0.15">
      <c r="B19" s="361"/>
      <c r="C19" s="422" t="s">
        <v>858</v>
      </c>
      <c r="D19" s="424"/>
      <c r="E19" s="192">
        <v>2</v>
      </c>
      <c r="F19" s="229">
        <v>230.2</v>
      </c>
      <c r="G19" s="245" t="s">
        <v>461</v>
      </c>
      <c r="H19" s="245" t="s">
        <v>503</v>
      </c>
      <c r="I19" s="245" t="s">
        <v>471</v>
      </c>
      <c r="J19" s="333" t="s">
        <v>506</v>
      </c>
      <c r="K19" s="333"/>
      <c r="L19" s="333"/>
      <c r="M19" s="297">
        <v>0.13999999999999999</v>
      </c>
      <c r="N19" s="297">
        <v>0.105</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858</v>
      </c>
      <c r="D20" s="424"/>
      <c r="E20" s="192">
        <v>3</v>
      </c>
      <c r="F20" s="229">
        <v>231.5</v>
      </c>
      <c r="G20" s="245" t="s">
        <v>461</v>
      </c>
      <c r="H20" s="245" t="s">
        <v>462</v>
      </c>
      <c r="I20" s="245" t="s">
        <v>480</v>
      </c>
      <c r="J20" s="333" t="s">
        <v>500</v>
      </c>
      <c r="K20" s="333"/>
      <c r="L20" s="333"/>
      <c r="M20" s="297">
        <v>4.4000000000000004</v>
      </c>
      <c r="N20" s="297">
        <v>1.2899999999999998</v>
      </c>
      <c r="O20" s="245" t="s">
        <v>646</v>
      </c>
      <c r="P20" s="245" t="s">
        <v>642</v>
      </c>
      <c r="Q20" s="245" t="s">
        <v>646</v>
      </c>
      <c r="R20" s="256" t="s">
        <v>475</v>
      </c>
      <c r="S20" s="256" t="s">
        <v>467</v>
      </c>
      <c r="T20" s="256" t="s">
        <v>468</v>
      </c>
      <c r="U20" s="333" t="s">
        <v>492</v>
      </c>
      <c r="V20" s="651"/>
      <c r="W20" s="651"/>
      <c r="X20" s="651"/>
      <c r="Y20" s="273" t="s">
        <v>975</v>
      </c>
    </row>
    <row r="21" spans="2:25" ht="15.95" customHeight="1" x14ac:dyDescent="0.15">
      <c r="B21" s="361"/>
      <c r="C21" s="422" t="s">
        <v>858</v>
      </c>
      <c r="D21" s="424"/>
      <c r="E21" s="192">
        <v>4</v>
      </c>
      <c r="F21" s="229">
        <v>233.1</v>
      </c>
      <c r="G21" s="245" t="s">
        <v>461</v>
      </c>
      <c r="H21" s="245" t="s">
        <v>495</v>
      </c>
      <c r="I21" s="245" t="s">
        <v>480</v>
      </c>
      <c r="J21" s="333" t="s">
        <v>500</v>
      </c>
      <c r="K21" s="333"/>
      <c r="L21" s="333"/>
      <c r="M21" s="297">
        <v>2.0499999999999998</v>
      </c>
      <c r="N21" s="297">
        <v>0.86</v>
      </c>
      <c r="O21" s="245" t="s">
        <v>646</v>
      </c>
      <c r="P21" s="245" t="s">
        <v>642</v>
      </c>
      <c r="Q21" s="245" t="s">
        <v>646</v>
      </c>
      <c r="R21" s="256" t="s">
        <v>475</v>
      </c>
      <c r="S21" s="256" t="s">
        <v>467</v>
      </c>
      <c r="T21" s="256" t="s">
        <v>468</v>
      </c>
      <c r="U21" s="333" t="s">
        <v>492</v>
      </c>
      <c r="V21" s="651"/>
      <c r="W21" s="651"/>
      <c r="X21" s="651"/>
      <c r="Y21" s="273" t="s">
        <v>975</v>
      </c>
    </row>
    <row r="22" spans="2:25" ht="15.95" customHeight="1" x14ac:dyDescent="0.15">
      <c r="B22" s="361"/>
      <c r="C22" s="422" t="s">
        <v>858</v>
      </c>
      <c r="D22" s="424"/>
      <c r="E22" s="192">
        <v>5</v>
      </c>
      <c r="F22" s="229">
        <v>229.3</v>
      </c>
      <c r="G22" s="245" t="s">
        <v>461</v>
      </c>
      <c r="H22" s="245" t="s">
        <v>462</v>
      </c>
      <c r="I22" s="245" t="s">
        <v>480</v>
      </c>
      <c r="J22" s="333" t="s">
        <v>500</v>
      </c>
      <c r="K22" s="333"/>
      <c r="L22" s="333"/>
      <c r="M22" s="297">
        <v>2.0499999999999998</v>
      </c>
      <c r="N22" s="297" t="s">
        <v>1293</v>
      </c>
      <c r="O22" s="245" t="s">
        <v>642</v>
      </c>
      <c r="P22" s="245" t="s">
        <v>642</v>
      </c>
      <c r="Q22" s="245" t="s">
        <v>646</v>
      </c>
      <c r="R22" s="256" t="s">
        <v>475</v>
      </c>
      <c r="S22" s="256" t="s">
        <v>467</v>
      </c>
      <c r="T22" s="256" t="s">
        <v>468</v>
      </c>
      <c r="U22" s="333" t="s">
        <v>492</v>
      </c>
      <c r="V22" s="651"/>
      <c r="W22" s="651"/>
      <c r="X22" s="651"/>
      <c r="Y22" s="273" t="s">
        <v>976</v>
      </c>
    </row>
    <row r="23" spans="2:25" ht="15.95" customHeight="1" x14ac:dyDescent="0.15">
      <c r="B23" s="361"/>
      <c r="C23" s="422" t="s">
        <v>864</v>
      </c>
      <c r="D23" s="424"/>
      <c r="E23" s="192">
        <v>1</v>
      </c>
      <c r="F23" s="229">
        <v>233.2</v>
      </c>
      <c r="G23" s="245" t="s">
        <v>461</v>
      </c>
      <c r="H23" s="245" t="s">
        <v>462</v>
      </c>
      <c r="I23" s="245" t="s">
        <v>471</v>
      </c>
      <c r="J23" s="333" t="s">
        <v>472</v>
      </c>
      <c r="K23" s="333"/>
      <c r="L23" s="333"/>
      <c r="M23" s="297">
        <v>7.4999999999999997E-2</v>
      </c>
      <c r="N23" s="297">
        <v>0.1</v>
      </c>
      <c r="O23" s="245" t="s">
        <v>643</v>
      </c>
      <c r="P23" s="245" t="s">
        <v>642</v>
      </c>
      <c r="Q23" s="245" t="s">
        <v>643</v>
      </c>
      <c r="R23" s="256" t="s">
        <v>475</v>
      </c>
      <c r="S23" s="256" t="s">
        <v>476</v>
      </c>
      <c r="T23" s="256" t="s">
        <v>468</v>
      </c>
      <c r="U23" s="333" t="s">
        <v>492</v>
      </c>
      <c r="V23" s="651"/>
      <c r="W23" s="651"/>
      <c r="X23" s="651"/>
      <c r="Y23" s="273" t="s">
        <v>974</v>
      </c>
    </row>
    <row r="24" spans="2:25" ht="15.95" customHeight="1" x14ac:dyDescent="0.15">
      <c r="B24" s="361"/>
      <c r="C24" s="422" t="s">
        <v>864</v>
      </c>
      <c r="D24" s="424"/>
      <c r="E24" s="192">
        <v>2</v>
      </c>
      <c r="F24" s="229">
        <v>235.5</v>
      </c>
      <c r="G24" s="245" t="s">
        <v>461</v>
      </c>
      <c r="H24" s="245" t="s">
        <v>462</v>
      </c>
      <c r="I24" s="245" t="s">
        <v>480</v>
      </c>
      <c r="J24" s="333" t="s">
        <v>500</v>
      </c>
      <c r="K24" s="333"/>
      <c r="L24" s="333"/>
      <c r="M24" s="297">
        <v>2.0499999999999998</v>
      </c>
      <c r="N24" s="297">
        <v>2.0499999999999998</v>
      </c>
      <c r="O24" s="245" t="s">
        <v>646</v>
      </c>
      <c r="P24" s="245" t="s">
        <v>642</v>
      </c>
      <c r="Q24" s="245" t="s">
        <v>646</v>
      </c>
      <c r="R24" s="256" t="s">
        <v>475</v>
      </c>
      <c r="S24" s="256" t="s">
        <v>467</v>
      </c>
      <c r="T24" s="256" t="s">
        <v>468</v>
      </c>
      <c r="U24" s="333" t="s">
        <v>492</v>
      </c>
      <c r="V24" s="651"/>
      <c r="W24" s="651"/>
      <c r="X24" s="651"/>
      <c r="Y24" s="273" t="s">
        <v>975</v>
      </c>
    </row>
    <row r="25" spans="2:25" ht="15.95" customHeight="1" x14ac:dyDescent="0.15">
      <c r="B25" s="361"/>
      <c r="C25" s="422" t="s">
        <v>864</v>
      </c>
      <c r="D25" s="424"/>
      <c r="E25" s="192">
        <v>3</v>
      </c>
      <c r="F25" s="229">
        <v>236</v>
      </c>
      <c r="G25" s="245" t="s">
        <v>461</v>
      </c>
      <c r="H25" s="245" t="s">
        <v>503</v>
      </c>
      <c r="I25" s="245" t="s">
        <v>471</v>
      </c>
      <c r="J25" s="333" t="s">
        <v>472</v>
      </c>
      <c r="K25" s="333"/>
      <c r="L25" s="333"/>
      <c r="M25" s="297" t="s">
        <v>1198</v>
      </c>
      <c r="N25" s="297">
        <v>1.4999999999999999E-2</v>
      </c>
      <c r="O25" s="245" t="s">
        <v>643</v>
      </c>
      <c r="P25" s="245" t="s">
        <v>642</v>
      </c>
      <c r="Q25" s="245" t="s">
        <v>723</v>
      </c>
      <c r="R25" s="256" t="s">
        <v>475</v>
      </c>
      <c r="S25" s="256" t="s">
        <v>475</v>
      </c>
      <c r="T25" s="256" t="s">
        <v>468</v>
      </c>
      <c r="U25" s="333" t="s">
        <v>492</v>
      </c>
      <c r="V25" s="651"/>
      <c r="W25" s="651"/>
      <c r="X25" s="651"/>
      <c r="Y25" s="256" t="s">
        <v>985</v>
      </c>
    </row>
    <row r="26" spans="2:25" ht="15.95" customHeight="1" x14ac:dyDescent="0.15">
      <c r="B26" s="361"/>
      <c r="C26" s="422" t="s">
        <v>864</v>
      </c>
      <c r="D26" s="424"/>
      <c r="E26" s="192">
        <v>4</v>
      </c>
      <c r="F26" s="229">
        <v>236.4</v>
      </c>
      <c r="G26" s="245" t="s">
        <v>461</v>
      </c>
      <c r="H26" s="245" t="s">
        <v>505</v>
      </c>
      <c r="I26" s="245" t="s">
        <v>480</v>
      </c>
      <c r="J26" s="333" t="s">
        <v>498</v>
      </c>
      <c r="K26" s="333"/>
      <c r="L26" s="333"/>
      <c r="M26" s="297">
        <v>0.2</v>
      </c>
      <c r="N26" s="297">
        <v>0.12</v>
      </c>
      <c r="O26" s="245" t="s">
        <v>643</v>
      </c>
      <c r="P26" s="245" t="s">
        <v>642</v>
      </c>
      <c r="Q26" s="245" t="s">
        <v>643</v>
      </c>
      <c r="R26" s="256" t="s">
        <v>475</v>
      </c>
      <c r="S26" s="256" t="s">
        <v>476</v>
      </c>
      <c r="T26" s="256" t="s">
        <v>468</v>
      </c>
      <c r="U26" s="333" t="s">
        <v>492</v>
      </c>
      <c r="V26" s="651"/>
      <c r="W26" s="651"/>
      <c r="X26" s="651"/>
      <c r="Y26" s="273" t="s">
        <v>1259</v>
      </c>
    </row>
    <row r="27" spans="2:25" ht="15.95" customHeight="1" x14ac:dyDescent="0.15">
      <c r="B27" s="361"/>
      <c r="C27" s="422" t="s">
        <v>864</v>
      </c>
      <c r="D27" s="424"/>
      <c r="E27" s="192">
        <v>5</v>
      </c>
      <c r="F27" s="229">
        <v>234.4</v>
      </c>
      <c r="G27" s="245" t="s">
        <v>461</v>
      </c>
      <c r="H27" s="245" t="s">
        <v>470</v>
      </c>
      <c r="I27" s="245" t="s">
        <v>480</v>
      </c>
      <c r="J27" s="333" t="s">
        <v>500</v>
      </c>
      <c r="K27" s="333"/>
      <c r="L27" s="333"/>
      <c r="M27" s="297">
        <v>2.75</v>
      </c>
      <c r="N27" s="297" t="s">
        <v>1293</v>
      </c>
      <c r="O27" s="245" t="s">
        <v>642</v>
      </c>
      <c r="P27" s="245" t="s">
        <v>642</v>
      </c>
      <c r="Q27" s="245" t="s">
        <v>646</v>
      </c>
      <c r="R27" s="256" t="s">
        <v>475</v>
      </c>
      <c r="S27" s="256" t="s">
        <v>467</v>
      </c>
      <c r="T27" s="256" t="s">
        <v>468</v>
      </c>
      <c r="U27" s="333" t="s">
        <v>492</v>
      </c>
      <c r="V27" s="651"/>
      <c r="W27" s="651"/>
      <c r="X27" s="651"/>
      <c r="Y27" s="273" t="s">
        <v>976</v>
      </c>
    </row>
    <row r="28" spans="2:25" ht="15.95" customHeight="1" x14ac:dyDescent="0.15">
      <c r="B28" s="361"/>
      <c r="C28" s="422" t="s">
        <v>864</v>
      </c>
      <c r="D28" s="424"/>
      <c r="E28" s="192">
        <v>6</v>
      </c>
      <c r="F28" s="229">
        <v>233.2</v>
      </c>
      <c r="G28" s="245" t="s">
        <v>461</v>
      </c>
      <c r="H28" s="245" t="s">
        <v>503</v>
      </c>
      <c r="I28" s="245" t="s">
        <v>480</v>
      </c>
      <c r="J28" s="333" t="s">
        <v>500</v>
      </c>
      <c r="K28" s="333"/>
      <c r="L28" s="333"/>
      <c r="M28" s="297">
        <v>3.5100000000000002</v>
      </c>
      <c r="N28" s="297" t="s">
        <v>1293</v>
      </c>
      <c r="O28" s="245" t="s">
        <v>642</v>
      </c>
      <c r="P28" s="245" t="s">
        <v>642</v>
      </c>
      <c r="Q28" s="245" t="s">
        <v>646</v>
      </c>
      <c r="R28" s="256" t="s">
        <v>475</v>
      </c>
      <c r="S28" s="256" t="s">
        <v>467</v>
      </c>
      <c r="T28" s="256" t="s">
        <v>468</v>
      </c>
      <c r="U28" s="333" t="s">
        <v>492</v>
      </c>
      <c r="V28" s="651"/>
      <c r="W28" s="651"/>
      <c r="X28" s="651"/>
      <c r="Y28" s="273" t="s">
        <v>976</v>
      </c>
    </row>
    <row r="29" spans="2:25" ht="15.95" customHeight="1" x14ac:dyDescent="0.15">
      <c r="B29" s="361"/>
      <c r="C29" s="422" t="s">
        <v>864</v>
      </c>
      <c r="D29" s="424"/>
      <c r="E29" s="192">
        <v>7</v>
      </c>
      <c r="F29" s="229">
        <v>236.6</v>
      </c>
      <c r="G29" s="245" t="s">
        <v>461</v>
      </c>
      <c r="H29" s="245" t="s">
        <v>503</v>
      </c>
      <c r="I29" s="245" t="s">
        <v>471</v>
      </c>
      <c r="J29" s="333" t="s">
        <v>472</v>
      </c>
      <c r="K29" s="333"/>
      <c r="L29" s="333"/>
      <c r="M29" s="297">
        <v>0.06</v>
      </c>
      <c r="N29" s="297" t="s">
        <v>1293</v>
      </c>
      <c r="O29" s="245" t="s">
        <v>642</v>
      </c>
      <c r="P29" s="245" t="s">
        <v>642</v>
      </c>
      <c r="Q29" s="245" t="s">
        <v>643</v>
      </c>
      <c r="R29" s="256" t="s">
        <v>475</v>
      </c>
      <c r="S29" s="256" t="s">
        <v>476</v>
      </c>
      <c r="T29" s="256" t="s">
        <v>468</v>
      </c>
      <c r="U29" s="333" t="s">
        <v>492</v>
      </c>
      <c r="V29" s="651"/>
      <c r="W29" s="651"/>
      <c r="X29" s="651"/>
      <c r="Y29" s="273" t="s">
        <v>974</v>
      </c>
    </row>
    <row r="30" spans="2:25" ht="15.95" customHeight="1" x14ac:dyDescent="0.15">
      <c r="B30" s="361"/>
      <c r="C30" s="422" t="s">
        <v>867</v>
      </c>
      <c r="D30" s="424"/>
      <c r="E30" s="192">
        <v>1</v>
      </c>
      <c r="F30" s="229">
        <v>238.7</v>
      </c>
      <c r="G30" s="245" t="s">
        <v>461</v>
      </c>
      <c r="H30" s="245" t="s">
        <v>479</v>
      </c>
      <c r="I30" s="245" t="s">
        <v>471</v>
      </c>
      <c r="J30" s="333" t="s">
        <v>481</v>
      </c>
      <c r="K30" s="333"/>
      <c r="L30" s="333"/>
      <c r="M30" s="297">
        <v>0.09</v>
      </c>
      <c r="N30" s="297">
        <v>0.09</v>
      </c>
      <c r="O30" s="245" t="s">
        <v>646</v>
      </c>
      <c r="P30" s="245" t="s">
        <v>642</v>
      </c>
      <c r="Q30" s="245" t="s">
        <v>646</v>
      </c>
      <c r="R30" s="256" t="s">
        <v>475</v>
      </c>
      <c r="S30" s="256" t="s">
        <v>467</v>
      </c>
      <c r="T30" s="256" t="s">
        <v>468</v>
      </c>
      <c r="U30" s="333" t="s">
        <v>492</v>
      </c>
      <c r="V30" s="651"/>
      <c r="W30" s="651"/>
      <c r="X30" s="651"/>
      <c r="Y30" s="273" t="s">
        <v>975</v>
      </c>
    </row>
    <row r="31" spans="2:25" ht="15.95" customHeight="1" x14ac:dyDescent="0.15">
      <c r="B31" s="361"/>
      <c r="C31" s="422" t="s">
        <v>867</v>
      </c>
      <c r="D31" s="424"/>
      <c r="E31" s="192">
        <v>2</v>
      </c>
      <c r="F31" s="229">
        <v>239.3</v>
      </c>
      <c r="G31" s="245" t="s">
        <v>461</v>
      </c>
      <c r="H31" s="245" t="s">
        <v>462</v>
      </c>
      <c r="I31" s="245" t="s">
        <v>471</v>
      </c>
      <c r="J31" s="333" t="s">
        <v>472</v>
      </c>
      <c r="K31" s="333"/>
      <c r="L31" s="333"/>
      <c r="M31" s="297">
        <v>4.0000000000000008E-2</v>
      </c>
      <c r="N31" s="297">
        <v>4.0000000000000008E-2</v>
      </c>
      <c r="O31" s="245" t="s">
        <v>643</v>
      </c>
      <c r="P31" s="245" t="s">
        <v>642</v>
      </c>
      <c r="Q31" s="245" t="s">
        <v>643</v>
      </c>
      <c r="R31" s="256" t="s">
        <v>475</v>
      </c>
      <c r="S31" s="256" t="s">
        <v>476</v>
      </c>
      <c r="T31" s="256" t="s">
        <v>468</v>
      </c>
      <c r="U31" s="333" t="s">
        <v>492</v>
      </c>
      <c r="V31" s="651"/>
      <c r="W31" s="651"/>
      <c r="X31" s="651"/>
      <c r="Y31" s="273" t="s">
        <v>974</v>
      </c>
    </row>
    <row r="32" spans="2:25" ht="15.95" customHeight="1" x14ac:dyDescent="0.15">
      <c r="B32" s="361"/>
      <c r="C32" s="422" t="s">
        <v>867</v>
      </c>
      <c r="D32" s="424"/>
      <c r="E32" s="192">
        <v>3</v>
      </c>
      <c r="F32" s="229">
        <v>241.8</v>
      </c>
      <c r="G32" s="245" t="s">
        <v>461</v>
      </c>
      <c r="H32" s="245" t="s">
        <v>505</v>
      </c>
      <c r="I32" s="245" t="s">
        <v>471</v>
      </c>
      <c r="J32" s="333" t="s">
        <v>472</v>
      </c>
      <c r="K32" s="333"/>
      <c r="L32" s="333"/>
      <c r="M32" s="297">
        <v>0.25</v>
      </c>
      <c r="N32" s="297">
        <v>0.32500000000000001</v>
      </c>
      <c r="O32" s="245" t="s">
        <v>643</v>
      </c>
      <c r="P32" s="245" t="s">
        <v>642</v>
      </c>
      <c r="Q32" s="245" t="s">
        <v>643</v>
      </c>
      <c r="R32" s="256" t="s">
        <v>475</v>
      </c>
      <c r="S32" s="256" t="s">
        <v>476</v>
      </c>
      <c r="T32" s="256" t="s">
        <v>468</v>
      </c>
      <c r="U32" s="333" t="s">
        <v>492</v>
      </c>
      <c r="V32" s="651"/>
      <c r="W32" s="651"/>
      <c r="X32" s="651"/>
      <c r="Y32" s="273" t="s">
        <v>974</v>
      </c>
    </row>
    <row r="33" spans="2:25" ht="15.95" customHeight="1" x14ac:dyDescent="0.15">
      <c r="B33" s="361"/>
      <c r="C33" s="422" t="s">
        <v>867</v>
      </c>
      <c r="D33" s="424"/>
      <c r="E33" s="192">
        <v>4</v>
      </c>
      <c r="F33" s="229">
        <v>243.4</v>
      </c>
      <c r="G33" s="245" t="s">
        <v>461</v>
      </c>
      <c r="H33" s="245" t="s">
        <v>499</v>
      </c>
      <c r="I33" s="245" t="s">
        <v>471</v>
      </c>
      <c r="J33" s="333" t="s">
        <v>472</v>
      </c>
      <c r="K33" s="333"/>
      <c r="L33" s="333"/>
      <c r="M33" s="297">
        <v>0.45999999999999996</v>
      </c>
      <c r="N33" s="297">
        <v>0.45999999999999996</v>
      </c>
      <c r="O33" s="245" t="s">
        <v>643</v>
      </c>
      <c r="P33" s="245" t="s">
        <v>642</v>
      </c>
      <c r="Q33" s="245" t="s">
        <v>643</v>
      </c>
      <c r="R33" s="256" t="s">
        <v>475</v>
      </c>
      <c r="S33" s="256" t="s">
        <v>476</v>
      </c>
      <c r="T33" s="256" t="s">
        <v>468</v>
      </c>
      <c r="U33" s="333" t="s">
        <v>492</v>
      </c>
      <c r="V33" s="651"/>
      <c r="W33" s="651"/>
      <c r="X33" s="651"/>
      <c r="Y33" s="273" t="s">
        <v>974</v>
      </c>
    </row>
    <row r="34" spans="2:25" ht="15.95" customHeight="1" x14ac:dyDescent="0.15">
      <c r="B34" s="361"/>
      <c r="C34" s="422" t="s">
        <v>867</v>
      </c>
      <c r="D34" s="424"/>
      <c r="E34" s="192">
        <v>5</v>
      </c>
      <c r="F34" s="229">
        <v>243.4</v>
      </c>
      <c r="G34" s="245" t="s">
        <v>461</v>
      </c>
      <c r="H34" s="245" t="s">
        <v>497</v>
      </c>
      <c r="I34" s="245" t="s">
        <v>480</v>
      </c>
      <c r="J34" s="333" t="s">
        <v>498</v>
      </c>
      <c r="K34" s="333"/>
      <c r="L34" s="333"/>
      <c r="M34" s="297">
        <v>2.2499999999999999E-2</v>
      </c>
      <c r="N34" s="297" t="s">
        <v>1293</v>
      </c>
      <c r="O34" s="245" t="s">
        <v>642</v>
      </c>
      <c r="P34" s="245" t="s">
        <v>642</v>
      </c>
      <c r="Q34" s="245" t="s">
        <v>646</v>
      </c>
      <c r="R34" s="256" t="s">
        <v>475</v>
      </c>
      <c r="S34" s="256" t="s">
        <v>467</v>
      </c>
      <c r="T34" s="256" t="s">
        <v>468</v>
      </c>
      <c r="U34" s="333" t="s">
        <v>492</v>
      </c>
      <c r="V34" s="651"/>
      <c r="W34" s="651"/>
      <c r="X34" s="651"/>
      <c r="Y34" s="273" t="s">
        <v>976</v>
      </c>
    </row>
    <row r="35" spans="2:25" ht="15.95" customHeight="1" x14ac:dyDescent="0.15">
      <c r="B35" s="361"/>
      <c r="C35" s="422" t="s">
        <v>867</v>
      </c>
      <c r="D35" s="424"/>
      <c r="E35" s="192">
        <v>6</v>
      </c>
      <c r="F35" s="229">
        <v>237.8</v>
      </c>
      <c r="G35" s="245" t="s">
        <v>461</v>
      </c>
      <c r="H35" s="245" t="s">
        <v>470</v>
      </c>
      <c r="I35" s="245" t="s">
        <v>480</v>
      </c>
      <c r="J35" s="333" t="s">
        <v>500</v>
      </c>
      <c r="K35" s="333"/>
      <c r="L35" s="333"/>
      <c r="M35" s="297">
        <v>5.04</v>
      </c>
      <c r="N35" s="297" t="s">
        <v>1293</v>
      </c>
      <c r="O35" s="245" t="s">
        <v>642</v>
      </c>
      <c r="P35" s="245" t="s">
        <v>642</v>
      </c>
      <c r="Q35" s="245" t="s">
        <v>646</v>
      </c>
      <c r="R35" s="256" t="s">
        <v>475</v>
      </c>
      <c r="S35" s="256" t="s">
        <v>467</v>
      </c>
      <c r="T35" s="256" t="s">
        <v>468</v>
      </c>
      <c r="U35" s="333" t="s">
        <v>492</v>
      </c>
      <c r="V35" s="651"/>
      <c r="W35" s="651"/>
      <c r="X35" s="651"/>
      <c r="Y35" s="273" t="s">
        <v>976</v>
      </c>
    </row>
    <row r="36" spans="2:25" ht="15.95" customHeight="1" x14ac:dyDescent="0.15">
      <c r="B36" s="361"/>
      <c r="C36" s="422" t="s">
        <v>872</v>
      </c>
      <c r="D36" s="424"/>
      <c r="E36" s="192">
        <v>1</v>
      </c>
      <c r="F36" s="229">
        <v>243.7</v>
      </c>
      <c r="G36" s="245" t="s">
        <v>461</v>
      </c>
      <c r="H36" s="245" t="s">
        <v>503</v>
      </c>
      <c r="I36" s="245" t="s">
        <v>471</v>
      </c>
      <c r="J36" s="333" t="s">
        <v>472</v>
      </c>
      <c r="K36" s="333"/>
      <c r="L36" s="333"/>
      <c r="M36" s="297">
        <v>0.24</v>
      </c>
      <c r="N36" s="297">
        <v>0.12</v>
      </c>
      <c r="O36" s="245" t="s">
        <v>643</v>
      </c>
      <c r="P36" s="245" t="s">
        <v>642</v>
      </c>
      <c r="Q36" s="245" t="s">
        <v>643</v>
      </c>
      <c r="R36" s="256" t="s">
        <v>475</v>
      </c>
      <c r="S36" s="256" t="s">
        <v>476</v>
      </c>
      <c r="T36" s="256" t="s">
        <v>468</v>
      </c>
      <c r="U36" s="333" t="s">
        <v>492</v>
      </c>
      <c r="V36" s="651"/>
      <c r="W36" s="651"/>
      <c r="X36" s="651"/>
      <c r="Y36" s="273" t="s">
        <v>974</v>
      </c>
    </row>
    <row r="37" spans="2:25" ht="15.95" customHeight="1" x14ac:dyDescent="0.15">
      <c r="B37" s="361"/>
      <c r="C37" s="422" t="s">
        <v>872</v>
      </c>
      <c r="D37" s="424"/>
      <c r="E37" s="192">
        <v>2</v>
      </c>
      <c r="F37" s="229">
        <v>244.9</v>
      </c>
      <c r="G37" s="245" t="s">
        <v>461</v>
      </c>
      <c r="H37" s="245" t="s">
        <v>479</v>
      </c>
      <c r="I37" s="245" t="s">
        <v>471</v>
      </c>
      <c r="J37" s="333" t="s">
        <v>481</v>
      </c>
      <c r="K37" s="333"/>
      <c r="L37" s="333"/>
      <c r="M37" s="297">
        <v>0.09</v>
      </c>
      <c r="N37" s="297">
        <v>0.09</v>
      </c>
      <c r="O37" s="245" t="s">
        <v>646</v>
      </c>
      <c r="P37" s="245" t="s">
        <v>642</v>
      </c>
      <c r="Q37" s="245" t="s">
        <v>646</v>
      </c>
      <c r="R37" s="256" t="s">
        <v>475</v>
      </c>
      <c r="S37" s="256" t="s">
        <v>467</v>
      </c>
      <c r="T37" s="256" t="s">
        <v>468</v>
      </c>
      <c r="U37" s="333" t="s">
        <v>492</v>
      </c>
      <c r="V37" s="651"/>
      <c r="W37" s="651"/>
      <c r="X37" s="651"/>
      <c r="Y37" s="273" t="s">
        <v>975</v>
      </c>
    </row>
    <row r="38" spans="2:25" ht="15.95" customHeight="1" x14ac:dyDescent="0.15">
      <c r="B38" s="361"/>
      <c r="C38" s="422" t="s">
        <v>872</v>
      </c>
      <c r="D38" s="424"/>
      <c r="E38" s="192">
        <v>3</v>
      </c>
      <c r="F38" s="229">
        <v>245</v>
      </c>
      <c r="G38" s="245" t="s">
        <v>461</v>
      </c>
      <c r="H38" s="245" t="s">
        <v>503</v>
      </c>
      <c r="I38" s="245" t="s">
        <v>471</v>
      </c>
      <c r="J38" s="333" t="s">
        <v>472</v>
      </c>
      <c r="K38" s="333"/>
      <c r="L38" s="333"/>
      <c r="M38" s="297">
        <v>0.105</v>
      </c>
      <c r="N38" s="297">
        <v>6.9999999999999993E-2</v>
      </c>
      <c r="O38" s="245" t="s">
        <v>643</v>
      </c>
      <c r="P38" s="245" t="s">
        <v>642</v>
      </c>
      <c r="Q38" s="245" t="s">
        <v>643</v>
      </c>
      <c r="R38" s="256" t="s">
        <v>475</v>
      </c>
      <c r="S38" s="256" t="s">
        <v>476</v>
      </c>
      <c r="T38" s="256" t="s">
        <v>468</v>
      </c>
      <c r="U38" s="333" t="s">
        <v>492</v>
      </c>
      <c r="V38" s="651"/>
      <c r="W38" s="651"/>
      <c r="X38" s="651"/>
      <c r="Y38" s="273" t="s">
        <v>974</v>
      </c>
    </row>
    <row r="39" spans="2:25" ht="15.95" customHeight="1" x14ac:dyDescent="0.15">
      <c r="B39" s="361"/>
      <c r="C39" s="422" t="s">
        <v>872</v>
      </c>
      <c r="D39" s="424"/>
      <c r="E39" s="192">
        <v>4</v>
      </c>
      <c r="F39" s="229">
        <v>249.5</v>
      </c>
      <c r="G39" s="245" t="s">
        <v>461</v>
      </c>
      <c r="H39" s="245" t="s">
        <v>497</v>
      </c>
      <c r="I39" s="245" t="s">
        <v>471</v>
      </c>
      <c r="J39" s="333" t="s">
        <v>472</v>
      </c>
      <c r="K39" s="333"/>
      <c r="L39" s="333"/>
      <c r="M39" s="297">
        <v>0.15</v>
      </c>
      <c r="N39" s="297">
        <v>0.15</v>
      </c>
      <c r="O39" s="245" t="s">
        <v>643</v>
      </c>
      <c r="P39" s="245" t="s">
        <v>642</v>
      </c>
      <c r="Q39" s="245" t="s">
        <v>643</v>
      </c>
      <c r="R39" s="256" t="s">
        <v>475</v>
      </c>
      <c r="S39" s="256" t="s">
        <v>476</v>
      </c>
      <c r="T39" s="256" t="s">
        <v>468</v>
      </c>
      <c r="U39" s="333" t="s">
        <v>492</v>
      </c>
      <c r="V39" s="651"/>
      <c r="W39" s="651"/>
      <c r="X39" s="651"/>
      <c r="Y39" s="273" t="s">
        <v>974</v>
      </c>
    </row>
    <row r="40" spans="2:25" ht="15.95" customHeight="1" x14ac:dyDescent="0.15">
      <c r="B40" s="361"/>
      <c r="C40" s="422" t="s">
        <v>872</v>
      </c>
      <c r="D40" s="424"/>
      <c r="E40" s="192">
        <v>5</v>
      </c>
      <c r="F40" s="229">
        <v>243.4</v>
      </c>
      <c r="G40" s="245" t="s">
        <v>461</v>
      </c>
      <c r="H40" s="245" t="s">
        <v>470</v>
      </c>
      <c r="I40" s="245" t="s">
        <v>480</v>
      </c>
      <c r="J40" s="333" t="s">
        <v>498</v>
      </c>
      <c r="K40" s="333"/>
      <c r="L40" s="333"/>
      <c r="M40" s="297">
        <v>2.2499999999999999E-2</v>
      </c>
      <c r="N40" s="297" t="s">
        <v>1293</v>
      </c>
      <c r="O40" s="245" t="s">
        <v>642</v>
      </c>
      <c r="P40" s="245" t="s">
        <v>642</v>
      </c>
      <c r="Q40" s="245" t="s">
        <v>646</v>
      </c>
      <c r="R40" s="256" t="s">
        <v>475</v>
      </c>
      <c r="S40" s="256" t="s">
        <v>467</v>
      </c>
      <c r="T40" s="256" t="s">
        <v>468</v>
      </c>
      <c r="U40" s="333" t="s">
        <v>492</v>
      </c>
      <c r="V40" s="651"/>
      <c r="W40" s="651"/>
      <c r="X40" s="651"/>
      <c r="Y40" s="273" t="s">
        <v>976</v>
      </c>
    </row>
    <row r="41" spans="2:25" ht="15.95" customHeight="1" x14ac:dyDescent="0.15">
      <c r="B41" s="431"/>
      <c r="C41" s="422" t="s">
        <v>872</v>
      </c>
      <c r="D41" s="424"/>
      <c r="E41" s="192">
        <v>6</v>
      </c>
      <c r="F41" s="229">
        <v>247.5</v>
      </c>
      <c r="G41" s="245" t="s">
        <v>461</v>
      </c>
      <c r="H41" s="245" t="s">
        <v>503</v>
      </c>
      <c r="I41" s="245" t="s">
        <v>471</v>
      </c>
      <c r="J41" s="333" t="s">
        <v>472</v>
      </c>
      <c r="K41" s="333"/>
      <c r="L41" s="333"/>
      <c r="M41" s="297">
        <v>0.3</v>
      </c>
      <c r="N41" s="297" t="s">
        <v>1293</v>
      </c>
      <c r="O41" s="245" t="s">
        <v>642</v>
      </c>
      <c r="P41" s="245" t="s">
        <v>642</v>
      </c>
      <c r="Q41" s="245" t="s">
        <v>643</v>
      </c>
      <c r="R41" s="256" t="s">
        <v>475</v>
      </c>
      <c r="S41" s="256" t="s">
        <v>476</v>
      </c>
      <c r="T41" s="256" t="s">
        <v>468</v>
      </c>
      <c r="U41" s="333" t="s">
        <v>492</v>
      </c>
      <c r="V41" s="651"/>
      <c r="W41" s="651"/>
      <c r="X41" s="651"/>
      <c r="Y41" s="273" t="s">
        <v>974</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41:D41"/>
    <mergeCell ref="J41:L41"/>
    <mergeCell ref="U41:X41"/>
    <mergeCell ref="C39:D39"/>
    <mergeCell ref="J39:L39"/>
    <mergeCell ref="U39:X39"/>
    <mergeCell ref="C40:D40"/>
    <mergeCell ref="J40:L40"/>
    <mergeCell ref="U40:X40"/>
    <mergeCell ref="C36:D36"/>
    <mergeCell ref="J36:L36"/>
    <mergeCell ref="U36:X36"/>
    <mergeCell ref="C37:D37"/>
    <mergeCell ref="J37:L37"/>
    <mergeCell ref="U37:X37"/>
    <mergeCell ref="C38:D38"/>
    <mergeCell ref="J38:L38"/>
    <mergeCell ref="U38:X38"/>
    <mergeCell ref="C35:D35"/>
    <mergeCell ref="J35:L35"/>
    <mergeCell ref="U35:X35"/>
    <mergeCell ref="C31:D31"/>
    <mergeCell ref="J31:L31"/>
    <mergeCell ref="U31:X31"/>
    <mergeCell ref="C32:D32"/>
    <mergeCell ref="J32:L32"/>
    <mergeCell ref="U32:X32"/>
    <mergeCell ref="C33:D33"/>
    <mergeCell ref="J33:L33"/>
    <mergeCell ref="U33:X33"/>
    <mergeCell ref="C34:D34"/>
    <mergeCell ref="J34:L34"/>
    <mergeCell ref="U34:X34"/>
    <mergeCell ref="C29:D29"/>
    <mergeCell ref="J29:L29"/>
    <mergeCell ref="U29:X29"/>
    <mergeCell ref="C27:D27"/>
    <mergeCell ref="J27:L27"/>
    <mergeCell ref="U27:X27"/>
    <mergeCell ref="C28:D28"/>
    <mergeCell ref="J28:L28"/>
    <mergeCell ref="U28:X28"/>
    <mergeCell ref="C30:D30"/>
    <mergeCell ref="J30:L30"/>
    <mergeCell ref="U30:X30"/>
    <mergeCell ref="C13:D13"/>
    <mergeCell ref="J13:L13"/>
    <mergeCell ref="U13:X13"/>
    <mergeCell ref="C19:D19"/>
    <mergeCell ref="J19:L19"/>
    <mergeCell ref="U19:X19"/>
    <mergeCell ref="C20:D20"/>
    <mergeCell ref="J20:L20"/>
    <mergeCell ref="U20:X20"/>
    <mergeCell ref="C26:D26"/>
    <mergeCell ref="J26:L26"/>
    <mergeCell ref="C14:D14"/>
    <mergeCell ref="J14:L14"/>
    <mergeCell ref="U14:X14"/>
    <mergeCell ref="C15:D15"/>
    <mergeCell ref="J15:L15"/>
    <mergeCell ref="U15:X15"/>
    <mergeCell ref="C16:D16"/>
    <mergeCell ref="J16:L16"/>
    <mergeCell ref="U16:X16"/>
    <mergeCell ref="C21:D21"/>
    <mergeCell ref="J21:L21"/>
    <mergeCell ref="U21:X21"/>
    <mergeCell ref="C24:D24"/>
    <mergeCell ref="J24:L24"/>
    <mergeCell ref="U24:X24"/>
    <mergeCell ref="C25:D25"/>
    <mergeCell ref="J25:L25"/>
    <mergeCell ref="U25:X25"/>
    <mergeCell ref="U23:X23"/>
    <mergeCell ref="J23:L23"/>
    <mergeCell ref="U26:X26"/>
    <mergeCell ref="C12:D12"/>
    <mergeCell ref="J12:L12"/>
    <mergeCell ref="U12:X12"/>
    <mergeCell ref="B9:B41"/>
    <mergeCell ref="C9:D9"/>
    <mergeCell ref="J9:L9"/>
    <mergeCell ref="U9:X9"/>
    <mergeCell ref="C10:D10"/>
    <mergeCell ref="J10:L10"/>
    <mergeCell ref="U10:X10"/>
    <mergeCell ref="C11:D11"/>
    <mergeCell ref="J11:L11"/>
    <mergeCell ref="U11:X11"/>
    <mergeCell ref="C17:D17"/>
    <mergeCell ref="J17:L17"/>
    <mergeCell ref="U17:X17"/>
    <mergeCell ref="C18:D18"/>
    <mergeCell ref="J18:L18"/>
    <mergeCell ref="U18:X18"/>
    <mergeCell ref="C22:D22"/>
    <mergeCell ref="J22:L22"/>
    <mergeCell ref="U22:X22"/>
    <mergeCell ref="C23:D23"/>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前回の定期点検年月日を入力" sqref="O6" xr:uid="{BB28BFCB-9BAE-4238-ABFF-08462577A74A}"/>
    <dataValidation type="list" errorStyle="warning" allowBlank="1" showInputMessage="1" showErrorMessage="1" error="選択出来ません" sqref="H9:H41" xr:uid="{AFA09CA2-1EC4-4E2A-81D2-6438C9CEC98F}">
      <formula1>INDIRECT(G9)</formula1>
    </dataValidation>
    <dataValidation allowBlank="1" showInputMessage="1" showErrorMessage="1" prompt="覆工スパン毎に連番を記入。_x000a_数値で入力する。" sqref="E9:E41" xr:uid="{91CECF68-331A-43CD-AFD7-74CE912EC4FF}"/>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0223E9E-09B8-460C-9C3B-F0217E2F7878}">
          <x14:formula1>
            <xm:f>'(参考)リスト'!$D$16:$D$18</xm:f>
          </x14:formula1>
          <xm:sqref>I9:I41</xm:sqref>
        </x14:dataValidation>
        <x14:dataValidation type="list" allowBlank="1" showInputMessage="1" showErrorMessage="1" xr:uid="{659154BA-E41F-4AE6-8BA7-A66C2F2B446C}">
          <x14:formula1>
            <xm:f>'(参考)リスト'!$H$16:$H$17</xm:f>
          </x14:formula1>
          <xm:sqref>R9:R41</xm:sqref>
        </x14:dataValidation>
        <x14:dataValidation type="list" allowBlank="1" showInputMessage="1" showErrorMessage="1" xr:uid="{2CD5AED7-6052-4762-92D3-DD8BFA5FA729}">
          <x14:formula1>
            <xm:f>'(参考)リスト'!$I$16:$I$18</xm:f>
          </x14:formula1>
          <xm:sqref>S9:S41</xm:sqref>
        </x14:dataValidation>
        <x14:dataValidation type="list" allowBlank="1" showInputMessage="1" showErrorMessage="1" xr:uid="{3896DF09-74C6-456C-99FB-3B8A7D7F3F74}">
          <x14:formula1>
            <xm:f>'(参考)リスト'!$F$16:$F$21</xm:f>
          </x14:formula1>
          <xm:sqref>O9:Q41</xm:sqref>
        </x14:dataValidation>
        <x14:dataValidation type="list" allowBlank="1" showInputMessage="1" showErrorMessage="1" xr:uid="{8A6C645B-79B5-4C5B-AB03-6289C248124A}">
          <x14:formula1>
            <xm:f>'(参考)リスト'!$E$16:$E$27</xm:f>
          </x14:formula1>
          <xm:sqref>J9:L41</xm:sqref>
        </x14:dataValidation>
        <x14:dataValidation type="list" allowBlank="1" showInputMessage="1" showErrorMessage="1" xr:uid="{C17AFE65-956E-4D30-BB6A-C55F3A0AD01D}">
          <x14:formula1>
            <xm:f>'(参考)リスト'!$J$16:$J$18</xm:f>
          </x14:formula1>
          <xm:sqref>T9:T41</xm:sqref>
        </x14:dataValidation>
        <x14:dataValidation type="list" showInputMessage="1" showErrorMessage="1" xr:uid="{57D89097-FB3E-43B5-BE52-AC3045DDF0FA}">
          <x14:formula1>
            <xm:f>'(参考)リスト'!$B$16:$B$21</xm:f>
          </x14:formula1>
          <xm:sqref>G9:G41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D574A-A3A3-4715-8C43-A8B3200A57BC}">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875</v>
      </c>
      <c r="D9" s="424"/>
      <c r="E9" s="192">
        <v>1</v>
      </c>
      <c r="F9" s="229">
        <v>249.5</v>
      </c>
      <c r="G9" s="245" t="s">
        <v>461</v>
      </c>
      <c r="H9" s="245" t="s">
        <v>503</v>
      </c>
      <c r="I9" s="245" t="s">
        <v>471</v>
      </c>
      <c r="J9" s="333" t="s">
        <v>472</v>
      </c>
      <c r="K9" s="333"/>
      <c r="L9" s="333"/>
      <c r="M9" s="297">
        <v>0.68</v>
      </c>
      <c r="N9" s="297">
        <v>0.13500000000000001</v>
      </c>
      <c r="O9" s="245" t="s">
        <v>643</v>
      </c>
      <c r="P9" s="245" t="s">
        <v>642</v>
      </c>
      <c r="Q9" s="245" t="s">
        <v>643</v>
      </c>
      <c r="R9" s="256" t="s">
        <v>475</v>
      </c>
      <c r="S9" s="256" t="s">
        <v>476</v>
      </c>
      <c r="T9" s="256" t="s">
        <v>468</v>
      </c>
      <c r="U9" s="333" t="s">
        <v>492</v>
      </c>
      <c r="V9" s="651"/>
      <c r="W9" s="651"/>
      <c r="X9" s="651"/>
      <c r="Y9" s="273" t="s">
        <v>974</v>
      </c>
    </row>
    <row r="10" spans="2:25" ht="15.95" customHeight="1" x14ac:dyDescent="0.15">
      <c r="B10" s="361"/>
      <c r="C10" s="422" t="s">
        <v>875</v>
      </c>
      <c r="D10" s="424"/>
      <c r="E10" s="192">
        <v>2</v>
      </c>
      <c r="F10" s="229">
        <v>251.9</v>
      </c>
      <c r="G10" s="245" t="s">
        <v>461</v>
      </c>
      <c r="H10" s="245" t="s">
        <v>462</v>
      </c>
      <c r="I10" s="245" t="s">
        <v>471</v>
      </c>
      <c r="J10" s="333" t="s">
        <v>472</v>
      </c>
      <c r="K10" s="333"/>
      <c r="L10" s="333"/>
      <c r="M10" s="297">
        <v>8.0000000000000016E-2</v>
      </c>
      <c r="N10" s="297">
        <v>8.0000000000000016E-2</v>
      </c>
      <c r="O10" s="245" t="s">
        <v>643</v>
      </c>
      <c r="P10" s="245" t="s">
        <v>642</v>
      </c>
      <c r="Q10" s="245" t="s">
        <v>643</v>
      </c>
      <c r="R10" s="256" t="s">
        <v>475</v>
      </c>
      <c r="S10" s="256" t="s">
        <v>476</v>
      </c>
      <c r="T10" s="256" t="s">
        <v>468</v>
      </c>
      <c r="U10" s="333" t="s">
        <v>492</v>
      </c>
      <c r="V10" s="651"/>
      <c r="W10" s="651"/>
      <c r="X10" s="651"/>
      <c r="Y10" s="273" t="s">
        <v>974</v>
      </c>
    </row>
    <row r="11" spans="2:25" ht="15.95" customHeight="1" x14ac:dyDescent="0.15">
      <c r="B11" s="361"/>
      <c r="C11" s="422" t="s">
        <v>875</v>
      </c>
      <c r="D11" s="424"/>
      <c r="E11" s="192">
        <v>3</v>
      </c>
      <c r="F11" s="229">
        <v>251.1</v>
      </c>
      <c r="G11" s="245" t="s">
        <v>461</v>
      </c>
      <c r="H11" s="245" t="s">
        <v>479</v>
      </c>
      <c r="I11" s="245" t="s">
        <v>471</v>
      </c>
      <c r="J11" s="333" t="s">
        <v>481</v>
      </c>
      <c r="K11" s="333"/>
      <c r="L11" s="333"/>
      <c r="M11" s="297">
        <v>0.09</v>
      </c>
      <c r="N11" s="297">
        <v>0.09</v>
      </c>
      <c r="O11" s="245" t="s">
        <v>646</v>
      </c>
      <c r="P11" s="245" t="s">
        <v>642</v>
      </c>
      <c r="Q11" s="245" t="s">
        <v>646</v>
      </c>
      <c r="R11" s="256" t="s">
        <v>475</v>
      </c>
      <c r="S11" s="256" t="s">
        <v>467</v>
      </c>
      <c r="T11" s="256" t="s">
        <v>468</v>
      </c>
      <c r="U11" s="333" t="s">
        <v>492</v>
      </c>
      <c r="V11" s="651"/>
      <c r="W11" s="651"/>
      <c r="X11" s="651"/>
      <c r="Y11" s="273" t="s">
        <v>975</v>
      </c>
    </row>
    <row r="12" spans="2:25" ht="15.95" customHeight="1" x14ac:dyDescent="0.15">
      <c r="B12" s="361"/>
      <c r="C12" s="422" t="s">
        <v>875</v>
      </c>
      <c r="D12" s="424"/>
      <c r="E12" s="192">
        <v>4</v>
      </c>
      <c r="F12" s="229">
        <v>253.4</v>
      </c>
      <c r="G12" s="245" t="s">
        <v>461</v>
      </c>
      <c r="H12" s="245" t="s">
        <v>470</v>
      </c>
      <c r="I12" s="245" t="s">
        <v>480</v>
      </c>
      <c r="J12" s="333" t="s">
        <v>500</v>
      </c>
      <c r="K12" s="333"/>
      <c r="L12" s="333"/>
      <c r="M12" s="297">
        <v>2.2999999999999998</v>
      </c>
      <c r="N12" s="297">
        <v>0.86</v>
      </c>
      <c r="O12" s="245" t="s">
        <v>646</v>
      </c>
      <c r="P12" s="245" t="s">
        <v>642</v>
      </c>
      <c r="Q12" s="245" t="s">
        <v>646</v>
      </c>
      <c r="R12" s="256" t="s">
        <v>475</v>
      </c>
      <c r="S12" s="256" t="s">
        <v>467</v>
      </c>
      <c r="T12" s="256" t="s">
        <v>468</v>
      </c>
      <c r="U12" s="333" t="s">
        <v>492</v>
      </c>
      <c r="V12" s="651"/>
      <c r="W12" s="651"/>
      <c r="X12" s="651"/>
      <c r="Y12" s="273" t="s">
        <v>975</v>
      </c>
    </row>
    <row r="13" spans="2:25" ht="15.95" customHeight="1" x14ac:dyDescent="0.15">
      <c r="B13" s="361"/>
      <c r="C13" s="422" t="s">
        <v>875</v>
      </c>
      <c r="D13" s="424"/>
      <c r="E13" s="192">
        <v>5</v>
      </c>
      <c r="F13" s="229">
        <v>254.2</v>
      </c>
      <c r="G13" s="245" t="s">
        <v>461</v>
      </c>
      <c r="H13" s="245" t="s">
        <v>503</v>
      </c>
      <c r="I13" s="245" t="s">
        <v>471</v>
      </c>
      <c r="J13" s="333" t="s">
        <v>472</v>
      </c>
      <c r="K13" s="333"/>
      <c r="L13" s="333"/>
      <c r="M13" s="297">
        <v>0.13</v>
      </c>
      <c r="N13" s="297">
        <v>0.1</v>
      </c>
      <c r="O13" s="245" t="s">
        <v>643</v>
      </c>
      <c r="P13" s="245" t="s">
        <v>642</v>
      </c>
      <c r="Q13" s="245" t="s">
        <v>643</v>
      </c>
      <c r="R13" s="256" t="s">
        <v>475</v>
      </c>
      <c r="S13" s="256" t="s">
        <v>476</v>
      </c>
      <c r="T13" s="256" t="s">
        <v>468</v>
      </c>
      <c r="U13" s="333" t="s">
        <v>492</v>
      </c>
      <c r="V13" s="651"/>
      <c r="W13" s="651"/>
      <c r="X13" s="651"/>
      <c r="Y13" s="273" t="s">
        <v>974</v>
      </c>
    </row>
    <row r="14" spans="2:25" ht="15.95" customHeight="1" x14ac:dyDescent="0.15">
      <c r="B14" s="361"/>
      <c r="C14" s="422" t="s">
        <v>875</v>
      </c>
      <c r="D14" s="424"/>
      <c r="E14" s="192">
        <v>6</v>
      </c>
      <c r="F14" s="229">
        <v>255</v>
      </c>
      <c r="G14" s="245" t="s">
        <v>461</v>
      </c>
      <c r="H14" s="245" t="s">
        <v>505</v>
      </c>
      <c r="I14" s="245" t="s">
        <v>471</v>
      </c>
      <c r="J14" s="333" t="s">
        <v>472</v>
      </c>
      <c r="K14" s="333"/>
      <c r="L14" s="333"/>
      <c r="M14" s="297">
        <v>8.0000000000000016E-2</v>
      </c>
      <c r="N14" s="297">
        <v>0.06</v>
      </c>
      <c r="O14" s="245" t="s">
        <v>643</v>
      </c>
      <c r="P14" s="245" t="s">
        <v>642</v>
      </c>
      <c r="Q14" s="245" t="s">
        <v>643</v>
      </c>
      <c r="R14" s="256" t="s">
        <v>475</v>
      </c>
      <c r="S14" s="256" t="s">
        <v>476</v>
      </c>
      <c r="T14" s="256" t="s">
        <v>468</v>
      </c>
      <c r="U14" s="333" t="s">
        <v>492</v>
      </c>
      <c r="V14" s="651"/>
      <c r="W14" s="651"/>
      <c r="X14" s="651"/>
      <c r="Y14" s="273" t="s">
        <v>974</v>
      </c>
    </row>
    <row r="15" spans="2:25" ht="15.95" customHeight="1" x14ac:dyDescent="0.15">
      <c r="B15" s="361"/>
      <c r="C15" s="422" t="s">
        <v>877</v>
      </c>
      <c r="D15" s="424"/>
      <c r="E15" s="192">
        <v>1</v>
      </c>
      <c r="F15" s="229">
        <v>255.6</v>
      </c>
      <c r="G15" s="245" t="s">
        <v>461</v>
      </c>
      <c r="H15" s="245" t="s">
        <v>462</v>
      </c>
      <c r="I15" s="245" t="s">
        <v>471</v>
      </c>
      <c r="J15" s="333" t="s">
        <v>472</v>
      </c>
      <c r="K15" s="333"/>
      <c r="L15" s="333"/>
      <c r="M15" s="297">
        <v>4.0000000000000008E-2</v>
      </c>
      <c r="N15" s="297">
        <v>2.2499999999999999E-2</v>
      </c>
      <c r="O15" s="245" t="s">
        <v>643</v>
      </c>
      <c r="P15" s="245" t="s">
        <v>642</v>
      </c>
      <c r="Q15" s="245" t="s">
        <v>643</v>
      </c>
      <c r="R15" s="256" t="s">
        <v>475</v>
      </c>
      <c r="S15" s="256" t="s">
        <v>476</v>
      </c>
      <c r="T15" s="256" t="s">
        <v>468</v>
      </c>
      <c r="U15" s="333" t="s">
        <v>492</v>
      </c>
      <c r="V15" s="651"/>
      <c r="W15" s="651"/>
      <c r="X15" s="651"/>
      <c r="Y15" s="273" t="s">
        <v>974</v>
      </c>
    </row>
    <row r="16" spans="2:25" ht="15.95" customHeight="1" x14ac:dyDescent="0.15">
      <c r="B16" s="361"/>
      <c r="C16" s="422" t="s">
        <v>877</v>
      </c>
      <c r="D16" s="424"/>
      <c r="E16" s="192">
        <v>2</v>
      </c>
      <c r="F16" s="229">
        <v>255.7</v>
      </c>
      <c r="G16" s="245" t="s">
        <v>461</v>
      </c>
      <c r="H16" s="245" t="s">
        <v>503</v>
      </c>
      <c r="I16" s="245" t="s">
        <v>471</v>
      </c>
      <c r="J16" s="333" t="s">
        <v>472</v>
      </c>
      <c r="K16" s="333"/>
      <c r="L16" s="333"/>
      <c r="M16" s="297">
        <v>0.06</v>
      </c>
      <c r="N16" s="297">
        <v>0.06</v>
      </c>
      <c r="O16" s="245" t="s">
        <v>643</v>
      </c>
      <c r="P16" s="245" t="s">
        <v>642</v>
      </c>
      <c r="Q16" s="245" t="s">
        <v>643</v>
      </c>
      <c r="R16" s="256" t="s">
        <v>475</v>
      </c>
      <c r="S16" s="256" t="s">
        <v>476</v>
      </c>
      <c r="T16" s="256" t="s">
        <v>468</v>
      </c>
      <c r="U16" s="333" t="s">
        <v>492</v>
      </c>
      <c r="V16" s="651"/>
      <c r="W16" s="651"/>
      <c r="X16" s="651"/>
      <c r="Y16" s="273" t="s">
        <v>974</v>
      </c>
    </row>
    <row r="17" spans="2:25" ht="15.95" customHeight="1" x14ac:dyDescent="0.15">
      <c r="B17" s="361"/>
      <c r="C17" s="422" t="s">
        <v>877</v>
      </c>
      <c r="D17" s="424"/>
      <c r="E17" s="192">
        <v>3</v>
      </c>
      <c r="F17" s="229">
        <v>257</v>
      </c>
      <c r="G17" s="245" t="s">
        <v>461</v>
      </c>
      <c r="H17" s="245" t="s">
        <v>505</v>
      </c>
      <c r="I17" s="245" t="s">
        <v>471</v>
      </c>
      <c r="J17" s="333" t="s">
        <v>472</v>
      </c>
      <c r="K17" s="333"/>
      <c r="L17" s="333"/>
      <c r="M17" s="297">
        <v>0.49499999999999994</v>
      </c>
      <c r="N17" s="297">
        <v>0.67499999999999993</v>
      </c>
      <c r="O17" s="245" t="s">
        <v>643</v>
      </c>
      <c r="P17" s="245" t="s">
        <v>642</v>
      </c>
      <c r="Q17" s="245" t="s">
        <v>643</v>
      </c>
      <c r="R17" s="256" t="s">
        <v>475</v>
      </c>
      <c r="S17" s="256" t="s">
        <v>476</v>
      </c>
      <c r="T17" s="256" t="s">
        <v>468</v>
      </c>
      <c r="U17" s="333" t="s">
        <v>492</v>
      </c>
      <c r="V17" s="651"/>
      <c r="W17" s="651"/>
      <c r="X17" s="651"/>
      <c r="Y17" s="273" t="s">
        <v>974</v>
      </c>
    </row>
    <row r="18" spans="2:25" ht="15.95" customHeight="1" x14ac:dyDescent="0.15">
      <c r="B18" s="361"/>
      <c r="C18" s="422" t="s">
        <v>877</v>
      </c>
      <c r="D18" s="424"/>
      <c r="E18" s="192">
        <v>4</v>
      </c>
      <c r="F18" s="229">
        <v>257</v>
      </c>
      <c r="G18" s="245" t="s">
        <v>461</v>
      </c>
      <c r="H18" s="245" t="s">
        <v>479</v>
      </c>
      <c r="I18" s="245" t="s">
        <v>471</v>
      </c>
      <c r="J18" s="333" t="s">
        <v>472</v>
      </c>
      <c r="K18" s="333"/>
      <c r="L18" s="333"/>
      <c r="M18" s="297">
        <v>4.0000000000000008E-2</v>
      </c>
      <c r="N18" s="297">
        <v>4.0000000000000008E-2</v>
      </c>
      <c r="O18" s="245" t="s">
        <v>643</v>
      </c>
      <c r="P18" s="245" t="s">
        <v>642</v>
      </c>
      <c r="Q18" s="245" t="s">
        <v>643</v>
      </c>
      <c r="R18" s="256" t="s">
        <v>475</v>
      </c>
      <c r="S18" s="256" t="s">
        <v>476</v>
      </c>
      <c r="T18" s="256" t="s">
        <v>468</v>
      </c>
      <c r="U18" s="333" t="s">
        <v>492</v>
      </c>
      <c r="V18" s="651"/>
      <c r="W18" s="651"/>
      <c r="X18" s="651"/>
      <c r="Y18" s="273" t="s">
        <v>974</v>
      </c>
    </row>
    <row r="19" spans="2:25" ht="15.95" customHeight="1" x14ac:dyDescent="0.15">
      <c r="B19" s="361"/>
      <c r="C19" s="422" t="s">
        <v>877</v>
      </c>
      <c r="D19" s="424"/>
      <c r="E19" s="192">
        <v>5</v>
      </c>
      <c r="F19" s="229">
        <v>257</v>
      </c>
      <c r="G19" s="245" t="s">
        <v>461</v>
      </c>
      <c r="H19" s="245" t="s">
        <v>470</v>
      </c>
      <c r="I19" s="245" t="s">
        <v>471</v>
      </c>
      <c r="J19" s="333" t="s">
        <v>506</v>
      </c>
      <c r="K19" s="333"/>
      <c r="L19" s="333"/>
      <c r="M19" s="297">
        <v>0.44999999999999996</v>
      </c>
      <c r="N19" s="297">
        <v>0.44999999999999996</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877</v>
      </c>
      <c r="D20" s="424"/>
      <c r="E20" s="192">
        <v>6</v>
      </c>
      <c r="F20" s="229">
        <v>257.3</v>
      </c>
      <c r="G20" s="245" t="s">
        <v>461</v>
      </c>
      <c r="H20" s="245" t="s">
        <v>479</v>
      </c>
      <c r="I20" s="245" t="s">
        <v>471</v>
      </c>
      <c r="J20" s="333" t="s">
        <v>481</v>
      </c>
      <c r="K20" s="333"/>
      <c r="L20" s="333"/>
      <c r="M20" s="297">
        <v>0.09</v>
      </c>
      <c r="N20" s="297">
        <v>0.09</v>
      </c>
      <c r="O20" s="245" t="s">
        <v>646</v>
      </c>
      <c r="P20" s="245" t="s">
        <v>642</v>
      </c>
      <c r="Q20" s="245" t="s">
        <v>646</v>
      </c>
      <c r="R20" s="256" t="s">
        <v>475</v>
      </c>
      <c r="S20" s="256" t="s">
        <v>467</v>
      </c>
      <c r="T20" s="256" t="s">
        <v>468</v>
      </c>
      <c r="U20" s="333" t="s">
        <v>492</v>
      </c>
      <c r="V20" s="651"/>
      <c r="W20" s="651"/>
      <c r="X20" s="651"/>
      <c r="Y20" s="273" t="s">
        <v>975</v>
      </c>
    </row>
    <row r="21" spans="2:25" ht="15.95" customHeight="1" x14ac:dyDescent="0.15">
      <c r="B21" s="361"/>
      <c r="C21" s="422" t="s">
        <v>877</v>
      </c>
      <c r="D21" s="424"/>
      <c r="E21" s="192">
        <v>7</v>
      </c>
      <c r="F21" s="229">
        <v>258</v>
      </c>
      <c r="G21" s="245" t="s">
        <v>461</v>
      </c>
      <c r="H21" s="245" t="s">
        <v>462</v>
      </c>
      <c r="I21" s="245" t="s">
        <v>471</v>
      </c>
      <c r="J21" s="333" t="s">
        <v>506</v>
      </c>
      <c r="K21" s="333"/>
      <c r="L21" s="333"/>
      <c r="M21" s="297">
        <v>0.4</v>
      </c>
      <c r="N21" s="297">
        <v>0.48</v>
      </c>
      <c r="O21" s="245" t="s">
        <v>646</v>
      </c>
      <c r="P21" s="245" t="s">
        <v>642</v>
      </c>
      <c r="Q21" s="245" t="s">
        <v>646</v>
      </c>
      <c r="R21" s="256" t="s">
        <v>475</v>
      </c>
      <c r="S21" s="256" t="s">
        <v>467</v>
      </c>
      <c r="T21" s="256" t="s">
        <v>468</v>
      </c>
      <c r="U21" s="333" t="s">
        <v>492</v>
      </c>
      <c r="V21" s="651"/>
      <c r="W21" s="651"/>
      <c r="X21" s="651"/>
      <c r="Y21" s="273" t="s">
        <v>975</v>
      </c>
    </row>
    <row r="22" spans="2:25" ht="15.95" customHeight="1" x14ac:dyDescent="0.15">
      <c r="B22" s="361"/>
      <c r="C22" s="422" t="s">
        <v>877</v>
      </c>
      <c r="D22" s="424"/>
      <c r="E22" s="192">
        <v>8</v>
      </c>
      <c r="F22" s="229">
        <v>258.2</v>
      </c>
      <c r="G22" s="245" t="s">
        <v>461</v>
      </c>
      <c r="H22" s="245" t="s">
        <v>462</v>
      </c>
      <c r="I22" s="245" t="s">
        <v>471</v>
      </c>
      <c r="J22" s="333" t="s">
        <v>506</v>
      </c>
      <c r="K22" s="333"/>
      <c r="L22" s="333"/>
      <c r="M22" s="297">
        <v>4.0000000000000008E-2</v>
      </c>
      <c r="N22" s="297">
        <v>4.0000000000000008E-2</v>
      </c>
      <c r="O22" s="245" t="s">
        <v>646</v>
      </c>
      <c r="P22" s="245" t="s">
        <v>642</v>
      </c>
      <c r="Q22" s="245" t="s">
        <v>646</v>
      </c>
      <c r="R22" s="256" t="s">
        <v>475</v>
      </c>
      <c r="S22" s="256" t="s">
        <v>467</v>
      </c>
      <c r="T22" s="256" t="s">
        <v>468</v>
      </c>
      <c r="U22" s="333" t="s">
        <v>492</v>
      </c>
      <c r="V22" s="651"/>
      <c r="W22" s="651"/>
      <c r="X22" s="651"/>
      <c r="Y22" s="273" t="s">
        <v>975</v>
      </c>
    </row>
    <row r="23" spans="2:25" ht="15.95" customHeight="1" x14ac:dyDescent="0.15">
      <c r="B23" s="361"/>
      <c r="C23" s="422" t="s">
        <v>877</v>
      </c>
      <c r="D23" s="424"/>
      <c r="E23" s="192">
        <v>9</v>
      </c>
      <c r="F23" s="229">
        <v>260.8</v>
      </c>
      <c r="G23" s="245" t="s">
        <v>461</v>
      </c>
      <c r="H23" s="245" t="s">
        <v>462</v>
      </c>
      <c r="I23" s="245" t="s">
        <v>471</v>
      </c>
      <c r="J23" s="333" t="s">
        <v>506</v>
      </c>
      <c r="K23" s="333"/>
      <c r="L23" s="333"/>
      <c r="M23" s="297">
        <v>0.1</v>
      </c>
      <c r="N23" s="297">
        <v>0.1</v>
      </c>
      <c r="O23" s="245" t="s">
        <v>646</v>
      </c>
      <c r="P23" s="245" t="s">
        <v>642</v>
      </c>
      <c r="Q23" s="245" t="s">
        <v>646</v>
      </c>
      <c r="R23" s="256" t="s">
        <v>475</v>
      </c>
      <c r="S23" s="256" t="s">
        <v>467</v>
      </c>
      <c r="T23" s="256" t="s">
        <v>468</v>
      </c>
      <c r="U23" s="333" t="s">
        <v>492</v>
      </c>
      <c r="V23" s="651"/>
      <c r="W23" s="651"/>
      <c r="X23" s="651"/>
      <c r="Y23" s="273" t="s">
        <v>975</v>
      </c>
    </row>
    <row r="24" spans="2:25" ht="15.95" customHeight="1" x14ac:dyDescent="0.15">
      <c r="B24" s="361"/>
      <c r="C24" s="422" t="s">
        <v>877</v>
      </c>
      <c r="D24" s="424"/>
      <c r="E24" s="192">
        <v>10</v>
      </c>
      <c r="F24" s="229">
        <v>261</v>
      </c>
      <c r="G24" s="245" t="s">
        <v>461</v>
      </c>
      <c r="H24" s="245" t="s">
        <v>462</v>
      </c>
      <c r="I24" s="245" t="s">
        <v>480</v>
      </c>
      <c r="J24" s="333" t="s">
        <v>500</v>
      </c>
      <c r="K24" s="333"/>
      <c r="L24" s="333"/>
      <c r="M24" s="297">
        <v>3.4</v>
      </c>
      <c r="N24" s="297">
        <v>1.9799999999999998</v>
      </c>
      <c r="O24" s="245" t="s">
        <v>646</v>
      </c>
      <c r="P24" s="245" t="s">
        <v>642</v>
      </c>
      <c r="Q24" s="245" t="s">
        <v>646</v>
      </c>
      <c r="R24" s="256" t="s">
        <v>475</v>
      </c>
      <c r="S24" s="256" t="s">
        <v>467</v>
      </c>
      <c r="T24" s="256" t="s">
        <v>468</v>
      </c>
      <c r="U24" s="333" t="s">
        <v>492</v>
      </c>
      <c r="V24" s="651"/>
      <c r="W24" s="651"/>
      <c r="X24" s="651"/>
      <c r="Y24" s="273" t="s">
        <v>975</v>
      </c>
    </row>
    <row r="25" spans="2:25" ht="15.95" customHeight="1" x14ac:dyDescent="0.15">
      <c r="B25" s="361"/>
      <c r="C25" s="422" t="s">
        <v>877</v>
      </c>
      <c r="D25" s="424"/>
      <c r="E25" s="192">
        <v>11</v>
      </c>
      <c r="F25" s="229">
        <v>260.89999999999998</v>
      </c>
      <c r="G25" s="245" t="s">
        <v>461</v>
      </c>
      <c r="H25" s="245" t="s">
        <v>470</v>
      </c>
      <c r="I25" s="245" t="s">
        <v>471</v>
      </c>
      <c r="J25" s="333" t="s">
        <v>506</v>
      </c>
      <c r="K25" s="333"/>
      <c r="L25" s="333"/>
      <c r="M25" s="297">
        <v>0.2</v>
      </c>
      <c r="N25" s="297">
        <v>0.24</v>
      </c>
      <c r="O25" s="245" t="s">
        <v>646</v>
      </c>
      <c r="P25" s="245" t="s">
        <v>642</v>
      </c>
      <c r="Q25" s="245" t="s">
        <v>646</v>
      </c>
      <c r="R25" s="256" t="s">
        <v>475</v>
      </c>
      <c r="S25" s="256" t="s">
        <v>467</v>
      </c>
      <c r="T25" s="256" t="s">
        <v>468</v>
      </c>
      <c r="U25" s="333" t="s">
        <v>492</v>
      </c>
      <c r="V25" s="651"/>
      <c r="W25" s="651"/>
      <c r="X25" s="651"/>
      <c r="Y25" s="273" t="s">
        <v>975</v>
      </c>
    </row>
    <row r="26" spans="2:25" ht="15.95" customHeight="1" x14ac:dyDescent="0.15">
      <c r="B26" s="361"/>
      <c r="C26" s="422" t="s">
        <v>877</v>
      </c>
      <c r="D26" s="424"/>
      <c r="E26" s="192">
        <v>12</v>
      </c>
      <c r="F26" s="229">
        <v>261.39999999999998</v>
      </c>
      <c r="G26" s="245" t="s">
        <v>461</v>
      </c>
      <c r="H26" s="245" t="s">
        <v>470</v>
      </c>
      <c r="I26" s="245" t="s">
        <v>480</v>
      </c>
      <c r="J26" s="333" t="s">
        <v>500</v>
      </c>
      <c r="K26" s="333"/>
      <c r="L26" s="333"/>
      <c r="M26" s="297">
        <v>3.3</v>
      </c>
      <c r="N26" s="297">
        <v>1.95</v>
      </c>
      <c r="O26" s="245" t="s">
        <v>646</v>
      </c>
      <c r="P26" s="245" t="s">
        <v>642</v>
      </c>
      <c r="Q26" s="245" t="s">
        <v>646</v>
      </c>
      <c r="R26" s="256" t="s">
        <v>475</v>
      </c>
      <c r="S26" s="256" t="s">
        <v>467</v>
      </c>
      <c r="T26" s="256" t="s">
        <v>468</v>
      </c>
      <c r="U26" s="333" t="s">
        <v>492</v>
      </c>
      <c r="V26" s="651"/>
      <c r="W26" s="651"/>
      <c r="X26" s="651"/>
      <c r="Y26" s="273" t="s">
        <v>975</v>
      </c>
    </row>
    <row r="27" spans="2:25" ht="15.95" customHeight="1" x14ac:dyDescent="0.15">
      <c r="B27" s="361"/>
      <c r="C27" s="422" t="s">
        <v>877</v>
      </c>
      <c r="D27" s="424"/>
      <c r="E27" s="192">
        <v>13</v>
      </c>
      <c r="F27" s="229">
        <v>262.2</v>
      </c>
      <c r="G27" s="245" t="s">
        <v>461</v>
      </c>
      <c r="H27" s="245" t="s">
        <v>505</v>
      </c>
      <c r="I27" s="245" t="s">
        <v>471</v>
      </c>
      <c r="J27" s="333" t="s">
        <v>472</v>
      </c>
      <c r="K27" s="333"/>
      <c r="L27" s="333"/>
      <c r="M27" s="297">
        <v>0.03</v>
      </c>
      <c r="N27" s="297">
        <v>4.4999999999999998E-2</v>
      </c>
      <c r="O27" s="245" t="s">
        <v>643</v>
      </c>
      <c r="P27" s="245" t="s">
        <v>642</v>
      </c>
      <c r="Q27" s="245" t="s">
        <v>643</v>
      </c>
      <c r="R27" s="256" t="s">
        <v>475</v>
      </c>
      <c r="S27" s="256" t="s">
        <v>476</v>
      </c>
      <c r="T27" s="256" t="s">
        <v>468</v>
      </c>
      <c r="U27" s="333" t="s">
        <v>492</v>
      </c>
      <c r="V27" s="651"/>
      <c r="W27" s="651"/>
      <c r="X27" s="651"/>
      <c r="Y27" s="273" t="s">
        <v>974</v>
      </c>
    </row>
    <row r="28" spans="2:25" ht="15.95" customHeight="1" x14ac:dyDescent="0.15">
      <c r="B28" s="361"/>
      <c r="C28" s="422" t="s">
        <v>877</v>
      </c>
      <c r="D28" s="424"/>
      <c r="E28" s="192">
        <v>14</v>
      </c>
      <c r="F28" s="229">
        <v>261.89999999999998</v>
      </c>
      <c r="G28" s="245" t="s">
        <v>461</v>
      </c>
      <c r="H28" s="245" t="s">
        <v>470</v>
      </c>
      <c r="I28" s="245" t="s">
        <v>480</v>
      </c>
      <c r="J28" s="333" t="s">
        <v>500</v>
      </c>
      <c r="K28" s="333"/>
      <c r="L28" s="333"/>
      <c r="M28" s="297">
        <v>3.6</v>
      </c>
      <c r="N28" s="297" t="s">
        <v>1293</v>
      </c>
      <c r="O28" s="245" t="s">
        <v>642</v>
      </c>
      <c r="P28" s="245" t="s">
        <v>642</v>
      </c>
      <c r="Q28" s="245" t="s">
        <v>646</v>
      </c>
      <c r="R28" s="256" t="s">
        <v>475</v>
      </c>
      <c r="S28" s="256" t="s">
        <v>467</v>
      </c>
      <c r="T28" s="256" t="s">
        <v>468</v>
      </c>
      <c r="U28" s="333" t="s">
        <v>492</v>
      </c>
      <c r="V28" s="651"/>
      <c r="W28" s="651"/>
      <c r="X28" s="651"/>
      <c r="Y28" s="273" t="s">
        <v>976</v>
      </c>
    </row>
    <row r="29" spans="2:25" ht="15.95" customHeight="1" x14ac:dyDescent="0.15">
      <c r="B29" s="361"/>
      <c r="C29" s="422" t="s">
        <v>877</v>
      </c>
      <c r="D29" s="424"/>
      <c r="E29" s="192">
        <v>15</v>
      </c>
      <c r="F29" s="229">
        <v>259.8</v>
      </c>
      <c r="G29" s="245" t="s">
        <v>461</v>
      </c>
      <c r="H29" s="245" t="s">
        <v>462</v>
      </c>
      <c r="I29" s="245" t="s">
        <v>480</v>
      </c>
      <c r="J29" s="333" t="s">
        <v>498</v>
      </c>
      <c r="K29" s="333"/>
      <c r="L29" s="333"/>
      <c r="M29" s="297">
        <v>0.06</v>
      </c>
      <c r="N29" s="297" t="s">
        <v>1293</v>
      </c>
      <c r="O29" s="245" t="s">
        <v>642</v>
      </c>
      <c r="P29" s="245" t="s">
        <v>642</v>
      </c>
      <c r="Q29" s="245" t="s">
        <v>646</v>
      </c>
      <c r="R29" s="256" t="s">
        <v>475</v>
      </c>
      <c r="S29" s="256" t="s">
        <v>467</v>
      </c>
      <c r="T29" s="256" t="s">
        <v>468</v>
      </c>
      <c r="U29" s="333" t="s">
        <v>492</v>
      </c>
      <c r="V29" s="651"/>
      <c r="W29" s="651"/>
      <c r="X29" s="651"/>
      <c r="Y29" s="273" t="s">
        <v>976</v>
      </c>
    </row>
    <row r="30" spans="2:25" ht="15.95" customHeight="1" x14ac:dyDescent="0.15">
      <c r="B30" s="361"/>
      <c r="C30" s="422" t="s">
        <v>877</v>
      </c>
      <c r="D30" s="424"/>
      <c r="E30" s="192">
        <v>16</v>
      </c>
      <c r="F30" s="229">
        <v>257</v>
      </c>
      <c r="G30" s="245" t="s">
        <v>461</v>
      </c>
      <c r="H30" s="245" t="s">
        <v>503</v>
      </c>
      <c r="I30" s="245" t="s">
        <v>480</v>
      </c>
      <c r="J30" s="333" t="s">
        <v>498</v>
      </c>
      <c r="K30" s="333"/>
      <c r="L30" s="333"/>
      <c r="M30" s="297">
        <v>1.4999999999999999E-2</v>
      </c>
      <c r="N30" s="297" t="s">
        <v>1293</v>
      </c>
      <c r="O30" s="245" t="s">
        <v>642</v>
      </c>
      <c r="P30" s="245" t="s">
        <v>642</v>
      </c>
      <c r="Q30" s="245" t="s">
        <v>646</v>
      </c>
      <c r="R30" s="256" t="s">
        <v>475</v>
      </c>
      <c r="S30" s="256" t="s">
        <v>467</v>
      </c>
      <c r="T30" s="256" t="s">
        <v>468</v>
      </c>
      <c r="U30" s="333" t="s">
        <v>492</v>
      </c>
      <c r="V30" s="651"/>
      <c r="W30" s="651"/>
      <c r="X30" s="651"/>
      <c r="Y30" s="273" t="s">
        <v>976</v>
      </c>
    </row>
    <row r="31" spans="2:25" ht="15.95" customHeight="1" x14ac:dyDescent="0.15">
      <c r="B31" s="361"/>
      <c r="C31" s="422" t="s">
        <v>877</v>
      </c>
      <c r="D31" s="424"/>
      <c r="E31" s="192">
        <v>17</v>
      </c>
      <c r="F31" s="229">
        <v>257</v>
      </c>
      <c r="G31" s="245" t="s">
        <v>461</v>
      </c>
      <c r="H31" s="245" t="s">
        <v>462</v>
      </c>
      <c r="I31" s="245" t="s">
        <v>480</v>
      </c>
      <c r="J31" s="333" t="s">
        <v>498</v>
      </c>
      <c r="K31" s="333"/>
      <c r="L31" s="333"/>
      <c r="M31" s="297">
        <v>0.03</v>
      </c>
      <c r="N31" s="297" t="s">
        <v>1293</v>
      </c>
      <c r="O31" s="245" t="s">
        <v>642</v>
      </c>
      <c r="P31" s="245" t="s">
        <v>642</v>
      </c>
      <c r="Q31" s="245" t="s">
        <v>646</v>
      </c>
      <c r="R31" s="256" t="s">
        <v>475</v>
      </c>
      <c r="S31" s="256" t="s">
        <v>467</v>
      </c>
      <c r="T31" s="256" t="s">
        <v>468</v>
      </c>
      <c r="U31" s="333" t="s">
        <v>492</v>
      </c>
      <c r="V31" s="651"/>
      <c r="W31" s="651"/>
      <c r="X31" s="651"/>
      <c r="Y31" s="273" t="s">
        <v>976</v>
      </c>
    </row>
    <row r="32" spans="2:25" ht="15.95" customHeight="1" x14ac:dyDescent="0.15">
      <c r="B32" s="361"/>
      <c r="C32" s="422" t="s">
        <v>889</v>
      </c>
      <c r="D32" s="424"/>
      <c r="E32" s="192">
        <v>1</v>
      </c>
      <c r="F32" s="229">
        <v>263</v>
      </c>
      <c r="G32" s="245" t="s">
        <v>461</v>
      </c>
      <c r="H32" s="245" t="s">
        <v>503</v>
      </c>
      <c r="I32" s="245" t="s">
        <v>471</v>
      </c>
      <c r="J32" s="333" t="s">
        <v>472</v>
      </c>
      <c r="K32" s="333"/>
      <c r="L32" s="333"/>
      <c r="M32" s="297">
        <v>0.13</v>
      </c>
      <c r="N32" s="297">
        <v>4.5000000000000005E-2</v>
      </c>
      <c r="O32" s="245" t="s">
        <v>643</v>
      </c>
      <c r="P32" s="245" t="s">
        <v>642</v>
      </c>
      <c r="Q32" s="245" t="s">
        <v>643</v>
      </c>
      <c r="R32" s="256" t="s">
        <v>475</v>
      </c>
      <c r="S32" s="256" t="s">
        <v>476</v>
      </c>
      <c r="T32" s="256" t="s">
        <v>468</v>
      </c>
      <c r="U32" s="333" t="s">
        <v>492</v>
      </c>
      <c r="V32" s="651"/>
      <c r="W32" s="651"/>
      <c r="X32" s="651"/>
      <c r="Y32" s="273" t="s">
        <v>974</v>
      </c>
    </row>
    <row r="33" spans="2:25" ht="15.95" customHeight="1" x14ac:dyDescent="0.15">
      <c r="B33" s="361"/>
      <c r="C33" s="422" t="s">
        <v>889</v>
      </c>
      <c r="D33" s="424"/>
      <c r="E33" s="192">
        <v>2</v>
      </c>
      <c r="F33" s="229">
        <v>263.5</v>
      </c>
      <c r="G33" s="245" t="s">
        <v>461</v>
      </c>
      <c r="H33" s="245" t="s">
        <v>479</v>
      </c>
      <c r="I33" s="245" t="s">
        <v>471</v>
      </c>
      <c r="J33" s="333" t="s">
        <v>481</v>
      </c>
      <c r="K33" s="333"/>
      <c r="L33" s="333"/>
      <c r="M33" s="297">
        <v>0.09</v>
      </c>
      <c r="N33" s="297">
        <v>0.09</v>
      </c>
      <c r="O33" s="245" t="s">
        <v>646</v>
      </c>
      <c r="P33" s="245" t="s">
        <v>642</v>
      </c>
      <c r="Q33" s="245" t="s">
        <v>646</v>
      </c>
      <c r="R33" s="256" t="s">
        <v>475</v>
      </c>
      <c r="S33" s="256" t="s">
        <v>467</v>
      </c>
      <c r="T33" s="256" t="s">
        <v>468</v>
      </c>
      <c r="U33" s="333" t="s">
        <v>492</v>
      </c>
      <c r="V33" s="651"/>
      <c r="W33" s="651"/>
      <c r="X33" s="651"/>
      <c r="Y33" s="273" t="s">
        <v>975</v>
      </c>
    </row>
    <row r="34" spans="2:25" ht="15.95" customHeight="1" x14ac:dyDescent="0.15">
      <c r="B34" s="361"/>
      <c r="C34" s="422" t="s">
        <v>889</v>
      </c>
      <c r="D34" s="424"/>
      <c r="E34" s="192">
        <v>3</v>
      </c>
      <c r="F34" s="229">
        <v>268</v>
      </c>
      <c r="G34" s="245" t="s">
        <v>461</v>
      </c>
      <c r="H34" s="245" t="s">
        <v>470</v>
      </c>
      <c r="I34" s="245" t="s">
        <v>480</v>
      </c>
      <c r="J34" s="333" t="s">
        <v>500</v>
      </c>
      <c r="K34" s="333"/>
      <c r="L34" s="333"/>
      <c r="M34" s="297">
        <v>3.4</v>
      </c>
      <c r="N34" s="297">
        <v>1.4000000000000001</v>
      </c>
      <c r="O34" s="245" t="s">
        <v>646</v>
      </c>
      <c r="P34" s="245" t="s">
        <v>642</v>
      </c>
      <c r="Q34" s="245" t="s">
        <v>646</v>
      </c>
      <c r="R34" s="256" t="s">
        <v>475</v>
      </c>
      <c r="S34" s="256" t="s">
        <v>467</v>
      </c>
      <c r="T34" s="256" t="s">
        <v>468</v>
      </c>
      <c r="U34" s="333" t="s">
        <v>492</v>
      </c>
      <c r="V34" s="651"/>
      <c r="W34" s="651"/>
      <c r="X34" s="651"/>
      <c r="Y34" s="273" t="s">
        <v>975</v>
      </c>
    </row>
    <row r="35" spans="2:25" ht="15.95" customHeight="1" x14ac:dyDescent="0.15">
      <c r="B35" s="361"/>
      <c r="C35" s="422" t="s">
        <v>889</v>
      </c>
      <c r="D35" s="424"/>
      <c r="E35" s="192">
        <v>4</v>
      </c>
      <c r="F35" s="229">
        <v>265.60000000000002</v>
      </c>
      <c r="G35" s="245" t="s">
        <v>461</v>
      </c>
      <c r="H35" s="245" t="s">
        <v>462</v>
      </c>
      <c r="I35" s="245" t="s">
        <v>471</v>
      </c>
      <c r="J35" s="333" t="s">
        <v>506</v>
      </c>
      <c r="K35" s="333"/>
      <c r="L35" s="333"/>
      <c r="M35" s="297">
        <v>7.4999999999999997E-2</v>
      </c>
      <c r="N35" s="297">
        <v>4.0000000000000008E-2</v>
      </c>
      <c r="O35" s="245" t="s">
        <v>646</v>
      </c>
      <c r="P35" s="245" t="s">
        <v>642</v>
      </c>
      <c r="Q35" s="245" t="s">
        <v>646</v>
      </c>
      <c r="R35" s="256" t="s">
        <v>475</v>
      </c>
      <c r="S35" s="256" t="s">
        <v>467</v>
      </c>
      <c r="T35" s="256" t="s">
        <v>468</v>
      </c>
      <c r="U35" s="333" t="s">
        <v>492</v>
      </c>
      <c r="V35" s="651"/>
      <c r="W35" s="651"/>
      <c r="X35" s="651"/>
      <c r="Y35" s="273" t="s">
        <v>975</v>
      </c>
    </row>
    <row r="36" spans="2:25" ht="15.95" customHeight="1" x14ac:dyDescent="0.15">
      <c r="B36" s="361"/>
      <c r="C36" s="422" t="s">
        <v>889</v>
      </c>
      <c r="D36" s="424"/>
      <c r="E36" s="192">
        <v>5</v>
      </c>
      <c r="F36" s="229">
        <v>265.7</v>
      </c>
      <c r="G36" s="245" t="s">
        <v>461</v>
      </c>
      <c r="H36" s="245" t="s">
        <v>462</v>
      </c>
      <c r="I36" s="245" t="s">
        <v>480</v>
      </c>
      <c r="J36" s="333" t="s">
        <v>500</v>
      </c>
      <c r="K36" s="333"/>
      <c r="L36" s="333"/>
      <c r="M36" s="297">
        <v>3.6</v>
      </c>
      <c r="N36" s="297">
        <v>2.19</v>
      </c>
      <c r="O36" s="245" t="s">
        <v>646</v>
      </c>
      <c r="P36" s="245" t="s">
        <v>642</v>
      </c>
      <c r="Q36" s="245" t="s">
        <v>646</v>
      </c>
      <c r="R36" s="256" t="s">
        <v>475</v>
      </c>
      <c r="S36" s="256" t="s">
        <v>467</v>
      </c>
      <c r="T36" s="256" t="s">
        <v>468</v>
      </c>
      <c r="U36" s="333" t="s">
        <v>492</v>
      </c>
      <c r="V36" s="651"/>
      <c r="W36" s="651"/>
      <c r="X36" s="651"/>
      <c r="Y36" s="273" t="s">
        <v>975</v>
      </c>
    </row>
    <row r="37" spans="2:25" ht="15.95" customHeight="1" x14ac:dyDescent="0.15">
      <c r="B37" s="361"/>
      <c r="C37" s="422" t="s">
        <v>889</v>
      </c>
      <c r="D37" s="424"/>
      <c r="E37" s="192">
        <v>6</v>
      </c>
      <c r="F37" s="229">
        <v>268.89999999999998</v>
      </c>
      <c r="G37" s="245" t="s">
        <v>461</v>
      </c>
      <c r="H37" s="245" t="s">
        <v>499</v>
      </c>
      <c r="I37" s="245" t="s">
        <v>471</v>
      </c>
      <c r="J37" s="333" t="s">
        <v>506</v>
      </c>
      <c r="K37" s="333"/>
      <c r="L37" s="333"/>
      <c r="M37" s="297">
        <v>0.2</v>
      </c>
      <c r="N37" s="297">
        <v>0.2</v>
      </c>
      <c r="O37" s="245" t="s">
        <v>646</v>
      </c>
      <c r="P37" s="245" t="s">
        <v>642</v>
      </c>
      <c r="Q37" s="245" t="s">
        <v>646</v>
      </c>
      <c r="R37" s="256" t="s">
        <v>475</v>
      </c>
      <c r="S37" s="256" t="s">
        <v>467</v>
      </c>
      <c r="T37" s="256" t="s">
        <v>468</v>
      </c>
      <c r="U37" s="333" t="s">
        <v>492</v>
      </c>
      <c r="V37" s="651"/>
      <c r="W37" s="651"/>
      <c r="X37" s="651"/>
      <c r="Y37" s="273" t="s">
        <v>975</v>
      </c>
    </row>
    <row r="38" spans="2:25" ht="15.95" customHeight="1" x14ac:dyDescent="0.15">
      <c r="B38" s="361"/>
      <c r="C38" s="422" t="s">
        <v>889</v>
      </c>
      <c r="D38" s="424"/>
      <c r="E38" s="192">
        <v>7</v>
      </c>
      <c r="F38" s="229">
        <v>268.89999999999998</v>
      </c>
      <c r="G38" s="245" t="s">
        <v>461</v>
      </c>
      <c r="H38" s="245" t="s">
        <v>495</v>
      </c>
      <c r="I38" s="245" t="s">
        <v>471</v>
      </c>
      <c r="J38" s="333" t="s">
        <v>506</v>
      </c>
      <c r="K38" s="333"/>
      <c r="L38" s="333"/>
      <c r="M38" s="297">
        <v>0.34</v>
      </c>
      <c r="N38" s="297">
        <v>0.34</v>
      </c>
      <c r="O38" s="245" t="s">
        <v>646</v>
      </c>
      <c r="P38" s="245" t="s">
        <v>642</v>
      </c>
      <c r="Q38" s="245" t="s">
        <v>646</v>
      </c>
      <c r="R38" s="256" t="s">
        <v>475</v>
      </c>
      <c r="S38" s="256" t="s">
        <v>467</v>
      </c>
      <c r="T38" s="256" t="s">
        <v>468</v>
      </c>
      <c r="U38" s="333" t="s">
        <v>492</v>
      </c>
      <c r="V38" s="651"/>
      <c r="W38" s="651"/>
      <c r="X38" s="651"/>
      <c r="Y38" s="273" t="s">
        <v>975</v>
      </c>
    </row>
    <row r="39" spans="2:25" ht="15.95" customHeight="1" x14ac:dyDescent="0.15">
      <c r="B39" s="361"/>
      <c r="C39" s="422" t="s">
        <v>889</v>
      </c>
      <c r="D39" s="424"/>
      <c r="E39" s="192">
        <v>8</v>
      </c>
      <c r="F39" s="229">
        <v>262.8</v>
      </c>
      <c r="G39" s="245" t="s">
        <v>489</v>
      </c>
      <c r="H39" s="245" t="s">
        <v>511</v>
      </c>
      <c r="I39" s="245"/>
      <c r="J39" s="333" t="s">
        <v>506</v>
      </c>
      <c r="K39" s="333"/>
      <c r="L39" s="333"/>
      <c r="M39" s="297">
        <v>3.05</v>
      </c>
      <c r="N39" s="297">
        <v>3</v>
      </c>
      <c r="O39" s="245" t="s">
        <v>646</v>
      </c>
      <c r="P39" s="245" t="s">
        <v>642</v>
      </c>
      <c r="Q39" s="245"/>
      <c r="R39" s="256" t="s">
        <v>475</v>
      </c>
      <c r="S39" s="256" t="s">
        <v>475</v>
      </c>
      <c r="T39" s="256"/>
      <c r="U39" s="333" t="s">
        <v>492</v>
      </c>
      <c r="V39" s="651"/>
      <c r="W39" s="651"/>
      <c r="X39" s="651"/>
      <c r="Y39" s="273"/>
    </row>
    <row r="40" spans="2:25" ht="15.95" customHeight="1" x14ac:dyDescent="0.15">
      <c r="B40" s="361"/>
      <c r="C40" s="422" t="s">
        <v>889</v>
      </c>
      <c r="D40" s="424"/>
      <c r="E40" s="192">
        <v>9</v>
      </c>
      <c r="F40" s="229">
        <v>268</v>
      </c>
      <c r="G40" s="245" t="s">
        <v>461</v>
      </c>
      <c r="H40" s="245" t="s">
        <v>505</v>
      </c>
      <c r="I40" s="245" t="s">
        <v>480</v>
      </c>
      <c r="J40" s="333" t="s">
        <v>500</v>
      </c>
      <c r="K40" s="333"/>
      <c r="L40" s="333"/>
      <c r="M40" s="297">
        <v>1.4</v>
      </c>
      <c r="N40" s="297" t="s">
        <v>1293</v>
      </c>
      <c r="O40" s="245" t="s">
        <v>642</v>
      </c>
      <c r="P40" s="245" t="s">
        <v>642</v>
      </c>
      <c r="Q40" s="245" t="s">
        <v>646</v>
      </c>
      <c r="R40" s="256" t="s">
        <v>475</v>
      </c>
      <c r="S40" s="256" t="s">
        <v>467</v>
      </c>
      <c r="T40" s="256" t="s">
        <v>468</v>
      </c>
      <c r="U40" s="333" t="s">
        <v>492</v>
      </c>
      <c r="V40" s="651"/>
      <c r="W40" s="651"/>
      <c r="X40" s="651"/>
      <c r="Y40" s="273" t="s">
        <v>976</v>
      </c>
    </row>
    <row r="41" spans="2:25" ht="15.95" customHeight="1" x14ac:dyDescent="0.15">
      <c r="B41" s="431"/>
      <c r="C41" s="422" t="s">
        <v>889</v>
      </c>
      <c r="D41" s="424"/>
      <c r="E41" s="192">
        <v>10</v>
      </c>
      <c r="F41" s="229">
        <v>268.89999999999998</v>
      </c>
      <c r="G41" s="245" t="s">
        <v>461</v>
      </c>
      <c r="H41" s="245" t="s">
        <v>497</v>
      </c>
      <c r="I41" s="245" t="s">
        <v>480</v>
      </c>
      <c r="J41" s="333" t="s">
        <v>498</v>
      </c>
      <c r="K41" s="333"/>
      <c r="L41" s="333"/>
      <c r="M41" s="297">
        <v>2.0000000000000004E-2</v>
      </c>
      <c r="N41" s="297" t="s">
        <v>1293</v>
      </c>
      <c r="O41" s="245" t="s">
        <v>642</v>
      </c>
      <c r="P41" s="245" t="s">
        <v>642</v>
      </c>
      <c r="Q41" s="245" t="s">
        <v>646</v>
      </c>
      <c r="R41" s="256" t="s">
        <v>475</v>
      </c>
      <c r="S41" s="256" t="s">
        <v>467</v>
      </c>
      <c r="T41" s="256" t="s">
        <v>468</v>
      </c>
      <c r="U41" s="333" t="s">
        <v>492</v>
      </c>
      <c r="V41" s="651"/>
      <c r="W41" s="651"/>
      <c r="X41" s="651"/>
      <c r="Y41" s="273" t="s">
        <v>976</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1:D31"/>
    <mergeCell ref="J31:L31"/>
    <mergeCell ref="U31:X31"/>
    <mergeCell ref="C32:D32"/>
    <mergeCell ref="J32:L32"/>
    <mergeCell ref="U32:X32"/>
    <mergeCell ref="U36:X36"/>
    <mergeCell ref="C37:D37"/>
    <mergeCell ref="J37:L37"/>
    <mergeCell ref="U37:X37"/>
    <mergeCell ref="C33:D33"/>
    <mergeCell ref="J33:L33"/>
    <mergeCell ref="U33:X33"/>
    <mergeCell ref="C34:D34"/>
    <mergeCell ref="J34:L34"/>
    <mergeCell ref="U34:X34"/>
    <mergeCell ref="C35:D35"/>
    <mergeCell ref="J35:L35"/>
    <mergeCell ref="U35:X35"/>
    <mergeCell ref="C36:D36"/>
    <mergeCell ref="J36:L36"/>
    <mergeCell ref="C24:D24"/>
    <mergeCell ref="J24:L24"/>
    <mergeCell ref="U24:X24"/>
    <mergeCell ref="C21:D21"/>
    <mergeCell ref="J21:L21"/>
    <mergeCell ref="C29:D29"/>
    <mergeCell ref="J29:L29"/>
    <mergeCell ref="U29:X29"/>
    <mergeCell ref="C30:D30"/>
    <mergeCell ref="J30:L30"/>
    <mergeCell ref="U30:X30"/>
    <mergeCell ref="C28:D28"/>
    <mergeCell ref="J28:L28"/>
    <mergeCell ref="U28:X28"/>
    <mergeCell ref="C27:D27"/>
    <mergeCell ref="J27:L27"/>
    <mergeCell ref="C25:D25"/>
    <mergeCell ref="J25:L25"/>
    <mergeCell ref="U25:X25"/>
    <mergeCell ref="C26:D26"/>
    <mergeCell ref="J26:L26"/>
    <mergeCell ref="U26:X26"/>
    <mergeCell ref="C17:D17"/>
    <mergeCell ref="J17:L17"/>
    <mergeCell ref="U17:X17"/>
    <mergeCell ref="C18:D18"/>
    <mergeCell ref="J18:L18"/>
    <mergeCell ref="U18:X18"/>
    <mergeCell ref="C23:D23"/>
    <mergeCell ref="J23:L23"/>
    <mergeCell ref="U23:X23"/>
    <mergeCell ref="U21:X21"/>
    <mergeCell ref="C22:D22"/>
    <mergeCell ref="J22:L22"/>
    <mergeCell ref="U22:X22"/>
    <mergeCell ref="C16:D16"/>
    <mergeCell ref="B9:B41"/>
    <mergeCell ref="C9:D9"/>
    <mergeCell ref="J9:L9"/>
    <mergeCell ref="U9:X9"/>
    <mergeCell ref="C13:D13"/>
    <mergeCell ref="J13:L13"/>
    <mergeCell ref="U13:X13"/>
    <mergeCell ref="C19:D19"/>
    <mergeCell ref="J19:L19"/>
    <mergeCell ref="U19:X19"/>
    <mergeCell ref="C20:D20"/>
    <mergeCell ref="J20:L20"/>
    <mergeCell ref="U20:X20"/>
    <mergeCell ref="U27:X27"/>
    <mergeCell ref="C10:D10"/>
    <mergeCell ref="J10:L10"/>
    <mergeCell ref="U10:X10"/>
    <mergeCell ref="C11:D11"/>
    <mergeCell ref="J11:L11"/>
    <mergeCell ref="U11:X11"/>
    <mergeCell ref="C12:D12"/>
    <mergeCell ref="J16:L16"/>
    <mergeCell ref="U16:X16"/>
    <mergeCell ref="C14:D14"/>
    <mergeCell ref="J14:L14"/>
    <mergeCell ref="U14:X14"/>
    <mergeCell ref="C15:D15"/>
    <mergeCell ref="J15:L15"/>
    <mergeCell ref="U15:X15"/>
    <mergeCell ref="C5:D8"/>
    <mergeCell ref="E5:E8"/>
    <mergeCell ref="F5:F8"/>
    <mergeCell ref="G5:H6"/>
    <mergeCell ref="I5:N6"/>
    <mergeCell ref="P5:S6"/>
    <mergeCell ref="T5:X6"/>
    <mergeCell ref="J12:L12"/>
    <mergeCell ref="U12:X12"/>
    <mergeCell ref="Y5:Y8"/>
    <mergeCell ref="G7:G8"/>
    <mergeCell ref="H7:H8"/>
    <mergeCell ref="I7:I8"/>
    <mergeCell ref="J7:L8"/>
    <mergeCell ref="M7:M8"/>
    <mergeCell ref="N7:N8"/>
    <mergeCell ref="O7:O8"/>
    <mergeCell ref="P7:Q7"/>
    <mergeCell ref="R7:R8"/>
    <mergeCell ref="S7:S8"/>
    <mergeCell ref="T7:T8"/>
    <mergeCell ref="U7:X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覆工スパン毎に連番を記入。_x000a_数値で入力する。" sqref="E9:E41" xr:uid="{16BB4825-BDCC-4671-A5B1-1083AB851CD0}"/>
    <dataValidation type="list" errorStyle="warning" allowBlank="1" showInputMessage="1" showErrorMessage="1" error="選択出来ません" sqref="H9:H41" xr:uid="{14E0E397-AA2F-4D67-BA7D-0319B593BA25}">
      <formula1>INDIRECT(G9)</formula1>
    </dataValidation>
    <dataValidation allowBlank="1" showInputMessage="1" showErrorMessage="1" prompt="前回の定期点検年月日を入力" sqref="O6" xr:uid="{77A0F35F-D7D0-4444-9A97-8445A6C98120}"/>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showInputMessage="1" showErrorMessage="1" xr:uid="{FD6355D3-0108-4738-805B-44B24FEA1AE2}">
          <x14:formula1>
            <xm:f>'(参考)リスト'!$B$16:$B$21</xm:f>
          </x14:formula1>
          <xm:sqref>G9:G41</xm:sqref>
        </x14:dataValidation>
        <x14:dataValidation type="list" allowBlank="1" showInputMessage="1" showErrorMessage="1" xr:uid="{70B86F07-B2C8-4A75-B0C4-2596CBA1F82B}">
          <x14:formula1>
            <xm:f>'(参考)リスト'!$J$16:$J$18</xm:f>
          </x14:formula1>
          <xm:sqref>T9:T41</xm:sqref>
        </x14:dataValidation>
        <x14:dataValidation type="list" allowBlank="1" showInputMessage="1" showErrorMessage="1" xr:uid="{DDEA2300-1C44-4A61-83F6-EDF0D4339A6B}">
          <x14:formula1>
            <xm:f>'(参考)リスト'!$E$16:$E$27</xm:f>
          </x14:formula1>
          <xm:sqref>J9:L41</xm:sqref>
        </x14:dataValidation>
        <x14:dataValidation type="list" allowBlank="1" showInputMessage="1" showErrorMessage="1" xr:uid="{F5F53242-2A30-4F8E-AD91-3E41A55A36AF}">
          <x14:formula1>
            <xm:f>'(参考)リスト'!$F$16:$F$21</xm:f>
          </x14:formula1>
          <xm:sqref>O9:Q41</xm:sqref>
        </x14:dataValidation>
        <x14:dataValidation type="list" allowBlank="1" showInputMessage="1" showErrorMessage="1" xr:uid="{F909B5D2-B21D-47EE-8DE3-332230AEDC6F}">
          <x14:formula1>
            <xm:f>'(参考)リスト'!$I$16:$I$18</xm:f>
          </x14:formula1>
          <xm:sqref>S9:S41</xm:sqref>
        </x14:dataValidation>
        <x14:dataValidation type="list" allowBlank="1" showInputMessage="1" showErrorMessage="1" xr:uid="{DD3BDE34-D76D-4C66-8D52-91B0ED5B4AAC}">
          <x14:formula1>
            <xm:f>'(参考)リスト'!$H$16:$H$17</xm:f>
          </x14:formula1>
          <xm:sqref>R9:R41</xm:sqref>
        </x14:dataValidation>
        <x14:dataValidation type="list" allowBlank="1" showInputMessage="1" showErrorMessage="1" xr:uid="{F90EF46D-1C20-412A-9761-8C61A8ADDC00}">
          <x14:formula1>
            <xm:f>'(参考)リスト'!$D$16:$D$18</xm:f>
          </x14:formula1>
          <xm:sqref>I9:I41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923F1-8781-4E44-8307-EFE615C2D498}">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889</v>
      </c>
      <c r="D9" s="424"/>
      <c r="E9" s="192">
        <v>11</v>
      </c>
      <c r="F9" s="229">
        <v>262.8</v>
      </c>
      <c r="G9" s="245" t="s">
        <v>461</v>
      </c>
      <c r="H9" s="245" t="s">
        <v>495</v>
      </c>
      <c r="I9" s="245" t="s">
        <v>480</v>
      </c>
      <c r="J9" s="333" t="s">
        <v>500</v>
      </c>
      <c r="K9" s="333"/>
      <c r="L9" s="333"/>
      <c r="M9" s="297">
        <v>2.7</v>
      </c>
      <c r="N9" s="297" t="s">
        <v>1293</v>
      </c>
      <c r="O9" s="245" t="s">
        <v>642</v>
      </c>
      <c r="P9" s="245" t="s">
        <v>642</v>
      </c>
      <c r="Q9" s="245" t="s">
        <v>646</v>
      </c>
      <c r="R9" s="256" t="s">
        <v>475</v>
      </c>
      <c r="S9" s="256" t="s">
        <v>467</v>
      </c>
      <c r="T9" s="256" t="s">
        <v>468</v>
      </c>
      <c r="U9" s="333" t="s">
        <v>492</v>
      </c>
      <c r="V9" s="651"/>
      <c r="W9" s="651"/>
      <c r="X9" s="651"/>
      <c r="Y9" s="273" t="s">
        <v>976</v>
      </c>
    </row>
    <row r="10" spans="2:25" ht="15.95" customHeight="1" x14ac:dyDescent="0.15">
      <c r="B10" s="361"/>
      <c r="C10" s="422" t="s">
        <v>889</v>
      </c>
      <c r="D10" s="424"/>
      <c r="E10" s="192">
        <v>12</v>
      </c>
      <c r="F10" s="229">
        <v>262.8</v>
      </c>
      <c r="G10" s="245" t="s">
        <v>461</v>
      </c>
      <c r="H10" s="245" t="s">
        <v>503</v>
      </c>
      <c r="I10" s="245" t="s">
        <v>480</v>
      </c>
      <c r="J10" s="333" t="s">
        <v>500</v>
      </c>
      <c r="K10" s="333"/>
      <c r="L10" s="333"/>
      <c r="M10" s="297">
        <v>2.9</v>
      </c>
      <c r="N10" s="297" t="s">
        <v>1293</v>
      </c>
      <c r="O10" s="245" t="s">
        <v>642</v>
      </c>
      <c r="P10" s="245" t="s">
        <v>642</v>
      </c>
      <c r="Q10" s="245" t="s">
        <v>646</v>
      </c>
      <c r="R10" s="256" t="s">
        <v>475</v>
      </c>
      <c r="S10" s="256" t="s">
        <v>467</v>
      </c>
      <c r="T10" s="256" t="s">
        <v>468</v>
      </c>
      <c r="U10" s="333" t="s">
        <v>492</v>
      </c>
      <c r="V10" s="651"/>
      <c r="W10" s="651"/>
      <c r="X10" s="651"/>
      <c r="Y10" s="273" t="s">
        <v>976</v>
      </c>
    </row>
    <row r="11" spans="2:25" ht="15.95" customHeight="1" x14ac:dyDescent="0.15">
      <c r="B11" s="361"/>
      <c r="C11" s="422" t="s">
        <v>899</v>
      </c>
      <c r="D11" s="424"/>
      <c r="E11" s="192">
        <v>1</v>
      </c>
      <c r="F11" s="229">
        <v>268.89999999999998</v>
      </c>
      <c r="G11" s="245" t="s">
        <v>461</v>
      </c>
      <c r="H11" s="245" t="s">
        <v>497</v>
      </c>
      <c r="I11" s="245" t="s">
        <v>471</v>
      </c>
      <c r="J11" s="333" t="s">
        <v>506</v>
      </c>
      <c r="K11" s="333"/>
      <c r="L11" s="333"/>
      <c r="M11" s="297">
        <v>0.12</v>
      </c>
      <c r="N11" s="297">
        <v>0.18000000000000002</v>
      </c>
      <c r="O11" s="245" t="s">
        <v>646</v>
      </c>
      <c r="P11" s="245" t="s">
        <v>642</v>
      </c>
      <c r="Q11" s="245" t="s">
        <v>646</v>
      </c>
      <c r="R11" s="256" t="s">
        <v>475</v>
      </c>
      <c r="S11" s="256" t="s">
        <v>467</v>
      </c>
      <c r="T11" s="256" t="s">
        <v>468</v>
      </c>
      <c r="U11" s="333" t="s">
        <v>492</v>
      </c>
      <c r="V11" s="651"/>
      <c r="W11" s="651"/>
      <c r="X11" s="651"/>
      <c r="Y11" s="273" t="s">
        <v>975</v>
      </c>
    </row>
    <row r="12" spans="2:25" ht="15.95" customHeight="1" x14ac:dyDescent="0.15">
      <c r="B12" s="361"/>
      <c r="C12" s="422" t="s">
        <v>899</v>
      </c>
      <c r="D12" s="424"/>
      <c r="E12" s="192">
        <v>2</v>
      </c>
      <c r="F12" s="229">
        <v>269.10000000000002</v>
      </c>
      <c r="G12" s="245" t="s">
        <v>461</v>
      </c>
      <c r="H12" s="245" t="s">
        <v>470</v>
      </c>
      <c r="I12" s="245" t="s">
        <v>471</v>
      </c>
      <c r="J12" s="333" t="s">
        <v>506</v>
      </c>
      <c r="K12" s="333"/>
      <c r="L12" s="333"/>
      <c r="M12" s="297">
        <v>0.32000000000000006</v>
      </c>
      <c r="N12" s="297">
        <v>0.44999999999999996</v>
      </c>
      <c r="O12" s="245" t="s">
        <v>646</v>
      </c>
      <c r="P12" s="245" t="s">
        <v>642</v>
      </c>
      <c r="Q12" s="245" t="s">
        <v>646</v>
      </c>
      <c r="R12" s="256" t="s">
        <v>475</v>
      </c>
      <c r="S12" s="256" t="s">
        <v>467</v>
      </c>
      <c r="T12" s="256" t="s">
        <v>468</v>
      </c>
      <c r="U12" s="333" t="s">
        <v>492</v>
      </c>
      <c r="V12" s="651"/>
      <c r="W12" s="651"/>
      <c r="X12" s="651"/>
      <c r="Y12" s="273" t="s">
        <v>975</v>
      </c>
    </row>
    <row r="13" spans="2:25" ht="15.95" customHeight="1" x14ac:dyDescent="0.15">
      <c r="B13" s="361"/>
      <c r="C13" s="422" t="s">
        <v>899</v>
      </c>
      <c r="D13" s="424"/>
      <c r="E13" s="192">
        <v>3</v>
      </c>
      <c r="F13" s="229">
        <v>270.3</v>
      </c>
      <c r="G13" s="245" t="s">
        <v>461</v>
      </c>
      <c r="H13" s="245" t="s">
        <v>462</v>
      </c>
      <c r="I13" s="245" t="s">
        <v>480</v>
      </c>
      <c r="J13" s="333" t="s">
        <v>500</v>
      </c>
      <c r="K13" s="333"/>
      <c r="L13" s="333"/>
      <c r="M13" s="297">
        <v>1.75</v>
      </c>
      <c r="N13" s="297">
        <v>4.34</v>
      </c>
      <c r="O13" s="245" t="s">
        <v>646</v>
      </c>
      <c r="P13" s="245" t="s">
        <v>642</v>
      </c>
      <c r="Q13" s="245" t="s">
        <v>646</v>
      </c>
      <c r="R13" s="256" t="s">
        <v>475</v>
      </c>
      <c r="S13" s="256" t="s">
        <v>467</v>
      </c>
      <c r="T13" s="256" t="s">
        <v>468</v>
      </c>
      <c r="U13" s="333" t="s">
        <v>492</v>
      </c>
      <c r="V13" s="651"/>
      <c r="W13" s="651"/>
      <c r="X13" s="651"/>
      <c r="Y13" s="273" t="s">
        <v>975</v>
      </c>
    </row>
    <row r="14" spans="2:25" ht="15.95" customHeight="1" x14ac:dyDescent="0.15">
      <c r="B14" s="361"/>
      <c r="C14" s="422" t="s">
        <v>899</v>
      </c>
      <c r="D14" s="424"/>
      <c r="E14" s="192">
        <v>4</v>
      </c>
      <c r="F14" s="229">
        <v>269.60000000000002</v>
      </c>
      <c r="G14" s="245" t="s">
        <v>461</v>
      </c>
      <c r="H14" s="245" t="s">
        <v>462</v>
      </c>
      <c r="I14" s="245" t="s">
        <v>471</v>
      </c>
      <c r="J14" s="333" t="s">
        <v>472</v>
      </c>
      <c r="K14" s="333"/>
      <c r="L14" s="333"/>
      <c r="M14" s="297">
        <v>4.0000000000000008E-2</v>
      </c>
      <c r="N14" s="297">
        <v>4.0000000000000008E-2</v>
      </c>
      <c r="O14" s="245" t="s">
        <v>643</v>
      </c>
      <c r="P14" s="245" t="s">
        <v>642</v>
      </c>
      <c r="Q14" s="245" t="s">
        <v>643</v>
      </c>
      <c r="R14" s="256" t="s">
        <v>475</v>
      </c>
      <c r="S14" s="256" t="s">
        <v>476</v>
      </c>
      <c r="T14" s="256" t="s">
        <v>468</v>
      </c>
      <c r="U14" s="333" t="s">
        <v>492</v>
      </c>
      <c r="V14" s="651"/>
      <c r="W14" s="651"/>
      <c r="X14" s="651"/>
      <c r="Y14" s="273" t="s">
        <v>974</v>
      </c>
    </row>
    <row r="15" spans="2:25" ht="15.95" customHeight="1" x14ac:dyDescent="0.15">
      <c r="B15" s="361"/>
      <c r="C15" s="422" t="s">
        <v>899</v>
      </c>
      <c r="D15" s="424"/>
      <c r="E15" s="192">
        <v>5</v>
      </c>
      <c r="F15" s="229">
        <v>269.7</v>
      </c>
      <c r="G15" s="245" t="s">
        <v>461</v>
      </c>
      <c r="H15" s="245" t="s">
        <v>479</v>
      </c>
      <c r="I15" s="245" t="s">
        <v>471</v>
      </c>
      <c r="J15" s="333" t="s">
        <v>481</v>
      </c>
      <c r="K15" s="333"/>
      <c r="L15" s="333"/>
      <c r="M15" s="297">
        <v>0.09</v>
      </c>
      <c r="N15" s="297">
        <v>0.09</v>
      </c>
      <c r="O15" s="245" t="s">
        <v>646</v>
      </c>
      <c r="P15" s="245" t="s">
        <v>642</v>
      </c>
      <c r="Q15" s="245" t="s">
        <v>646</v>
      </c>
      <c r="R15" s="256" t="s">
        <v>475</v>
      </c>
      <c r="S15" s="256" t="s">
        <v>467</v>
      </c>
      <c r="T15" s="256" t="s">
        <v>468</v>
      </c>
      <c r="U15" s="333" t="s">
        <v>492</v>
      </c>
      <c r="V15" s="651"/>
      <c r="W15" s="651"/>
      <c r="X15" s="651"/>
      <c r="Y15" s="273" t="s">
        <v>975</v>
      </c>
    </row>
    <row r="16" spans="2:25" ht="15.95" customHeight="1" x14ac:dyDescent="0.15">
      <c r="B16" s="361"/>
      <c r="C16" s="422" t="s">
        <v>899</v>
      </c>
      <c r="D16" s="424"/>
      <c r="E16" s="192">
        <v>6</v>
      </c>
      <c r="F16" s="229">
        <v>270.7</v>
      </c>
      <c r="G16" s="245" t="s">
        <v>461</v>
      </c>
      <c r="H16" s="245" t="s">
        <v>462</v>
      </c>
      <c r="I16" s="245" t="s">
        <v>471</v>
      </c>
      <c r="J16" s="333" t="s">
        <v>506</v>
      </c>
      <c r="K16" s="333"/>
      <c r="L16" s="333"/>
      <c r="M16" s="297">
        <v>1.2000000000000002</v>
      </c>
      <c r="N16" s="297">
        <v>1.1199999999999999</v>
      </c>
      <c r="O16" s="245" t="s">
        <v>646</v>
      </c>
      <c r="P16" s="245" t="s">
        <v>642</v>
      </c>
      <c r="Q16" s="245" t="s">
        <v>646</v>
      </c>
      <c r="R16" s="256" t="s">
        <v>475</v>
      </c>
      <c r="S16" s="256" t="s">
        <v>467</v>
      </c>
      <c r="T16" s="256" t="s">
        <v>468</v>
      </c>
      <c r="U16" s="333" t="s">
        <v>492</v>
      </c>
      <c r="V16" s="651"/>
      <c r="W16" s="651"/>
      <c r="X16" s="651"/>
      <c r="Y16" s="273" t="s">
        <v>975</v>
      </c>
    </row>
    <row r="17" spans="2:25" ht="15.95" customHeight="1" x14ac:dyDescent="0.15">
      <c r="B17" s="361"/>
      <c r="C17" s="422" t="s">
        <v>899</v>
      </c>
      <c r="D17" s="424"/>
      <c r="E17" s="192">
        <v>7</v>
      </c>
      <c r="F17" s="229">
        <v>271.89999999999998</v>
      </c>
      <c r="G17" s="245" t="s">
        <v>461</v>
      </c>
      <c r="H17" s="245" t="s">
        <v>470</v>
      </c>
      <c r="I17" s="245" t="s">
        <v>471</v>
      </c>
      <c r="J17" s="333" t="s">
        <v>506</v>
      </c>
      <c r="K17" s="333"/>
      <c r="L17" s="333"/>
      <c r="M17" s="297">
        <v>0.55000000000000004</v>
      </c>
      <c r="N17" s="297">
        <v>0.5</v>
      </c>
      <c r="O17" s="245" t="s">
        <v>646</v>
      </c>
      <c r="P17" s="245" t="s">
        <v>642</v>
      </c>
      <c r="Q17" s="245" t="s">
        <v>646</v>
      </c>
      <c r="R17" s="256" t="s">
        <v>475</v>
      </c>
      <c r="S17" s="256" t="s">
        <v>467</v>
      </c>
      <c r="T17" s="256" t="s">
        <v>468</v>
      </c>
      <c r="U17" s="333" t="s">
        <v>492</v>
      </c>
      <c r="V17" s="651"/>
      <c r="W17" s="651"/>
      <c r="X17" s="651"/>
      <c r="Y17" s="273" t="s">
        <v>975</v>
      </c>
    </row>
    <row r="18" spans="2:25" ht="15.95" customHeight="1" x14ac:dyDescent="0.15">
      <c r="B18" s="361"/>
      <c r="C18" s="422" t="s">
        <v>899</v>
      </c>
      <c r="D18" s="424"/>
      <c r="E18" s="192">
        <v>8</v>
      </c>
      <c r="F18" s="229">
        <v>272</v>
      </c>
      <c r="G18" s="245" t="s">
        <v>461</v>
      </c>
      <c r="H18" s="245" t="s">
        <v>462</v>
      </c>
      <c r="I18" s="245" t="s">
        <v>480</v>
      </c>
      <c r="J18" s="333" t="s">
        <v>500</v>
      </c>
      <c r="K18" s="333"/>
      <c r="L18" s="333"/>
      <c r="M18" s="297">
        <v>1.9</v>
      </c>
      <c r="N18" s="297">
        <v>1.08</v>
      </c>
      <c r="O18" s="245" t="s">
        <v>646</v>
      </c>
      <c r="P18" s="245" t="s">
        <v>642</v>
      </c>
      <c r="Q18" s="245" t="s">
        <v>646</v>
      </c>
      <c r="R18" s="256" t="s">
        <v>475</v>
      </c>
      <c r="S18" s="256" t="s">
        <v>467</v>
      </c>
      <c r="T18" s="256" t="s">
        <v>468</v>
      </c>
      <c r="U18" s="333" t="s">
        <v>492</v>
      </c>
      <c r="V18" s="651"/>
      <c r="W18" s="651"/>
      <c r="X18" s="651"/>
      <c r="Y18" s="273" t="s">
        <v>975</v>
      </c>
    </row>
    <row r="19" spans="2:25" ht="15.95" customHeight="1" x14ac:dyDescent="0.15">
      <c r="B19" s="361"/>
      <c r="C19" s="422" t="s">
        <v>899</v>
      </c>
      <c r="D19" s="424"/>
      <c r="E19" s="192">
        <v>9</v>
      </c>
      <c r="F19" s="229">
        <v>272.3</v>
      </c>
      <c r="G19" s="245" t="s">
        <v>461</v>
      </c>
      <c r="H19" s="245" t="s">
        <v>470</v>
      </c>
      <c r="I19" s="245" t="s">
        <v>471</v>
      </c>
      <c r="J19" s="333" t="s">
        <v>506</v>
      </c>
      <c r="K19" s="333"/>
      <c r="L19" s="333"/>
      <c r="M19" s="297">
        <v>0.12</v>
      </c>
      <c r="N19" s="297">
        <v>0.1</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899</v>
      </c>
      <c r="D20" s="424"/>
      <c r="E20" s="192">
        <v>10</v>
      </c>
      <c r="F20" s="229">
        <v>272.3</v>
      </c>
      <c r="G20" s="245" t="s">
        <v>461</v>
      </c>
      <c r="H20" s="245" t="s">
        <v>470</v>
      </c>
      <c r="I20" s="245" t="s">
        <v>471</v>
      </c>
      <c r="J20" s="333" t="s">
        <v>472</v>
      </c>
      <c r="K20" s="333"/>
      <c r="L20" s="333"/>
      <c r="M20" s="297">
        <v>0.55000000000000004</v>
      </c>
      <c r="N20" s="297">
        <v>0.55000000000000004</v>
      </c>
      <c r="O20" s="245" t="s">
        <v>643</v>
      </c>
      <c r="P20" s="245" t="s">
        <v>642</v>
      </c>
      <c r="Q20" s="245" t="s">
        <v>643</v>
      </c>
      <c r="R20" s="256" t="s">
        <v>475</v>
      </c>
      <c r="S20" s="256" t="s">
        <v>476</v>
      </c>
      <c r="T20" s="256" t="s">
        <v>468</v>
      </c>
      <c r="U20" s="333" t="s">
        <v>492</v>
      </c>
      <c r="V20" s="651"/>
      <c r="W20" s="651"/>
      <c r="X20" s="651"/>
      <c r="Y20" s="273" t="s">
        <v>974</v>
      </c>
    </row>
    <row r="21" spans="2:25" ht="15.95" customHeight="1" x14ac:dyDescent="0.15">
      <c r="B21" s="361"/>
      <c r="C21" s="422" t="s">
        <v>899</v>
      </c>
      <c r="D21" s="424"/>
      <c r="E21" s="192">
        <v>11</v>
      </c>
      <c r="F21" s="229">
        <v>273.5</v>
      </c>
      <c r="G21" s="245" t="s">
        <v>461</v>
      </c>
      <c r="H21" s="245" t="s">
        <v>462</v>
      </c>
      <c r="I21" s="245" t="s">
        <v>480</v>
      </c>
      <c r="J21" s="333" t="s">
        <v>500</v>
      </c>
      <c r="K21" s="333"/>
      <c r="L21" s="333"/>
      <c r="M21" s="297">
        <v>3.65</v>
      </c>
      <c r="N21" s="297">
        <v>3.04</v>
      </c>
      <c r="O21" s="245" t="s">
        <v>646</v>
      </c>
      <c r="P21" s="245" t="s">
        <v>642</v>
      </c>
      <c r="Q21" s="245" t="s">
        <v>646</v>
      </c>
      <c r="R21" s="256" t="s">
        <v>475</v>
      </c>
      <c r="S21" s="256" t="s">
        <v>467</v>
      </c>
      <c r="T21" s="256" t="s">
        <v>468</v>
      </c>
      <c r="U21" s="333" t="s">
        <v>492</v>
      </c>
      <c r="V21" s="651"/>
      <c r="W21" s="651"/>
      <c r="X21" s="651"/>
      <c r="Y21" s="273" t="s">
        <v>975</v>
      </c>
    </row>
    <row r="22" spans="2:25" ht="15.95" customHeight="1" x14ac:dyDescent="0.15">
      <c r="B22" s="361"/>
      <c r="C22" s="422" t="s">
        <v>899</v>
      </c>
      <c r="D22" s="424"/>
      <c r="E22" s="192">
        <v>12</v>
      </c>
      <c r="F22" s="229">
        <v>274.10000000000002</v>
      </c>
      <c r="G22" s="245" t="s">
        <v>461</v>
      </c>
      <c r="H22" s="245" t="s">
        <v>479</v>
      </c>
      <c r="I22" s="245" t="s">
        <v>480</v>
      </c>
      <c r="J22" s="333" t="s">
        <v>500</v>
      </c>
      <c r="K22" s="333"/>
      <c r="L22" s="333"/>
      <c r="M22" s="297">
        <v>3.95</v>
      </c>
      <c r="N22" s="297">
        <v>2.37</v>
      </c>
      <c r="O22" s="245" t="s">
        <v>646</v>
      </c>
      <c r="P22" s="245" t="s">
        <v>642</v>
      </c>
      <c r="Q22" s="245" t="s">
        <v>646</v>
      </c>
      <c r="R22" s="256" t="s">
        <v>475</v>
      </c>
      <c r="S22" s="256" t="s">
        <v>467</v>
      </c>
      <c r="T22" s="256" t="s">
        <v>468</v>
      </c>
      <c r="U22" s="333" t="s">
        <v>492</v>
      </c>
      <c r="V22" s="651"/>
      <c r="W22" s="651"/>
      <c r="X22" s="651"/>
      <c r="Y22" s="273" t="s">
        <v>975</v>
      </c>
    </row>
    <row r="23" spans="2:25" ht="15.95" customHeight="1" x14ac:dyDescent="0.15">
      <c r="B23" s="361"/>
      <c r="C23" s="422" t="s">
        <v>899</v>
      </c>
      <c r="D23" s="424"/>
      <c r="E23" s="192">
        <v>13</v>
      </c>
      <c r="F23" s="229">
        <v>275.10000000000002</v>
      </c>
      <c r="G23" s="245" t="s">
        <v>461</v>
      </c>
      <c r="H23" s="245" t="s">
        <v>497</v>
      </c>
      <c r="I23" s="245" t="s">
        <v>480</v>
      </c>
      <c r="J23" s="333" t="s">
        <v>500</v>
      </c>
      <c r="K23" s="333"/>
      <c r="L23" s="333"/>
      <c r="M23" s="297">
        <v>2.4</v>
      </c>
      <c r="N23" s="297">
        <v>2.2999999999999998</v>
      </c>
      <c r="O23" s="245" t="s">
        <v>646</v>
      </c>
      <c r="P23" s="245" t="s">
        <v>642</v>
      </c>
      <c r="Q23" s="245" t="s">
        <v>646</v>
      </c>
      <c r="R23" s="256" t="s">
        <v>475</v>
      </c>
      <c r="S23" s="256" t="s">
        <v>467</v>
      </c>
      <c r="T23" s="256" t="s">
        <v>468</v>
      </c>
      <c r="U23" s="333" t="s">
        <v>492</v>
      </c>
      <c r="V23" s="651"/>
      <c r="W23" s="651"/>
      <c r="X23" s="651"/>
      <c r="Y23" s="273" t="s">
        <v>975</v>
      </c>
    </row>
    <row r="24" spans="2:25" ht="15.95" customHeight="1" x14ac:dyDescent="0.15">
      <c r="B24" s="361"/>
      <c r="C24" s="422" t="s">
        <v>899</v>
      </c>
      <c r="D24" s="424"/>
      <c r="E24" s="192">
        <v>14</v>
      </c>
      <c r="F24" s="229">
        <v>268.89999999999998</v>
      </c>
      <c r="G24" s="245" t="s">
        <v>489</v>
      </c>
      <c r="H24" s="245" t="s">
        <v>511</v>
      </c>
      <c r="I24" s="245"/>
      <c r="J24" s="333" t="s">
        <v>506</v>
      </c>
      <c r="K24" s="333"/>
      <c r="L24" s="333"/>
      <c r="M24" s="297">
        <v>3.1</v>
      </c>
      <c r="N24" s="297">
        <v>3</v>
      </c>
      <c r="O24" s="245" t="s">
        <v>646</v>
      </c>
      <c r="P24" s="245" t="s">
        <v>642</v>
      </c>
      <c r="Q24" s="245"/>
      <c r="R24" s="256" t="s">
        <v>475</v>
      </c>
      <c r="S24" s="256" t="s">
        <v>475</v>
      </c>
      <c r="T24" s="256"/>
      <c r="U24" s="333" t="s">
        <v>492</v>
      </c>
      <c r="V24" s="651"/>
      <c r="W24" s="651"/>
      <c r="X24" s="651"/>
      <c r="Y24" s="273"/>
    </row>
    <row r="25" spans="2:25" ht="15.95" customHeight="1" x14ac:dyDescent="0.15">
      <c r="B25" s="361"/>
      <c r="C25" s="422" t="s">
        <v>899</v>
      </c>
      <c r="D25" s="424"/>
      <c r="E25" s="192">
        <v>15</v>
      </c>
      <c r="F25" s="229">
        <v>271.89999999999998</v>
      </c>
      <c r="G25" s="245" t="s">
        <v>461</v>
      </c>
      <c r="H25" s="245" t="s">
        <v>505</v>
      </c>
      <c r="I25" s="245" t="s">
        <v>480</v>
      </c>
      <c r="J25" s="333" t="s">
        <v>500</v>
      </c>
      <c r="K25" s="333"/>
      <c r="L25" s="333"/>
      <c r="M25" s="297">
        <v>1.4</v>
      </c>
      <c r="N25" s="297" t="s">
        <v>1293</v>
      </c>
      <c r="O25" s="245" t="s">
        <v>642</v>
      </c>
      <c r="P25" s="245" t="s">
        <v>642</v>
      </c>
      <c r="Q25" s="245" t="s">
        <v>646</v>
      </c>
      <c r="R25" s="256" t="s">
        <v>475</v>
      </c>
      <c r="S25" s="256" t="s">
        <v>467</v>
      </c>
      <c r="T25" s="256" t="s">
        <v>468</v>
      </c>
      <c r="U25" s="333" t="s">
        <v>492</v>
      </c>
      <c r="V25" s="651"/>
      <c r="W25" s="651"/>
      <c r="X25" s="651"/>
      <c r="Y25" s="273" t="s">
        <v>976</v>
      </c>
    </row>
    <row r="26" spans="2:25" ht="15.95" customHeight="1" x14ac:dyDescent="0.15">
      <c r="B26" s="361"/>
      <c r="C26" s="422" t="s">
        <v>899</v>
      </c>
      <c r="D26" s="424"/>
      <c r="E26" s="192">
        <v>16</v>
      </c>
      <c r="F26" s="229">
        <v>269.60000000000002</v>
      </c>
      <c r="G26" s="245" t="s">
        <v>461</v>
      </c>
      <c r="H26" s="245" t="s">
        <v>470</v>
      </c>
      <c r="I26" s="245" t="s">
        <v>480</v>
      </c>
      <c r="J26" s="333" t="s">
        <v>500</v>
      </c>
      <c r="K26" s="333"/>
      <c r="L26" s="333"/>
      <c r="M26" s="297">
        <v>5.36</v>
      </c>
      <c r="N26" s="297" t="s">
        <v>1293</v>
      </c>
      <c r="O26" s="245" t="s">
        <v>642</v>
      </c>
      <c r="P26" s="245" t="s">
        <v>642</v>
      </c>
      <c r="Q26" s="245" t="s">
        <v>646</v>
      </c>
      <c r="R26" s="256" t="s">
        <v>475</v>
      </c>
      <c r="S26" s="256" t="s">
        <v>467</v>
      </c>
      <c r="T26" s="256" t="s">
        <v>468</v>
      </c>
      <c r="U26" s="333" t="s">
        <v>492</v>
      </c>
      <c r="V26" s="651"/>
      <c r="W26" s="651"/>
      <c r="X26" s="651"/>
      <c r="Y26" s="273" t="s">
        <v>976</v>
      </c>
    </row>
    <row r="27" spans="2:25" ht="15.95" customHeight="1" x14ac:dyDescent="0.15">
      <c r="B27" s="361"/>
      <c r="C27" s="422" t="s">
        <v>899</v>
      </c>
      <c r="D27" s="424"/>
      <c r="E27" s="192">
        <v>17</v>
      </c>
      <c r="F27" s="229">
        <v>269</v>
      </c>
      <c r="G27" s="245" t="s">
        <v>461</v>
      </c>
      <c r="H27" s="245" t="s">
        <v>503</v>
      </c>
      <c r="I27" s="245" t="s">
        <v>480</v>
      </c>
      <c r="J27" s="333" t="s">
        <v>500</v>
      </c>
      <c r="K27" s="333"/>
      <c r="L27" s="333"/>
      <c r="M27" s="297">
        <v>2.2399999999999998</v>
      </c>
      <c r="N27" s="297" t="s">
        <v>1293</v>
      </c>
      <c r="O27" s="245" t="s">
        <v>642</v>
      </c>
      <c r="P27" s="245" t="s">
        <v>642</v>
      </c>
      <c r="Q27" s="245" t="s">
        <v>646</v>
      </c>
      <c r="R27" s="256" t="s">
        <v>475</v>
      </c>
      <c r="S27" s="256" t="s">
        <v>467</v>
      </c>
      <c r="T27" s="256" t="s">
        <v>468</v>
      </c>
      <c r="U27" s="333" t="s">
        <v>492</v>
      </c>
      <c r="V27" s="651"/>
      <c r="W27" s="651"/>
      <c r="X27" s="651"/>
      <c r="Y27" s="273" t="s">
        <v>976</v>
      </c>
    </row>
    <row r="28" spans="2:25" ht="15.95" customHeight="1" x14ac:dyDescent="0.15">
      <c r="B28" s="361"/>
      <c r="C28" s="422" t="s">
        <v>915</v>
      </c>
      <c r="D28" s="424"/>
      <c r="E28" s="192">
        <v>1</v>
      </c>
      <c r="F28" s="229">
        <v>275.2</v>
      </c>
      <c r="G28" s="245" t="s">
        <v>461</v>
      </c>
      <c r="H28" s="245" t="s">
        <v>462</v>
      </c>
      <c r="I28" s="245" t="s">
        <v>471</v>
      </c>
      <c r="J28" s="333" t="s">
        <v>472</v>
      </c>
      <c r="K28" s="333"/>
      <c r="L28" s="333"/>
      <c r="M28" s="297">
        <v>0.125</v>
      </c>
      <c r="N28" s="297">
        <v>0.125</v>
      </c>
      <c r="O28" s="245" t="s">
        <v>643</v>
      </c>
      <c r="P28" s="245" t="s">
        <v>642</v>
      </c>
      <c r="Q28" s="245" t="s">
        <v>723</v>
      </c>
      <c r="R28" s="256" t="s">
        <v>475</v>
      </c>
      <c r="S28" s="256" t="s">
        <v>475</v>
      </c>
      <c r="T28" s="256" t="s">
        <v>468</v>
      </c>
      <c r="U28" s="333" t="s">
        <v>492</v>
      </c>
      <c r="V28" s="651"/>
      <c r="W28" s="651"/>
      <c r="X28" s="651"/>
      <c r="Y28" s="256" t="s">
        <v>985</v>
      </c>
    </row>
    <row r="29" spans="2:25" ht="15.95" customHeight="1" x14ac:dyDescent="0.15">
      <c r="B29" s="361"/>
      <c r="C29" s="422" t="s">
        <v>915</v>
      </c>
      <c r="D29" s="424"/>
      <c r="E29" s="192">
        <v>2</v>
      </c>
      <c r="F29" s="229">
        <v>275.89999999999998</v>
      </c>
      <c r="G29" s="245" t="s">
        <v>461</v>
      </c>
      <c r="H29" s="245" t="s">
        <v>479</v>
      </c>
      <c r="I29" s="245" t="s">
        <v>471</v>
      </c>
      <c r="J29" s="333" t="s">
        <v>481</v>
      </c>
      <c r="K29" s="333"/>
      <c r="L29" s="333"/>
      <c r="M29" s="297">
        <v>0.09</v>
      </c>
      <c r="N29" s="297">
        <v>0.09</v>
      </c>
      <c r="O29" s="245" t="s">
        <v>646</v>
      </c>
      <c r="P29" s="245" t="s">
        <v>642</v>
      </c>
      <c r="Q29" s="245" t="s">
        <v>646</v>
      </c>
      <c r="R29" s="256" t="s">
        <v>475</v>
      </c>
      <c r="S29" s="256" t="s">
        <v>467</v>
      </c>
      <c r="T29" s="256" t="s">
        <v>468</v>
      </c>
      <c r="U29" s="333" t="s">
        <v>492</v>
      </c>
      <c r="V29" s="651"/>
      <c r="W29" s="651"/>
      <c r="X29" s="651"/>
      <c r="Y29" s="273" t="s">
        <v>975</v>
      </c>
    </row>
    <row r="30" spans="2:25" ht="15.95" customHeight="1" x14ac:dyDescent="0.15">
      <c r="B30" s="361"/>
      <c r="C30" s="422" t="s">
        <v>915</v>
      </c>
      <c r="D30" s="424"/>
      <c r="E30" s="192">
        <v>3</v>
      </c>
      <c r="F30" s="229">
        <v>277.5</v>
      </c>
      <c r="G30" s="245" t="s">
        <v>461</v>
      </c>
      <c r="H30" s="245" t="s">
        <v>503</v>
      </c>
      <c r="I30" s="245" t="s">
        <v>471</v>
      </c>
      <c r="J30" s="333" t="s">
        <v>472</v>
      </c>
      <c r="K30" s="333"/>
      <c r="L30" s="333"/>
      <c r="M30" s="297">
        <v>0.05</v>
      </c>
      <c r="N30" s="297">
        <v>0.05</v>
      </c>
      <c r="O30" s="245" t="s">
        <v>643</v>
      </c>
      <c r="P30" s="245" t="s">
        <v>642</v>
      </c>
      <c r="Q30" s="245" t="s">
        <v>643</v>
      </c>
      <c r="R30" s="256" t="s">
        <v>475</v>
      </c>
      <c r="S30" s="256" t="s">
        <v>476</v>
      </c>
      <c r="T30" s="256" t="s">
        <v>468</v>
      </c>
      <c r="U30" s="333" t="s">
        <v>492</v>
      </c>
      <c r="V30" s="651"/>
      <c r="W30" s="651"/>
      <c r="X30" s="651"/>
      <c r="Y30" s="273" t="s">
        <v>974</v>
      </c>
    </row>
    <row r="31" spans="2:25" ht="15.95" customHeight="1" x14ac:dyDescent="0.15">
      <c r="B31" s="361"/>
      <c r="C31" s="422" t="s">
        <v>915</v>
      </c>
      <c r="D31" s="424"/>
      <c r="E31" s="192">
        <v>4</v>
      </c>
      <c r="F31" s="229">
        <v>277.3</v>
      </c>
      <c r="G31" s="245" t="s">
        <v>461</v>
      </c>
      <c r="H31" s="245" t="s">
        <v>462</v>
      </c>
      <c r="I31" s="245" t="s">
        <v>471</v>
      </c>
      <c r="J31" s="333" t="s">
        <v>481</v>
      </c>
      <c r="K31" s="333"/>
      <c r="L31" s="333"/>
      <c r="M31" s="297">
        <v>2.0000000000000004E-2</v>
      </c>
      <c r="N31" s="297" t="s">
        <v>1293</v>
      </c>
      <c r="O31" s="245" t="s">
        <v>642</v>
      </c>
      <c r="P31" s="245" t="s">
        <v>642</v>
      </c>
      <c r="Q31" s="245" t="s">
        <v>646</v>
      </c>
      <c r="R31" s="256" t="s">
        <v>475</v>
      </c>
      <c r="S31" s="256" t="s">
        <v>467</v>
      </c>
      <c r="T31" s="256" t="s">
        <v>468</v>
      </c>
      <c r="U31" s="333" t="s">
        <v>492</v>
      </c>
      <c r="V31" s="651"/>
      <c r="W31" s="651"/>
      <c r="X31" s="651"/>
      <c r="Y31" s="273" t="s">
        <v>976</v>
      </c>
    </row>
    <row r="32" spans="2:25" ht="15.95" customHeight="1" x14ac:dyDescent="0.15">
      <c r="B32" s="361"/>
      <c r="C32" s="422" t="s">
        <v>915</v>
      </c>
      <c r="D32" s="424"/>
      <c r="E32" s="192">
        <v>5</v>
      </c>
      <c r="F32" s="229">
        <v>275.10000000000002</v>
      </c>
      <c r="G32" s="245" t="s">
        <v>461</v>
      </c>
      <c r="H32" s="245" t="s">
        <v>495</v>
      </c>
      <c r="I32" s="245" t="s">
        <v>480</v>
      </c>
      <c r="J32" s="333" t="s">
        <v>500</v>
      </c>
      <c r="K32" s="333"/>
      <c r="L32" s="333"/>
      <c r="M32" s="297">
        <v>3.7</v>
      </c>
      <c r="N32" s="297" t="s">
        <v>1293</v>
      </c>
      <c r="O32" s="245" t="s">
        <v>642</v>
      </c>
      <c r="P32" s="245" t="s">
        <v>642</v>
      </c>
      <c r="Q32" s="245" t="s">
        <v>646</v>
      </c>
      <c r="R32" s="256" t="s">
        <v>475</v>
      </c>
      <c r="S32" s="256" t="s">
        <v>467</v>
      </c>
      <c r="T32" s="256" t="s">
        <v>468</v>
      </c>
      <c r="U32" s="333" t="s">
        <v>492</v>
      </c>
      <c r="V32" s="651"/>
      <c r="W32" s="651"/>
      <c r="X32" s="651"/>
      <c r="Y32" s="273" t="s">
        <v>976</v>
      </c>
    </row>
    <row r="33" spans="2:25" ht="15.95" customHeight="1" x14ac:dyDescent="0.15">
      <c r="B33" s="361"/>
      <c r="C33" s="422" t="s">
        <v>920</v>
      </c>
      <c r="D33" s="424"/>
      <c r="E33" s="192">
        <v>1</v>
      </c>
      <c r="F33" s="229">
        <v>281.2</v>
      </c>
      <c r="G33" s="245" t="s">
        <v>461</v>
      </c>
      <c r="H33" s="245" t="s">
        <v>503</v>
      </c>
      <c r="I33" s="245" t="s">
        <v>471</v>
      </c>
      <c r="J33" s="333" t="s">
        <v>472</v>
      </c>
      <c r="K33" s="333"/>
      <c r="L33" s="333"/>
      <c r="M33" s="297">
        <v>0.30000000000000004</v>
      </c>
      <c r="N33" s="297">
        <v>0.15000000000000002</v>
      </c>
      <c r="O33" s="245" t="s">
        <v>643</v>
      </c>
      <c r="P33" s="245" t="s">
        <v>642</v>
      </c>
      <c r="Q33" s="245" t="s">
        <v>643</v>
      </c>
      <c r="R33" s="256" t="s">
        <v>475</v>
      </c>
      <c r="S33" s="256" t="s">
        <v>476</v>
      </c>
      <c r="T33" s="256" t="s">
        <v>468</v>
      </c>
      <c r="U33" s="333" t="s">
        <v>492</v>
      </c>
      <c r="V33" s="651"/>
      <c r="W33" s="651"/>
      <c r="X33" s="651"/>
      <c r="Y33" s="273" t="s">
        <v>974</v>
      </c>
    </row>
    <row r="34" spans="2:25" ht="15.95" customHeight="1" x14ac:dyDescent="0.15">
      <c r="B34" s="361"/>
      <c r="C34" s="422" t="s">
        <v>920</v>
      </c>
      <c r="D34" s="424"/>
      <c r="E34" s="192">
        <v>2</v>
      </c>
      <c r="F34" s="229">
        <v>282</v>
      </c>
      <c r="G34" s="245" t="s">
        <v>461</v>
      </c>
      <c r="H34" s="245" t="s">
        <v>479</v>
      </c>
      <c r="I34" s="245" t="s">
        <v>471</v>
      </c>
      <c r="J34" s="333" t="s">
        <v>481</v>
      </c>
      <c r="K34" s="333"/>
      <c r="L34" s="333"/>
      <c r="M34" s="297">
        <v>0.09</v>
      </c>
      <c r="N34" s="297">
        <v>0.09</v>
      </c>
      <c r="O34" s="245" t="s">
        <v>646</v>
      </c>
      <c r="P34" s="245" t="s">
        <v>642</v>
      </c>
      <c r="Q34" s="245" t="s">
        <v>646</v>
      </c>
      <c r="R34" s="256" t="s">
        <v>475</v>
      </c>
      <c r="S34" s="256" t="s">
        <v>467</v>
      </c>
      <c r="T34" s="256" t="s">
        <v>468</v>
      </c>
      <c r="U34" s="333" t="s">
        <v>492</v>
      </c>
      <c r="V34" s="651"/>
      <c r="W34" s="651"/>
      <c r="X34" s="651"/>
      <c r="Y34" s="273" t="s">
        <v>975</v>
      </c>
    </row>
    <row r="35" spans="2:25" ht="15.95" customHeight="1" x14ac:dyDescent="0.15">
      <c r="B35" s="361"/>
      <c r="C35" s="422" t="s">
        <v>920</v>
      </c>
      <c r="D35" s="424"/>
      <c r="E35" s="192">
        <v>3</v>
      </c>
      <c r="F35" s="229">
        <v>284.2</v>
      </c>
      <c r="G35" s="245" t="s">
        <v>461</v>
      </c>
      <c r="H35" s="245" t="s">
        <v>462</v>
      </c>
      <c r="I35" s="245" t="s">
        <v>471</v>
      </c>
      <c r="J35" s="333" t="s">
        <v>506</v>
      </c>
      <c r="K35" s="333"/>
      <c r="L35" s="333"/>
      <c r="M35" s="297">
        <v>0.12</v>
      </c>
      <c r="N35" s="297">
        <v>0.12</v>
      </c>
      <c r="O35" s="245" t="s">
        <v>646</v>
      </c>
      <c r="P35" s="245" t="s">
        <v>642</v>
      </c>
      <c r="Q35" s="245" t="s">
        <v>646</v>
      </c>
      <c r="R35" s="256" t="s">
        <v>475</v>
      </c>
      <c r="S35" s="256" t="s">
        <v>467</v>
      </c>
      <c r="T35" s="256" t="s">
        <v>468</v>
      </c>
      <c r="U35" s="333" t="s">
        <v>492</v>
      </c>
      <c r="V35" s="651"/>
      <c r="W35" s="651"/>
      <c r="X35" s="651"/>
      <c r="Y35" s="273" t="s">
        <v>975</v>
      </c>
    </row>
    <row r="36" spans="2:25" ht="15.95" customHeight="1" x14ac:dyDescent="0.15">
      <c r="B36" s="361"/>
      <c r="C36" s="422" t="s">
        <v>920</v>
      </c>
      <c r="D36" s="424"/>
      <c r="E36" s="192">
        <v>4</v>
      </c>
      <c r="F36" s="229">
        <v>284.3</v>
      </c>
      <c r="G36" s="245" t="s">
        <v>461</v>
      </c>
      <c r="H36" s="245" t="s">
        <v>505</v>
      </c>
      <c r="I36" s="245" t="s">
        <v>471</v>
      </c>
      <c r="J36" s="333" t="s">
        <v>472</v>
      </c>
      <c r="K36" s="333"/>
      <c r="L36" s="333"/>
      <c r="M36" s="297">
        <v>0.12</v>
      </c>
      <c r="N36" s="297">
        <v>6.5000000000000002E-2</v>
      </c>
      <c r="O36" s="245" t="s">
        <v>643</v>
      </c>
      <c r="P36" s="245" t="s">
        <v>642</v>
      </c>
      <c r="Q36" s="245" t="s">
        <v>643</v>
      </c>
      <c r="R36" s="256" t="s">
        <v>475</v>
      </c>
      <c r="S36" s="256" t="s">
        <v>476</v>
      </c>
      <c r="T36" s="256" t="s">
        <v>468</v>
      </c>
      <c r="U36" s="333" t="s">
        <v>492</v>
      </c>
      <c r="V36" s="651"/>
      <c r="W36" s="651"/>
      <c r="X36" s="651"/>
      <c r="Y36" s="273" t="s">
        <v>974</v>
      </c>
    </row>
    <row r="37" spans="2:25" ht="15.95" customHeight="1" x14ac:dyDescent="0.15">
      <c r="B37" s="361"/>
      <c r="C37" s="422" t="s">
        <v>920</v>
      </c>
      <c r="D37" s="424"/>
      <c r="E37" s="192">
        <v>5</v>
      </c>
      <c r="F37" s="229">
        <v>286.5</v>
      </c>
      <c r="G37" s="245" t="s">
        <v>461</v>
      </c>
      <c r="H37" s="245" t="s">
        <v>503</v>
      </c>
      <c r="I37" s="245" t="s">
        <v>471</v>
      </c>
      <c r="J37" s="333" t="s">
        <v>472</v>
      </c>
      <c r="K37" s="333"/>
      <c r="L37" s="333"/>
      <c r="M37" s="297">
        <v>1.4999999999999999E-2</v>
      </c>
      <c r="N37" s="297">
        <v>3.4999999999999996E-2</v>
      </c>
      <c r="O37" s="245" t="s">
        <v>643</v>
      </c>
      <c r="P37" s="245" t="s">
        <v>642</v>
      </c>
      <c r="Q37" s="245" t="s">
        <v>643</v>
      </c>
      <c r="R37" s="256" t="s">
        <v>475</v>
      </c>
      <c r="S37" s="256" t="s">
        <v>476</v>
      </c>
      <c r="T37" s="256" t="s">
        <v>468</v>
      </c>
      <c r="U37" s="333" t="s">
        <v>492</v>
      </c>
      <c r="V37" s="651"/>
      <c r="W37" s="651"/>
      <c r="X37" s="651"/>
      <c r="Y37" s="273" t="s">
        <v>974</v>
      </c>
    </row>
    <row r="38" spans="2:25" ht="15.95" customHeight="1" x14ac:dyDescent="0.15">
      <c r="B38" s="361"/>
      <c r="C38" s="422" t="s">
        <v>926</v>
      </c>
      <c r="D38" s="424"/>
      <c r="E38" s="192">
        <v>1</v>
      </c>
      <c r="F38" s="229">
        <v>288</v>
      </c>
      <c r="G38" s="245" t="s">
        <v>461</v>
      </c>
      <c r="H38" s="245" t="s">
        <v>479</v>
      </c>
      <c r="I38" s="245" t="s">
        <v>471</v>
      </c>
      <c r="J38" s="333" t="s">
        <v>481</v>
      </c>
      <c r="K38" s="333"/>
      <c r="L38" s="333"/>
      <c r="M38" s="297">
        <v>0.09</v>
      </c>
      <c r="N38" s="297">
        <v>0.09</v>
      </c>
      <c r="O38" s="245" t="s">
        <v>646</v>
      </c>
      <c r="P38" s="245" t="s">
        <v>642</v>
      </c>
      <c r="Q38" s="245" t="s">
        <v>646</v>
      </c>
      <c r="R38" s="256" t="s">
        <v>475</v>
      </c>
      <c r="S38" s="256" t="s">
        <v>467</v>
      </c>
      <c r="T38" s="256" t="s">
        <v>468</v>
      </c>
      <c r="U38" s="333" t="s">
        <v>492</v>
      </c>
      <c r="V38" s="651"/>
      <c r="W38" s="651"/>
      <c r="X38" s="651"/>
      <c r="Y38" s="273" t="s">
        <v>975</v>
      </c>
    </row>
    <row r="39" spans="2:25" ht="15.95" customHeight="1" x14ac:dyDescent="0.15">
      <c r="B39" s="361"/>
      <c r="C39" s="422" t="s">
        <v>926</v>
      </c>
      <c r="D39" s="424"/>
      <c r="E39" s="192">
        <v>2</v>
      </c>
      <c r="F39" s="229">
        <v>287.3</v>
      </c>
      <c r="G39" s="245" t="s">
        <v>461</v>
      </c>
      <c r="H39" s="245" t="s">
        <v>503</v>
      </c>
      <c r="I39" s="245" t="s">
        <v>471</v>
      </c>
      <c r="J39" s="333" t="s">
        <v>472</v>
      </c>
      <c r="K39" s="333"/>
      <c r="L39" s="333"/>
      <c r="M39" s="297">
        <v>0.16500000000000001</v>
      </c>
      <c r="N39" s="297">
        <v>0.30000000000000004</v>
      </c>
      <c r="O39" s="245" t="s">
        <v>643</v>
      </c>
      <c r="P39" s="245" t="s">
        <v>642</v>
      </c>
      <c r="Q39" s="245" t="s">
        <v>643</v>
      </c>
      <c r="R39" s="256" t="s">
        <v>475</v>
      </c>
      <c r="S39" s="256" t="s">
        <v>476</v>
      </c>
      <c r="T39" s="256" t="s">
        <v>468</v>
      </c>
      <c r="U39" s="333" t="s">
        <v>492</v>
      </c>
      <c r="V39" s="651"/>
      <c r="W39" s="651"/>
      <c r="X39" s="651"/>
      <c r="Y39" s="273" t="s">
        <v>974</v>
      </c>
    </row>
    <row r="40" spans="2:25" ht="15.95" customHeight="1" x14ac:dyDescent="0.15">
      <c r="B40" s="361"/>
      <c r="C40" s="422" t="s">
        <v>929</v>
      </c>
      <c r="D40" s="424"/>
      <c r="E40" s="192">
        <v>1</v>
      </c>
      <c r="F40" s="229">
        <v>293.3</v>
      </c>
      <c r="G40" s="245" t="s">
        <v>461</v>
      </c>
      <c r="H40" s="245" t="s">
        <v>503</v>
      </c>
      <c r="I40" s="245" t="s">
        <v>471</v>
      </c>
      <c r="J40" s="349" t="s">
        <v>472</v>
      </c>
      <c r="K40" s="679"/>
      <c r="L40" s="350"/>
      <c r="M40" s="297">
        <v>0.11000000000000001</v>
      </c>
      <c r="N40" s="297">
        <v>0.05</v>
      </c>
      <c r="O40" s="245" t="s">
        <v>643</v>
      </c>
      <c r="P40" s="245" t="s">
        <v>642</v>
      </c>
      <c r="Q40" s="245" t="s">
        <v>643</v>
      </c>
      <c r="R40" s="256" t="s">
        <v>475</v>
      </c>
      <c r="S40" s="256" t="s">
        <v>476</v>
      </c>
      <c r="T40" s="256" t="s">
        <v>468</v>
      </c>
      <c r="U40" s="349" t="s">
        <v>492</v>
      </c>
      <c r="V40" s="679"/>
      <c r="W40" s="679"/>
      <c r="X40" s="350"/>
      <c r="Y40" s="273" t="s">
        <v>974</v>
      </c>
    </row>
    <row r="41" spans="2:25" ht="15.95" customHeight="1" x14ac:dyDescent="0.15">
      <c r="B41" s="431"/>
      <c r="C41" s="422" t="s">
        <v>929</v>
      </c>
      <c r="D41" s="424"/>
      <c r="E41" s="192">
        <v>2</v>
      </c>
      <c r="F41" s="229">
        <v>293.8</v>
      </c>
      <c r="G41" s="245" t="s">
        <v>461</v>
      </c>
      <c r="H41" s="245" t="s">
        <v>479</v>
      </c>
      <c r="I41" s="245" t="s">
        <v>471</v>
      </c>
      <c r="J41" s="349" t="s">
        <v>506</v>
      </c>
      <c r="K41" s="679"/>
      <c r="L41" s="350"/>
      <c r="M41" s="297">
        <v>0.03</v>
      </c>
      <c r="N41" s="297">
        <v>4.4999999999999998E-2</v>
      </c>
      <c r="O41" s="245" t="s">
        <v>646</v>
      </c>
      <c r="P41" s="245" t="s">
        <v>642</v>
      </c>
      <c r="Q41" s="245" t="s">
        <v>646</v>
      </c>
      <c r="R41" s="256" t="s">
        <v>475</v>
      </c>
      <c r="S41" s="256" t="s">
        <v>467</v>
      </c>
      <c r="T41" s="256" t="s">
        <v>468</v>
      </c>
      <c r="U41" s="349" t="s">
        <v>492</v>
      </c>
      <c r="V41" s="679"/>
      <c r="W41" s="679"/>
      <c r="X41" s="350"/>
      <c r="Y41" s="273" t="s">
        <v>975</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U41:X41"/>
    <mergeCell ref="C39:D39"/>
    <mergeCell ref="J39:L39"/>
    <mergeCell ref="U39:X39"/>
    <mergeCell ref="C40:D40"/>
    <mergeCell ref="J40:L40"/>
    <mergeCell ref="U40:X40"/>
    <mergeCell ref="C41:D41"/>
    <mergeCell ref="J41:L41"/>
    <mergeCell ref="C37:D37"/>
    <mergeCell ref="J37:L37"/>
    <mergeCell ref="U37:X37"/>
    <mergeCell ref="C38:D38"/>
    <mergeCell ref="J38:L38"/>
    <mergeCell ref="U38:X38"/>
    <mergeCell ref="C34:D34"/>
    <mergeCell ref="J34:L34"/>
    <mergeCell ref="U34:X34"/>
    <mergeCell ref="C35:D35"/>
    <mergeCell ref="J35:L35"/>
    <mergeCell ref="U35:X35"/>
    <mergeCell ref="C36:D36"/>
    <mergeCell ref="J36:L36"/>
    <mergeCell ref="U36:X36"/>
    <mergeCell ref="C32:D32"/>
    <mergeCell ref="J32:L32"/>
    <mergeCell ref="U32:X32"/>
    <mergeCell ref="C33:D33"/>
    <mergeCell ref="J33:L33"/>
    <mergeCell ref="U33:X33"/>
    <mergeCell ref="C29:D29"/>
    <mergeCell ref="J29:L29"/>
    <mergeCell ref="U29:X29"/>
    <mergeCell ref="C30:D30"/>
    <mergeCell ref="J30:L30"/>
    <mergeCell ref="U30:X30"/>
    <mergeCell ref="C31:D31"/>
    <mergeCell ref="J31:L31"/>
    <mergeCell ref="U31:X31"/>
    <mergeCell ref="C23:D23"/>
    <mergeCell ref="J23:L23"/>
    <mergeCell ref="J22:L22"/>
    <mergeCell ref="U22:X22"/>
    <mergeCell ref="C27:D27"/>
    <mergeCell ref="J27:L27"/>
    <mergeCell ref="U27:X27"/>
    <mergeCell ref="C28:D28"/>
    <mergeCell ref="J28:L28"/>
    <mergeCell ref="U28:X28"/>
    <mergeCell ref="C25:D25"/>
    <mergeCell ref="J25:L25"/>
    <mergeCell ref="U25:X25"/>
    <mergeCell ref="C26:D26"/>
    <mergeCell ref="J26:L26"/>
    <mergeCell ref="U26:X26"/>
    <mergeCell ref="C19:D19"/>
    <mergeCell ref="J19:L19"/>
    <mergeCell ref="U19:X19"/>
    <mergeCell ref="C20:D20"/>
    <mergeCell ref="J20:L20"/>
    <mergeCell ref="U20:X20"/>
    <mergeCell ref="C17:D17"/>
    <mergeCell ref="J17:L17"/>
    <mergeCell ref="U17:X17"/>
    <mergeCell ref="C18:D18"/>
    <mergeCell ref="J18:L18"/>
    <mergeCell ref="U18:X18"/>
    <mergeCell ref="C12:D12"/>
    <mergeCell ref="J12:L12"/>
    <mergeCell ref="U12:X12"/>
    <mergeCell ref="C13:D13"/>
    <mergeCell ref="J13:L13"/>
    <mergeCell ref="U13:X13"/>
    <mergeCell ref="C14:D14"/>
    <mergeCell ref="J14:L14"/>
    <mergeCell ref="U14:X14"/>
    <mergeCell ref="B9:B41"/>
    <mergeCell ref="C9:D9"/>
    <mergeCell ref="J9:L9"/>
    <mergeCell ref="U9:X9"/>
    <mergeCell ref="C10:D10"/>
    <mergeCell ref="J10:L10"/>
    <mergeCell ref="U10:X10"/>
    <mergeCell ref="C11:D11"/>
    <mergeCell ref="J11:L11"/>
    <mergeCell ref="U11:X11"/>
    <mergeCell ref="C15:D15"/>
    <mergeCell ref="J15:L15"/>
    <mergeCell ref="U15:X15"/>
    <mergeCell ref="C16:D16"/>
    <mergeCell ref="J16:L16"/>
    <mergeCell ref="U16:X16"/>
    <mergeCell ref="U23:X23"/>
    <mergeCell ref="C24:D24"/>
    <mergeCell ref="J24:L24"/>
    <mergeCell ref="U24:X24"/>
    <mergeCell ref="C21:D21"/>
    <mergeCell ref="J21:L21"/>
    <mergeCell ref="U21:X21"/>
    <mergeCell ref="C22:D22"/>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前回の定期点検年月日を入力" sqref="O6" xr:uid="{7CE53E07-DCC3-414F-8422-13ACFE2923B9}"/>
    <dataValidation type="list" errorStyle="warning" allowBlank="1" showInputMessage="1" showErrorMessage="1" error="選択出来ません" sqref="H9:H41" xr:uid="{62BF993D-70C2-4FBC-B618-8049EBA5734F}">
      <formula1>INDIRECT(G9)</formula1>
    </dataValidation>
    <dataValidation allowBlank="1" showInputMessage="1" showErrorMessage="1" prompt="覆工スパン毎に連番を記入。_x000a_数値で入力する。" sqref="E9:E41" xr:uid="{F1018425-F6A2-44BB-96D2-663852E5BF08}"/>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E5451028-D6BD-4E4A-973F-62902769BA56}">
          <x14:formula1>
            <xm:f>'(参考)リスト'!$D$16:$D$18</xm:f>
          </x14:formula1>
          <xm:sqref>I9:I41</xm:sqref>
        </x14:dataValidation>
        <x14:dataValidation type="list" allowBlank="1" showInputMessage="1" showErrorMessage="1" xr:uid="{2CFA2A59-14A3-416A-91F4-FCE3A7D6ED41}">
          <x14:formula1>
            <xm:f>'(参考)リスト'!$H$16:$H$17</xm:f>
          </x14:formula1>
          <xm:sqref>R9:R41</xm:sqref>
        </x14:dataValidation>
        <x14:dataValidation type="list" allowBlank="1" showInputMessage="1" showErrorMessage="1" xr:uid="{990DDB00-10DE-4B2A-9198-5996CFCCECF6}">
          <x14:formula1>
            <xm:f>'(参考)リスト'!$I$16:$I$18</xm:f>
          </x14:formula1>
          <xm:sqref>S9:S41</xm:sqref>
        </x14:dataValidation>
        <x14:dataValidation type="list" allowBlank="1" showInputMessage="1" showErrorMessage="1" xr:uid="{A2BA1FB3-CFB0-485F-96E0-2DABAEFA03A5}">
          <x14:formula1>
            <xm:f>'(参考)リスト'!$F$16:$F$21</xm:f>
          </x14:formula1>
          <xm:sqref>O9:Q41</xm:sqref>
        </x14:dataValidation>
        <x14:dataValidation type="list" allowBlank="1" showInputMessage="1" showErrorMessage="1" xr:uid="{B389158B-708B-441C-A9D2-72FAF3A87675}">
          <x14:formula1>
            <xm:f>'(参考)リスト'!$E$16:$E$27</xm:f>
          </x14:formula1>
          <xm:sqref>J9:L41</xm:sqref>
        </x14:dataValidation>
        <x14:dataValidation type="list" allowBlank="1" showInputMessage="1" showErrorMessage="1" xr:uid="{C7614466-D977-4C06-8BBB-389702E245E3}">
          <x14:formula1>
            <xm:f>'(参考)リスト'!$J$16:$J$18</xm:f>
          </x14:formula1>
          <xm:sqref>T9:T41</xm:sqref>
        </x14:dataValidation>
        <x14:dataValidation type="list" showInputMessage="1" showErrorMessage="1" xr:uid="{E2630342-0D54-407B-813F-615F364374AE}">
          <x14:formula1>
            <xm:f>'(参考)リスト'!$B$16:$B$21</xm:f>
          </x14:formula1>
          <xm:sqref>G9:G41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2E4A-CE2F-4850-8973-82C8A1CA16E6}">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251</v>
      </c>
      <c r="C9" s="422" t="s">
        <v>929</v>
      </c>
      <c r="D9" s="424"/>
      <c r="E9" s="192">
        <v>3</v>
      </c>
      <c r="F9" s="229">
        <v>293.89999999999998</v>
      </c>
      <c r="G9" s="245" t="s">
        <v>461</v>
      </c>
      <c r="H9" s="245" t="s">
        <v>479</v>
      </c>
      <c r="I9" s="245" t="s">
        <v>471</v>
      </c>
      <c r="J9" s="349" t="s">
        <v>481</v>
      </c>
      <c r="K9" s="679"/>
      <c r="L9" s="350"/>
      <c r="M9" s="297">
        <v>0.09</v>
      </c>
      <c r="N9" s="297">
        <v>0.09</v>
      </c>
      <c r="O9" s="245" t="s">
        <v>646</v>
      </c>
      <c r="P9" s="245" t="s">
        <v>642</v>
      </c>
      <c r="Q9" s="245" t="s">
        <v>646</v>
      </c>
      <c r="R9" s="256" t="s">
        <v>475</v>
      </c>
      <c r="S9" s="256" t="s">
        <v>467</v>
      </c>
      <c r="T9" s="256" t="s">
        <v>468</v>
      </c>
      <c r="U9" s="349" t="s">
        <v>492</v>
      </c>
      <c r="V9" s="679"/>
      <c r="W9" s="679"/>
      <c r="X9" s="350"/>
      <c r="Y9" s="273" t="s">
        <v>975</v>
      </c>
    </row>
    <row r="10" spans="2:25" ht="15.95" customHeight="1" x14ac:dyDescent="0.15">
      <c r="B10" s="361"/>
      <c r="C10" s="422" t="s">
        <v>929</v>
      </c>
      <c r="D10" s="424"/>
      <c r="E10" s="192">
        <v>4</v>
      </c>
      <c r="F10" s="229">
        <v>294.5</v>
      </c>
      <c r="G10" s="245" t="s">
        <v>461</v>
      </c>
      <c r="H10" s="245" t="s">
        <v>503</v>
      </c>
      <c r="I10" s="245" t="s">
        <v>471</v>
      </c>
      <c r="J10" s="349" t="s">
        <v>472</v>
      </c>
      <c r="K10" s="679"/>
      <c r="L10" s="350"/>
      <c r="M10" s="297">
        <v>4.4999999999999998E-2</v>
      </c>
      <c r="N10" s="297">
        <v>4.4999999999999998E-2</v>
      </c>
      <c r="O10" s="245" t="s">
        <v>643</v>
      </c>
      <c r="P10" s="245" t="s">
        <v>642</v>
      </c>
      <c r="Q10" s="245" t="s">
        <v>643</v>
      </c>
      <c r="R10" s="256" t="s">
        <v>475</v>
      </c>
      <c r="S10" s="256" t="s">
        <v>476</v>
      </c>
      <c r="T10" s="256" t="s">
        <v>468</v>
      </c>
      <c r="U10" s="349" t="s">
        <v>492</v>
      </c>
      <c r="V10" s="679"/>
      <c r="W10" s="679"/>
      <c r="X10" s="350"/>
      <c r="Y10" s="273" t="s">
        <v>974</v>
      </c>
    </row>
    <row r="11" spans="2:25" ht="15.95" customHeight="1" x14ac:dyDescent="0.15">
      <c r="B11" s="361"/>
      <c r="C11" s="422" t="s">
        <v>929</v>
      </c>
      <c r="D11" s="424"/>
      <c r="E11" s="192">
        <v>5</v>
      </c>
      <c r="F11" s="229">
        <v>295</v>
      </c>
      <c r="G11" s="245" t="s">
        <v>461</v>
      </c>
      <c r="H11" s="245" t="s">
        <v>503</v>
      </c>
      <c r="I11" s="245" t="s">
        <v>471</v>
      </c>
      <c r="J11" s="349" t="s">
        <v>472</v>
      </c>
      <c r="K11" s="679"/>
      <c r="L11" s="350"/>
      <c r="M11" s="297">
        <v>8.0000000000000016E-2</v>
      </c>
      <c r="N11" s="297">
        <v>1.4999999999999999E-2</v>
      </c>
      <c r="O11" s="245" t="s">
        <v>643</v>
      </c>
      <c r="P11" s="245" t="s">
        <v>642</v>
      </c>
      <c r="Q11" s="245" t="s">
        <v>643</v>
      </c>
      <c r="R11" s="256" t="s">
        <v>475</v>
      </c>
      <c r="S11" s="256" t="s">
        <v>476</v>
      </c>
      <c r="T11" s="256" t="s">
        <v>468</v>
      </c>
      <c r="U11" s="349" t="s">
        <v>492</v>
      </c>
      <c r="V11" s="679"/>
      <c r="W11" s="679"/>
      <c r="X11" s="350"/>
      <c r="Y11" s="273" t="s">
        <v>974</v>
      </c>
    </row>
    <row r="12" spans="2:25" ht="15.95" customHeight="1" x14ac:dyDescent="0.15">
      <c r="B12" s="361"/>
      <c r="C12" s="422" t="s">
        <v>929</v>
      </c>
      <c r="D12" s="424"/>
      <c r="E12" s="192">
        <v>6</v>
      </c>
      <c r="F12" s="229">
        <v>295.5</v>
      </c>
      <c r="G12" s="245" t="s">
        <v>461</v>
      </c>
      <c r="H12" s="245" t="s">
        <v>503</v>
      </c>
      <c r="I12" s="245" t="s">
        <v>471</v>
      </c>
      <c r="J12" s="349" t="s">
        <v>472</v>
      </c>
      <c r="K12" s="679"/>
      <c r="L12" s="350"/>
      <c r="M12" s="297">
        <v>0.1</v>
      </c>
      <c r="N12" s="297">
        <v>4.0000000000000008E-2</v>
      </c>
      <c r="O12" s="245" t="s">
        <v>643</v>
      </c>
      <c r="P12" s="245" t="s">
        <v>642</v>
      </c>
      <c r="Q12" s="245" t="s">
        <v>643</v>
      </c>
      <c r="R12" s="256" t="s">
        <v>475</v>
      </c>
      <c r="S12" s="256" t="s">
        <v>476</v>
      </c>
      <c r="T12" s="256" t="s">
        <v>468</v>
      </c>
      <c r="U12" s="349" t="s">
        <v>492</v>
      </c>
      <c r="V12" s="679"/>
      <c r="W12" s="679"/>
      <c r="X12" s="350"/>
      <c r="Y12" s="273" t="s">
        <v>974</v>
      </c>
    </row>
    <row r="13" spans="2:25" ht="15.95" customHeight="1" x14ac:dyDescent="0.15">
      <c r="B13" s="361"/>
      <c r="C13" s="422" t="s">
        <v>929</v>
      </c>
      <c r="D13" s="424"/>
      <c r="E13" s="192">
        <v>7</v>
      </c>
      <c r="F13" s="229">
        <v>293.60000000000002</v>
      </c>
      <c r="G13" s="245" t="s">
        <v>461</v>
      </c>
      <c r="H13" s="245" t="s">
        <v>505</v>
      </c>
      <c r="I13" s="245" t="s">
        <v>471</v>
      </c>
      <c r="J13" s="349" t="s">
        <v>472</v>
      </c>
      <c r="K13" s="679"/>
      <c r="L13" s="350"/>
      <c r="M13" s="297">
        <v>4.4999999999999998E-2</v>
      </c>
      <c r="N13" s="297" t="s">
        <v>1293</v>
      </c>
      <c r="O13" s="245" t="s">
        <v>642</v>
      </c>
      <c r="P13" s="245" t="s">
        <v>642</v>
      </c>
      <c r="Q13" s="245" t="s">
        <v>643</v>
      </c>
      <c r="R13" s="256" t="s">
        <v>475</v>
      </c>
      <c r="S13" s="256" t="s">
        <v>476</v>
      </c>
      <c r="T13" s="256" t="s">
        <v>468</v>
      </c>
      <c r="U13" s="349" t="s">
        <v>492</v>
      </c>
      <c r="V13" s="679"/>
      <c r="W13" s="679"/>
      <c r="X13" s="350"/>
      <c r="Y13" s="273" t="s">
        <v>974</v>
      </c>
    </row>
    <row r="14" spans="2:25" ht="15.95" customHeight="1" x14ac:dyDescent="0.15">
      <c r="B14" s="361"/>
      <c r="C14" s="422" t="s">
        <v>929</v>
      </c>
      <c r="D14" s="424"/>
      <c r="E14" s="192">
        <v>8</v>
      </c>
      <c r="F14" s="229">
        <v>294.5</v>
      </c>
      <c r="G14" s="245" t="s">
        <v>461</v>
      </c>
      <c r="H14" s="245" t="s">
        <v>503</v>
      </c>
      <c r="I14" s="245" t="s">
        <v>471</v>
      </c>
      <c r="J14" s="349" t="s">
        <v>472</v>
      </c>
      <c r="K14" s="679"/>
      <c r="L14" s="350"/>
      <c r="M14" s="297">
        <v>4.0000000000000008E-2</v>
      </c>
      <c r="N14" s="297" t="s">
        <v>1293</v>
      </c>
      <c r="O14" s="245" t="s">
        <v>642</v>
      </c>
      <c r="P14" s="245" t="s">
        <v>642</v>
      </c>
      <c r="Q14" s="245" t="s">
        <v>643</v>
      </c>
      <c r="R14" s="256" t="s">
        <v>475</v>
      </c>
      <c r="S14" s="256" t="s">
        <v>476</v>
      </c>
      <c r="T14" s="256" t="s">
        <v>468</v>
      </c>
      <c r="U14" s="349" t="s">
        <v>492</v>
      </c>
      <c r="V14" s="679"/>
      <c r="W14" s="679"/>
      <c r="X14" s="350"/>
      <c r="Y14" s="273" t="s">
        <v>974</v>
      </c>
    </row>
    <row r="15" spans="2:25" ht="15.95" customHeight="1" x14ac:dyDescent="0.15">
      <c r="B15" s="361"/>
      <c r="C15" s="422" t="s">
        <v>929</v>
      </c>
      <c r="D15" s="424"/>
      <c r="E15" s="192">
        <v>9</v>
      </c>
      <c r="F15" s="229">
        <v>299</v>
      </c>
      <c r="G15" s="245" t="s">
        <v>461</v>
      </c>
      <c r="H15" s="245" t="s">
        <v>497</v>
      </c>
      <c r="I15" s="245" t="s">
        <v>480</v>
      </c>
      <c r="J15" s="349" t="s">
        <v>498</v>
      </c>
      <c r="K15" s="679"/>
      <c r="L15" s="350"/>
      <c r="M15" s="297">
        <v>4.0000000000000008E-2</v>
      </c>
      <c r="N15" s="297" t="s">
        <v>1293</v>
      </c>
      <c r="O15" s="245" t="s">
        <v>642</v>
      </c>
      <c r="P15" s="245" t="s">
        <v>642</v>
      </c>
      <c r="Q15" s="245" t="s">
        <v>646</v>
      </c>
      <c r="R15" s="256" t="s">
        <v>475</v>
      </c>
      <c r="S15" s="256" t="s">
        <v>467</v>
      </c>
      <c r="T15" s="256" t="s">
        <v>468</v>
      </c>
      <c r="U15" s="349" t="s">
        <v>492</v>
      </c>
      <c r="V15" s="679"/>
      <c r="W15" s="679"/>
      <c r="X15" s="350"/>
      <c r="Y15" s="273" t="s">
        <v>975</v>
      </c>
    </row>
    <row r="16" spans="2:25" ht="15.95" customHeight="1" x14ac:dyDescent="0.15">
      <c r="B16" s="361"/>
      <c r="C16" s="422" t="s">
        <v>929</v>
      </c>
      <c r="D16" s="424"/>
      <c r="E16" s="192">
        <v>10</v>
      </c>
      <c r="F16" s="229">
        <v>296.5</v>
      </c>
      <c r="G16" s="245" t="s">
        <v>461</v>
      </c>
      <c r="H16" s="245" t="s">
        <v>503</v>
      </c>
      <c r="I16" s="245" t="s">
        <v>471</v>
      </c>
      <c r="J16" s="349" t="s">
        <v>472</v>
      </c>
      <c r="K16" s="679"/>
      <c r="L16" s="350"/>
      <c r="M16" s="297">
        <v>0.13999999999999999</v>
      </c>
      <c r="N16" s="297" t="s">
        <v>1293</v>
      </c>
      <c r="O16" s="245" t="s">
        <v>642</v>
      </c>
      <c r="P16" s="245" t="s">
        <v>642</v>
      </c>
      <c r="Q16" s="245" t="s">
        <v>643</v>
      </c>
      <c r="R16" s="256" t="s">
        <v>475</v>
      </c>
      <c r="S16" s="256" t="s">
        <v>476</v>
      </c>
      <c r="T16" s="256" t="s">
        <v>468</v>
      </c>
      <c r="U16" s="349" t="s">
        <v>492</v>
      </c>
      <c r="V16" s="679"/>
      <c r="W16" s="679"/>
      <c r="X16" s="350"/>
      <c r="Y16" s="273" t="s">
        <v>974</v>
      </c>
    </row>
    <row r="17" spans="2:25" ht="15.95" customHeight="1" x14ac:dyDescent="0.15">
      <c r="B17" s="361"/>
      <c r="C17" s="422" t="s">
        <v>929</v>
      </c>
      <c r="D17" s="424"/>
      <c r="E17" s="192">
        <v>11</v>
      </c>
      <c r="F17" s="229">
        <v>297.39999999999998</v>
      </c>
      <c r="G17" s="245" t="s">
        <v>461</v>
      </c>
      <c r="H17" s="245" t="s">
        <v>503</v>
      </c>
      <c r="I17" s="245" t="s">
        <v>471</v>
      </c>
      <c r="J17" s="349" t="s">
        <v>472</v>
      </c>
      <c r="K17" s="679"/>
      <c r="L17" s="350"/>
      <c r="M17" s="297">
        <v>0.06</v>
      </c>
      <c r="N17" s="297" t="s">
        <v>1293</v>
      </c>
      <c r="O17" s="245" t="s">
        <v>642</v>
      </c>
      <c r="P17" s="245" t="s">
        <v>642</v>
      </c>
      <c r="Q17" s="245" t="s">
        <v>643</v>
      </c>
      <c r="R17" s="256" t="s">
        <v>475</v>
      </c>
      <c r="S17" s="256" t="s">
        <v>476</v>
      </c>
      <c r="T17" s="256" t="s">
        <v>468</v>
      </c>
      <c r="U17" s="349" t="s">
        <v>492</v>
      </c>
      <c r="V17" s="679"/>
      <c r="W17" s="679"/>
      <c r="X17" s="350"/>
      <c r="Y17" s="273" t="s">
        <v>974</v>
      </c>
    </row>
    <row r="18" spans="2:25" ht="15.95" customHeight="1" x14ac:dyDescent="0.15">
      <c r="B18" s="361"/>
      <c r="C18" s="422" t="s">
        <v>933</v>
      </c>
      <c r="D18" s="424"/>
      <c r="E18" s="192">
        <v>1</v>
      </c>
      <c r="F18" s="229">
        <v>299.3</v>
      </c>
      <c r="G18" s="245" t="s">
        <v>461</v>
      </c>
      <c r="H18" s="245" t="s">
        <v>462</v>
      </c>
      <c r="I18" s="245" t="s">
        <v>471</v>
      </c>
      <c r="J18" s="333" t="s">
        <v>506</v>
      </c>
      <c r="K18" s="333"/>
      <c r="L18" s="333"/>
      <c r="M18" s="297">
        <v>0.13500000000000001</v>
      </c>
      <c r="N18" s="297">
        <v>0.13500000000000001</v>
      </c>
      <c r="O18" s="245" t="s">
        <v>646</v>
      </c>
      <c r="P18" s="245" t="s">
        <v>642</v>
      </c>
      <c r="Q18" s="245" t="s">
        <v>646</v>
      </c>
      <c r="R18" s="256" t="s">
        <v>475</v>
      </c>
      <c r="S18" s="256" t="s">
        <v>467</v>
      </c>
      <c r="T18" s="256" t="s">
        <v>468</v>
      </c>
      <c r="U18" s="333" t="s">
        <v>492</v>
      </c>
      <c r="V18" s="651"/>
      <c r="W18" s="651"/>
      <c r="X18" s="651"/>
      <c r="Y18" s="273" t="s">
        <v>975</v>
      </c>
    </row>
    <row r="19" spans="2:25" ht="15.95" customHeight="1" x14ac:dyDescent="0.15">
      <c r="B19" s="361"/>
      <c r="C19" s="422" t="s">
        <v>933</v>
      </c>
      <c r="D19" s="424"/>
      <c r="E19" s="192">
        <v>2</v>
      </c>
      <c r="F19" s="229">
        <v>300</v>
      </c>
      <c r="G19" s="245" t="s">
        <v>461</v>
      </c>
      <c r="H19" s="245" t="s">
        <v>479</v>
      </c>
      <c r="I19" s="245" t="s">
        <v>471</v>
      </c>
      <c r="J19" s="333" t="s">
        <v>481</v>
      </c>
      <c r="K19" s="333"/>
      <c r="L19" s="333"/>
      <c r="M19" s="297">
        <v>0.09</v>
      </c>
      <c r="N19" s="297">
        <v>0.09</v>
      </c>
      <c r="O19" s="245" t="s">
        <v>646</v>
      </c>
      <c r="P19" s="245" t="s">
        <v>642</v>
      </c>
      <c r="Q19" s="245" t="s">
        <v>646</v>
      </c>
      <c r="R19" s="256" t="s">
        <v>475</v>
      </c>
      <c r="S19" s="256" t="s">
        <v>467</v>
      </c>
      <c r="T19" s="256" t="s">
        <v>468</v>
      </c>
      <c r="U19" s="333" t="s">
        <v>492</v>
      </c>
      <c r="V19" s="651"/>
      <c r="W19" s="651"/>
      <c r="X19" s="651"/>
      <c r="Y19" s="273" t="s">
        <v>975</v>
      </c>
    </row>
    <row r="20" spans="2:25" ht="15.95" customHeight="1" x14ac:dyDescent="0.15">
      <c r="B20" s="361"/>
      <c r="C20" s="422" t="s">
        <v>933</v>
      </c>
      <c r="D20" s="424"/>
      <c r="E20" s="192">
        <v>3</v>
      </c>
      <c r="F20" s="229">
        <v>299.3</v>
      </c>
      <c r="G20" s="245" t="s">
        <v>461</v>
      </c>
      <c r="H20" s="245" t="s">
        <v>505</v>
      </c>
      <c r="I20" s="245" t="s">
        <v>471</v>
      </c>
      <c r="J20" s="333" t="s">
        <v>472</v>
      </c>
      <c r="K20" s="333"/>
      <c r="L20" s="333"/>
      <c r="M20" s="297">
        <v>0.68</v>
      </c>
      <c r="N20" s="297">
        <v>0.44000000000000006</v>
      </c>
      <c r="O20" s="245" t="s">
        <v>643</v>
      </c>
      <c r="P20" s="245" t="s">
        <v>642</v>
      </c>
      <c r="Q20" s="245" t="s">
        <v>643</v>
      </c>
      <c r="R20" s="256" t="s">
        <v>475</v>
      </c>
      <c r="S20" s="256" t="s">
        <v>476</v>
      </c>
      <c r="T20" s="256" t="s">
        <v>468</v>
      </c>
      <c r="U20" s="333" t="s">
        <v>492</v>
      </c>
      <c r="V20" s="651"/>
      <c r="W20" s="651"/>
      <c r="X20" s="651"/>
      <c r="Y20" s="273" t="s">
        <v>974</v>
      </c>
    </row>
    <row r="21" spans="2:25" ht="15.95" customHeight="1" x14ac:dyDescent="0.15">
      <c r="B21" s="361"/>
      <c r="C21" s="422" t="s">
        <v>933</v>
      </c>
      <c r="D21" s="424"/>
      <c r="E21" s="192">
        <v>4</v>
      </c>
      <c r="F21" s="229">
        <v>300.60000000000002</v>
      </c>
      <c r="G21" s="245" t="s">
        <v>461</v>
      </c>
      <c r="H21" s="245" t="s">
        <v>503</v>
      </c>
      <c r="I21" s="245" t="s">
        <v>480</v>
      </c>
      <c r="J21" s="333" t="s">
        <v>500</v>
      </c>
      <c r="K21" s="333"/>
      <c r="L21" s="333"/>
      <c r="M21" s="297">
        <v>4.5</v>
      </c>
      <c r="N21" s="297" t="s">
        <v>1293</v>
      </c>
      <c r="O21" s="245" t="s">
        <v>642</v>
      </c>
      <c r="P21" s="245" t="s">
        <v>642</v>
      </c>
      <c r="Q21" s="245" t="s">
        <v>646</v>
      </c>
      <c r="R21" s="256" t="s">
        <v>475</v>
      </c>
      <c r="S21" s="256" t="s">
        <v>467</v>
      </c>
      <c r="T21" s="256" t="s">
        <v>468</v>
      </c>
      <c r="U21" s="333" t="s">
        <v>492</v>
      </c>
      <c r="V21" s="651"/>
      <c r="W21" s="651"/>
      <c r="X21" s="651"/>
      <c r="Y21" s="273" t="s">
        <v>976</v>
      </c>
    </row>
    <row r="22" spans="2:25" ht="15.95" customHeight="1" x14ac:dyDescent="0.15">
      <c r="B22" s="361"/>
      <c r="C22" s="422" t="s">
        <v>933</v>
      </c>
      <c r="D22" s="424"/>
      <c r="E22" s="192">
        <v>5</v>
      </c>
      <c r="F22" s="229">
        <v>299.39999999999998</v>
      </c>
      <c r="G22" s="245" t="s">
        <v>461</v>
      </c>
      <c r="H22" s="245" t="s">
        <v>503</v>
      </c>
      <c r="I22" s="245" t="s">
        <v>480</v>
      </c>
      <c r="J22" s="333" t="s">
        <v>498</v>
      </c>
      <c r="K22" s="333"/>
      <c r="L22" s="333"/>
      <c r="M22" s="297">
        <v>8.0000000000000016E-2</v>
      </c>
      <c r="N22" s="297" t="s">
        <v>1293</v>
      </c>
      <c r="O22" s="245" t="s">
        <v>642</v>
      </c>
      <c r="P22" s="245" t="s">
        <v>642</v>
      </c>
      <c r="Q22" s="245" t="s">
        <v>646</v>
      </c>
      <c r="R22" s="256" t="s">
        <v>475</v>
      </c>
      <c r="S22" s="256" t="s">
        <v>467</v>
      </c>
      <c r="T22" s="256" t="s">
        <v>468</v>
      </c>
      <c r="U22" s="333" t="s">
        <v>492</v>
      </c>
      <c r="V22" s="651"/>
      <c r="W22" s="651"/>
      <c r="X22" s="651"/>
      <c r="Y22" s="273" t="s">
        <v>976</v>
      </c>
    </row>
    <row r="23" spans="2:25" ht="15.95" customHeight="1" x14ac:dyDescent="0.15">
      <c r="B23" s="361"/>
      <c r="C23" s="422" t="s">
        <v>937</v>
      </c>
      <c r="D23" s="424"/>
      <c r="E23" s="192">
        <v>1</v>
      </c>
      <c r="F23" s="229">
        <v>302.7</v>
      </c>
      <c r="G23" s="245" t="s">
        <v>461</v>
      </c>
      <c r="H23" s="245" t="s">
        <v>505</v>
      </c>
      <c r="I23" s="245" t="s">
        <v>471</v>
      </c>
      <c r="J23" s="333" t="s">
        <v>472</v>
      </c>
      <c r="K23" s="333"/>
      <c r="L23" s="333"/>
      <c r="M23" s="297">
        <v>0.18</v>
      </c>
      <c r="N23" s="297">
        <v>0.19500000000000001</v>
      </c>
      <c r="O23" s="245" t="s">
        <v>643</v>
      </c>
      <c r="P23" s="245" t="s">
        <v>642</v>
      </c>
      <c r="Q23" s="245" t="s">
        <v>643</v>
      </c>
      <c r="R23" s="256" t="s">
        <v>475</v>
      </c>
      <c r="S23" s="256" t="s">
        <v>476</v>
      </c>
      <c r="T23" s="256" t="s">
        <v>468</v>
      </c>
      <c r="U23" s="333" t="s">
        <v>492</v>
      </c>
      <c r="V23" s="651"/>
      <c r="W23" s="651"/>
      <c r="X23" s="651"/>
      <c r="Y23" s="273" t="s">
        <v>974</v>
      </c>
    </row>
    <row r="24" spans="2:25" ht="15.95" customHeight="1" x14ac:dyDescent="0.15">
      <c r="B24" s="361"/>
      <c r="C24" s="422" t="s">
        <v>937</v>
      </c>
      <c r="D24" s="424"/>
      <c r="E24" s="192">
        <v>2</v>
      </c>
      <c r="F24" s="229">
        <v>304.89999999999998</v>
      </c>
      <c r="G24" s="245" t="s">
        <v>461</v>
      </c>
      <c r="H24" s="245" t="s">
        <v>479</v>
      </c>
      <c r="I24" s="245" t="s">
        <v>471</v>
      </c>
      <c r="J24" s="333" t="s">
        <v>481</v>
      </c>
      <c r="K24" s="333"/>
      <c r="L24" s="333"/>
      <c r="M24" s="297">
        <v>0.09</v>
      </c>
      <c r="N24" s="297">
        <v>0.09</v>
      </c>
      <c r="O24" s="245" t="s">
        <v>646</v>
      </c>
      <c r="P24" s="245" t="s">
        <v>642</v>
      </c>
      <c r="Q24" s="245" t="s">
        <v>646</v>
      </c>
      <c r="R24" s="256" t="s">
        <v>475</v>
      </c>
      <c r="S24" s="256" t="s">
        <v>467</v>
      </c>
      <c r="T24" s="256" t="s">
        <v>468</v>
      </c>
      <c r="U24" s="333" t="s">
        <v>492</v>
      </c>
      <c r="V24" s="651"/>
      <c r="W24" s="651"/>
      <c r="X24" s="651"/>
      <c r="Y24" s="273" t="s">
        <v>975</v>
      </c>
    </row>
    <row r="25" spans="2:25" ht="15.95" customHeight="1" x14ac:dyDescent="0.15">
      <c r="B25" s="361"/>
      <c r="C25" s="422" t="s">
        <v>937</v>
      </c>
      <c r="D25" s="424"/>
      <c r="E25" s="192">
        <v>3</v>
      </c>
      <c r="F25" s="229">
        <v>303.39999999999998</v>
      </c>
      <c r="G25" s="245" t="s">
        <v>461</v>
      </c>
      <c r="H25" s="245" t="s">
        <v>503</v>
      </c>
      <c r="I25" s="245" t="s">
        <v>480</v>
      </c>
      <c r="J25" s="333" t="s">
        <v>498</v>
      </c>
      <c r="K25" s="333"/>
      <c r="L25" s="333"/>
      <c r="M25" s="297">
        <v>0.03</v>
      </c>
      <c r="N25" s="297" t="s">
        <v>1293</v>
      </c>
      <c r="O25" s="245" t="s">
        <v>642</v>
      </c>
      <c r="P25" s="245" t="s">
        <v>642</v>
      </c>
      <c r="Q25" s="245" t="s">
        <v>646</v>
      </c>
      <c r="R25" s="256" t="s">
        <v>475</v>
      </c>
      <c r="S25" s="256" t="s">
        <v>467</v>
      </c>
      <c r="T25" s="256" t="s">
        <v>468</v>
      </c>
      <c r="U25" s="333" t="s">
        <v>492</v>
      </c>
      <c r="V25" s="651"/>
      <c r="W25" s="651"/>
      <c r="X25" s="651"/>
      <c r="Y25" s="273" t="s">
        <v>976</v>
      </c>
    </row>
    <row r="26" spans="2:25" ht="15.95" customHeight="1" x14ac:dyDescent="0.15">
      <c r="B26" s="361"/>
      <c r="C26" s="422" t="s">
        <v>939</v>
      </c>
      <c r="D26" s="424"/>
      <c r="E26" s="192">
        <v>1</v>
      </c>
      <c r="F26" s="229">
        <v>312.3</v>
      </c>
      <c r="G26" s="245" t="s">
        <v>461</v>
      </c>
      <c r="H26" s="245" t="s">
        <v>470</v>
      </c>
      <c r="I26" s="245" t="s">
        <v>471</v>
      </c>
      <c r="J26" s="333" t="s">
        <v>472</v>
      </c>
      <c r="K26" s="333"/>
      <c r="L26" s="333"/>
      <c r="M26" s="297">
        <v>1.0000000000000002E-2</v>
      </c>
      <c r="N26" s="297">
        <v>1.0000000000000002E-2</v>
      </c>
      <c r="O26" s="245" t="s">
        <v>643</v>
      </c>
      <c r="P26" s="245" t="s">
        <v>642</v>
      </c>
      <c r="Q26" s="245" t="s">
        <v>643</v>
      </c>
      <c r="R26" s="256" t="s">
        <v>475</v>
      </c>
      <c r="S26" s="256" t="s">
        <v>476</v>
      </c>
      <c r="T26" s="256" t="s">
        <v>468</v>
      </c>
      <c r="U26" s="333" t="s">
        <v>492</v>
      </c>
      <c r="V26" s="651"/>
      <c r="W26" s="651"/>
      <c r="X26" s="651"/>
      <c r="Y26" s="273" t="s">
        <v>974</v>
      </c>
    </row>
    <row r="27" spans="2:25" ht="15.95" customHeight="1" x14ac:dyDescent="0.15">
      <c r="B27" s="361"/>
      <c r="C27" s="422" t="s">
        <v>939</v>
      </c>
      <c r="D27" s="424"/>
      <c r="E27" s="192">
        <v>2</v>
      </c>
      <c r="F27" s="229">
        <v>314.7</v>
      </c>
      <c r="G27" s="245" t="s">
        <v>461</v>
      </c>
      <c r="H27" s="245" t="s">
        <v>470</v>
      </c>
      <c r="I27" s="245" t="s">
        <v>471</v>
      </c>
      <c r="J27" s="333" t="s">
        <v>472</v>
      </c>
      <c r="K27" s="333"/>
      <c r="L27" s="333"/>
      <c r="M27" s="297">
        <v>1.0000000000000002E-2</v>
      </c>
      <c r="N27" s="297">
        <v>1.0000000000000002E-2</v>
      </c>
      <c r="O27" s="245" t="s">
        <v>643</v>
      </c>
      <c r="P27" s="245" t="s">
        <v>642</v>
      </c>
      <c r="Q27" s="245" t="s">
        <v>643</v>
      </c>
      <c r="R27" s="256" t="s">
        <v>475</v>
      </c>
      <c r="S27" s="256" t="s">
        <v>476</v>
      </c>
      <c r="T27" s="256" t="s">
        <v>468</v>
      </c>
      <c r="U27" s="333" t="s">
        <v>492</v>
      </c>
      <c r="V27" s="651"/>
      <c r="W27" s="651"/>
      <c r="X27" s="651"/>
      <c r="Y27" s="273" t="s">
        <v>974</v>
      </c>
    </row>
    <row r="28" spans="2:25" ht="15.95" customHeight="1" x14ac:dyDescent="0.15">
      <c r="B28" s="361"/>
      <c r="C28" s="422" t="s">
        <v>939</v>
      </c>
      <c r="D28" s="424"/>
      <c r="E28" s="192">
        <v>3</v>
      </c>
      <c r="F28" s="229">
        <v>318.3</v>
      </c>
      <c r="G28" s="245" t="s">
        <v>461</v>
      </c>
      <c r="H28" s="245" t="s">
        <v>497</v>
      </c>
      <c r="I28" s="245" t="s">
        <v>480</v>
      </c>
      <c r="J28" s="333" t="s">
        <v>500</v>
      </c>
      <c r="K28" s="333"/>
      <c r="L28" s="333"/>
      <c r="M28" s="297">
        <v>2.85</v>
      </c>
      <c r="N28" s="297">
        <v>3.35</v>
      </c>
      <c r="O28" s="245" t="s">
        <v>646</v>
      </c>
      <c r="P28" s="245" t="s">
        <v>642</v>
      </c>
      <c r="Q28" s="245" t="s">
        <v>646</v>
      </c>
      <c r="R28" s="256" t="s">
        <v>475</v>
      </c>
      <c r="S28" s="256" t="s">
        <v>467</v>
      </c>
      <c r="T28" s="256" t="s">
        <v>468</v>
      </c>
      <c r="U28" s="333" t="s">
        <v>492</v>
      </c>
      <c r="V28" s="651"/>
      <c r="W28" s="651"/>
      <c r="X28" s="651"/>
      <c r="Y28" s="273" t="s">
        <v>975</v>
      </c>
    </row>
    <row r="29" spans="2:25" ht="15.95" customHeight="1" x14ac:dyDescent="0.15">
      <c r="B29" s="361"/>
      <c r="C29" s="422" t="s">
        <v>939</v>
      </c>
      <c r="D29" s="424"/>
      <c r="E29" s="192">
        <v>4</v>
      </c>
      <c r="F29" s="229">
        <v>318.3</v>
      </c>
      <c r="G29" s="245" t="s">
        <v>461</v>
      </c>
      <c r="H29" s="245" t="s">
        <v>495</v>
      </c>
      <c r="I29" s="245" t="s">
        <v>480</v>
      </c>
      <c r="J29" s="333" t="s">
        <v>500</v>
      </c>
      <c r="K29" s="333"/>
      <c r="L29" s="333"/>
      <c r="M29" s="297">
        <v>2.95</v>
      </c>
      <c r="N29" s="297">
        <v>3.1</v>
      </c>
      <c r="O29" s="245" t="s">
        <v>646</v>
      </c>
      <c r="P29" s="245" t="s">
        <v>642</v>
      </c>
      <c r="Q29" s="245" t="s">
        <v>646</v>
      </c>
      <c r="R29" s="256" t="s">
        <v>475</v>
      </c>
      <c r="S29" s="256" t="s">
        <v>467</v>
      </c>
      <c r="T29" s="256" t="s">
        <v>468</v>
      </c>
      <c r="U29" s="333" t="s">
        <v>492</v>
      </c>
      <c r="V29" s="651"/>
      <c r="W29" s="651"/>
      <c r="X29" s="651"/>
      <c r="Y29" s="273" t="s">
        <v>975</v>
      </c>
    </row>
    <row r="30" spans="2:25" ht="15.95" customHeight="1" x14ac:dyDescent="0.15">
      <c r="B30" s="361"/>
      <c r="C30" s="422" t="s">
        <v>939</v>
      </c>
      <c r="D30" s="424"/>
      <c r="E30" s="192">
        <v>5</v>
      </c>
      <c r="F30" s="229">
        <v>309.60000000000002</v>
      </c>
      <c r="G30" s="245" t="s">
        <v>489</v>
      </c>
      <c r="H30" s="245" t="s">
        <v>511</v>
      </c>
      <c r="I30" s="245"/>
      <c r="J30" s="333" t="s">
        <v>506</v>
      </c>
      <c r="K30" s="333"/>
      <c r="L30" s="333"/>
      <c r="M30" s="297">
        <v>0.87</v>
      </c>
      <c r="N30" s="297">
        <v>3.48</v>
      </c>
      <c r="O30" s="245" t="s">
        <v>646</v>
      </c>
      <c r="P30" s="245" t="s">
        <v>642</v>
      </c>
      <c r="Q30" s="245"/>
      <c r="R30" s="256" t="s">
        <v>475</v>
      </c>
      <c r="S30" s="256" t="s">
        <v>475</v>
      </c>
      <c r="T30" s="256"/>
      <c r="U30" s="333" t="s">
        <v>492</v>
      </c>
      <c r="V30" s="651"/>
      <c r="W30" s="651"/>
      <c r="X30" s="651"/>
      <c r="Y30" s="273"/>
    </row>
    <row r="31" spans="2:25" ht="15.95" customHeight="1" x14ac:dyDescent="0.15">
      <c r="B31" s="361"/>
      <c r="C31" s="422" t="s">
        <v>939</v>
      </c>
      <c r="D31" s="424"/>
      <c r="E31" s="192">
        <v>6</v>
      </c>
      <c r="F31" s="229">
        <v>318.3</v>
      </c>
      <c r="G31" s="245" t="s">
        <v>461</v>
      </c>
      <c r="H31" s="245" t="s">
        <v>495</v>
      </c>
      <c r="I31" s="245" t="s">
        <v>480</v>
      </c>
      <c r="J31" s="333" t="s">
        <v>498</v>
      </c>
      <c r="K31" s="333"/>
      <c r="L31" s="333"/>
      <c r="M31" s="297">
        <v>0.12</v>
      </c>
      <c r="N31" s="297" t="s">
        <v>1293</v>
      </c>
      <c r="O31" s="245" t="s">
        <v>642</v>
      </c>
      <c r="P31" s="245" t="s">
        <v>642</v>
      </c>
      <c r="Q31" s="245" t="s">
        <v>646</v>
      </c>
      <c r="R31" s="256" t="s">
        <v>475</v>
      </c>
      <c r="S31" s="256" t="s">
        <v>467</v>
      </c>
      <c r="T31" s="256" t="s">
        <v>468</v>
      </c>
      <c r="U31" s="333" t="s">
        <v>492</v>
      </c>
      <c r="V31" s="651"/>
      <c r="W31" s="651"/>
      <c r="X31" s="651"/>
      <c r="Y31" s="273" t="s">
        <v>976</v>
      </c>
    </row>
    <row r="32" spans="2:25" ht="15.95" customHeight="1" x14ac:dyDescent="0.15">
      <c r="B32" s="361"/>
      <c r="C32" s="422" t="s">
        <v>944</v>
      </c>
      <c r="D32" s="424"/>
      <c r="E32" s="192">
        <v>1</v>
      </c>
      <c r="F32" s="229">
        <v>323.8</v>
      </c>
      <c r="G32" s="245" t="s">
        <v>461</v>
      </c>
      <c r="H32" s="245" t="s">
        <v>462</v>
      </c>
      <c r="I32" s="245" t="s">
        <v>471</v>
      </c>
      <c r="J32" s="333" t="s">
        <v>506</v>
      </c>
      <c r="K32" s="333"/>
      <c r="L32" s="333"/>
      <c r="M32" s="297">
        <v>0.25</v>
      </c>
      <c r="N32" s="297">
        <v>0.25</v>
      </c>
      <c r="O32" s="245" t="s">
        <v>646</v>
      </c>
      <c r="P32" s="245" t="s">
        <v>642</v>
      </c>
      <c r="Q32" s="245" t="s">
        <v>646</v>
      </c>
      <c r="R32" s="256" t="s">
        <v>475</v>
      </c>
      <c r="S32" s="256" t="s">
        <v>467</v>
      </c>
      <c r="T32" s="256" t="s">
        <v>468</v>
      </c>
      <c r="U32" s="333" t="s">
        <v>492</v>
      </c>
      <c r="V32" s="651"/>
      <c r="W32" s="651"/>
      <c r="X32" s="651"/>
      <c r="Y32" s="273" t="s">
        <v>975</v>
      </c>
    </row>
    <row r="33" spans="2:25" ht="15.95" customHeight="1" x14ac:dyDescent="0.15">
      <c r="B33" s="361"/>
      <c r="C33" s="422" t="s">
        <v>944</v>
      </c>
      <c r="D33" s="424"/>
      <c r="E33" s="192">
        <v>2</v>
      </c>
      <c r="F33" s="229">
        <v>325.5</v>
      </c>
      <c r="G33" s="245" t="s">
        <v>461</v>
      </c>
      <c r="H33" s="245" t="s">
        <v>497</v>
      </c>
      <c r="I33" s="245" t="s">
        <v>480</v>
      </c>
      <c r="J33" s="333" t="s">
        <v>500</v>
      </c>
      <c r="K33" s="333"/>
      <c r="L33" s="333"/>
      <c r="M33" s="297" t="s">
        <v>1198</v>
      </c>
      <c r="N33" s="297">
        <v>7</v>
      </c>
      <c r="O33" s="245" t="s">
        <v>643</v>
      </c>
      <c r="P33" s="245" t="s">
        <v>642</v>
      </c>
      <c r="Q33" s="245" t="s">
        <v>723</v>
      </c>
      <c r="R33" s="256" t="s">
        <v>475</v>
      </c>
      <c r="S33" s="256" t="s">
        <v>475</v>
      </c>
      <c r="T33" s="256" t="s">
        <v>468</v>
      </c>
      <c r="U33" s="333" t="s">
        <v>492</v>
      </c>
      <c r="V33" s="651"/>
      <c r="W33" s="651"/>
      <c r="X33" s="651"/>
      <c r="Y33" s="245" t="s">
        <v>984</v>
      </c>
    </row>
    <row r="34" spans="2:25" ht="15.95" customHeight="1" x14ac:dyDescent="0.15">
      <c r="B34" s="361"/>
      <c r="C34" s="422" t="s">
        <v>944</v>
      </c>
      <c r="D34" s="424"/>
      <c r="E34" s="192">
        <v>3</v>
      </c>
      <c r="F34" s="229">
        <v>325.5</v>
      </c>
      <c r="G34" s="245" t="s">
        <v>461</v>
      </c>
      <c r="H34" s="245" t="s">
        <v>495</v>
      </c>
      <c r="I34" s="245" t="s">
        <v>480</v>
      </c>
      <c r="J34" s="333" t="s">
        <v>500</v>
      </c>
      <c r="K34" s="333"/>
      <c r="L34" s="333"/>
      <c r="M34" s="297">
        <v>4.76</v>
      </c>
      <c r="N34" s="297">
        <v>4.8999999999999995</v>
      </c>
      <c r="O34" s="245" t="s">
        <v>646</v>
      </c>
      <c r="P34" s="245" t="s">
        <v>642</v>
      </c>
      <c r="Q34" s="245" t="s">
        <v>643</v>
      </c>
      <c r="R34" s="256" t="s">
        <v>475</v>
      </c>
      <c r="S34" s="256" t="s">
        <v>476</v>
      </c>
      <c r="T34" s="256" t="s">
        <v>468</v>
      </c>
      <c r="U34" s="333" t="s">
        <v>492</v>
      </c>
      <c r="V34" s="651"/>
      <c r="W34" s="651"/>
      <c r="X34" s="651"/>
      <c r="Y34" s="273" t="s">
        <v>994</v>
      </c>
    </row>
    <row r="35" spans="2:25" ht="15.95" customHeight="1" x14ac:dyDescent="0.15">
      <c r="B35" s="361"/>
      <c r="C35" s="422" t="s">
        <v>944</v>
      </c>
      <c r="D35" s="424"/>
      <c r="E35" s="192">
        <v>4</v>
      </c>
      <c r="F35" s="229">
        <v>323.7</v>
      </c>
      <c r="G35" s="245" t="s">
        <v>489</v>
      </c>
      <c r="H35" s="245" t="s">
        <v>511</v>
      </c>
      <c r="I35" s="245"/>
      <c r="J35" s="333" t="s">
        <v>506</v>
      </c>
      <c r="K35" s="333"/>
      <c r="L35" s="333"/>
      <c r="M35" s="297">
        <v>4.76</v>
      </c>
      <c r="N35" s="297">
        <v>6.16</v>
      </c>
      <c r="O35" s="245" t="s">
        <v>643</v>
      </c>
      <c r="P35" s="245" t="s">
        <v>642</v>
      </c>
      <c r="Q35" s="245"/>
      <c r="R35" s="256" t="s">
        <v>475</v>
      </c>
      <c r="S35" s="256" t="s">
        <v>475</v>
      </c>
      <c r="T35" s="256"/>
      <c r="U35" s="333" t="s">
        <v>492</v>
      </c>
      <c r="V35" s="651"/>
      <c r="W35" s="651"/>
      <c r="X35" s="651"/>
      <c r="Y35" s="273"/>
    </row>
    <row r="36" spans="2:25" ht="15.95" customHeight="1" x14ac:dyDescent="0.15">
      <c r="B36" s="361"/>
      <c r="C36" s="422" t="s">
        <v>944</v>
      </c>
      <c r="D36" s="424"/>
      <c r="E36" s="192">
        <v>5</v>
      </c>
      <c r="F36" s="229">
        <v>318.3</v>
      </c>
      <c r="G36" s="245" t="s">
        <v>489</v>
      </c>
      <c r="H36" s="245" t="s">
        <v>511</v>
      </c>
      <c r="I36" s="245"/>
      <c r="J36" s="333" t="s">
        <v>506</v>
      </c>
      <c r="K36" s="333"/>
      <c r="L36" s="333"/>
      <c r="M36" s="297">
        <v>2.8800000000000003</v>
      </c>
      <c r="N36" s="297">
        <v>2.8800000000000003</v>
      </c>
      <c r="O36" s="245" t="s">
        <v>646</v>
      </c>
      <c r="P36" s="245" t="s">
        <v>642</v>
      </c>
      <c r="Q36" s="245"/>
      <c r="R36" s="256" t="s">
        <v>475</v>
      </c>
      <c r="S36" s="256" t="s">
        <v>475</v>
      </c>
      <c r="T36" s="256"/>
      <c r="U36" s="333" t="s">
        <v>492</v>
      </c>
      <c r="V36" s="651"/>
      <c r="W36" s="651"/>
      <c r="X36" s="651"/>
      <c r="Y36" s="273"/>
    </row>
    <row r="37" spans="2:25" ht="15.95" customHeight="1" x14ac:dyDescent="0.15">
      <c r="B37" s="361"/>
      <c r="C37" s="422" t="s">
        <v>944</v>
      </c>
      <c r="D37" s="424"/>
      <c r="E37" s="192">
        <v>6</v>
      </c>
      <c r="F37" s="229">
        <v>325.5</v>
      </c>
      <c r="G37" s="245" t="s">
        <v>461</v>
      </c>
      <c r="H37" s="245" t="s">
        <v>497</v>
      </c>
      <c r="I37" s="245" t="s">
        <v>480</v>
      </c>
      <c r="J37" s="333" t="s">
        <v>500</v>
      </c>
      <c r="K37" s="333"/>
      <c r="L37" s="333"/>
      <c r="M37" s="297">
        <v>3.85</v>
      </c>
      <c r="N37" s="297" t="s">
        <v>1293</v>
      </c>
      <c r="O37" s="245" t="s">
        <v>642</v>
      </c>
      <c r="P37" s="245" t="s">
        <v>642</v>
      </c>
      <c r="Q37" s="245" t="s">
        <v>643</v>
      </c>
      <c r="R37" s="256" t="s">
        <v>475</v>
      </c>
      <c r="S37" s="256" t="s">
        <v>476</v>
      </c>
      <c r="T37" s="256" t="s">
        <v>468</v>
      </c>
      <c r="U37" s="333" t="s">
        <v>492</v>
      </c>
      <c r="V37" s="651"/>
      <c r="W37" s="651"/>
      <c r="X37" s="651"/>
      <c r="Y37" s="273" t="s">
        <v>994</v>
      </c>
    </row>
    <row r="38" spans="2:25" ht="15.95" customHeight="1" x14ac:dyDescent="0.15">
      <c r="B38" s="361"/>
      <c r="C38" s="422" t="s">
        <v>944</v>
      </c>
      <c r="D38" s="424"/>
      <c r="E38" s="192">
        <v>7</v>
      </c>
      <c r="F38" s="229">
        <v>325.5</v>
      </c>
      <c r="G38" s="245" t="s">
        <v>461</v>
      </c>
      <c r="H38" s="245" t="s">
        <v>495</v>
      </c>
      <c r="I38" s="245" t="s">
        <v>480</v>
      </c>
      <c r="J38" s="333" t="s">
        <v>498</v>
      </c>
      <c r="K38" s="333"/>
      <c r="L38" s="333"/>
      <c r="M38" s="297">
        <v>0.18</v>
      </c>
      <c r="N38" s="297" t="s">
        <v>1293</v>
      </c>
      <c r="O38" s="245" t="s">
        <v>642</v>
      </c>
      <c r="P38" s="245" t="s">
        <v>642</v>
      </c>
      <c r="Q38" s="245" t="s">
        <v>646</v>
      </c>
      <c r="R38" s="256" t="s">
        <v>475</v>
      </c>
      <c r="S38" s="256" t="s">
        <v>467</v>
      </c>
      <c r="T38" s="256" t="s">
        <v>468</v>
      </c>
      <c r="U38" s="333" t="s">
        <v>492</v>
      </c>
      <c r="V38" s="651"/>
      <c r="W38" s="651"/>
      <c r="X38" s="651"/>
      <c r="Y38" s="273" t="s">
        <v>976</v>
      </c>
    </row>
    <row r="39" spans="2:25" ht="15.95" customHeight="1" x14ac:dyDescent="0.15">
      <c r="B39" s="361"/>
      <c r="C39" s="422" t="s">
        <v>944</v>
      </c>
      <c r="D39" s="424"/>
      <c r="E39" s="192">
        <v>8</v>
      </c>
      <c r="F39" s="229">
        <v>318.3</v>
      </c>
      <c r="G39" s="245" t="s">
        <v>461</v>
      </c>
      <c r="H39" s="245" t="s">
        <v>495</v>
      </c>
      <c r="I39" s="245" t="s">
        <v>480</v>
      </c>
      <c r="J39" s="333" t="s">
        <v>498</v>
      </c>
      <c r="K39" s="333"/>
      <c r="L39" s="333"/>
      <c r="M39" s="297">
        <v>2.0000000000000004E-2</v>
      </c>
      <c r="N39" s="297" t="s">
        <v>1293</v>
      </c>
      <c r="O39" s="245" t="s">
        <v>642</v>
      </c>
      <c r="P39" s="245" t="s">
        <v>642</v>
      </c>
      <c r="Q39" s="245" t="s">
        <v>646</v>
      </c>
      <c r="R39" s="256" t="s">
        <v>475</v>
      </c>
      <c r="S39" s="256" t="s">
        <v>467</v>
      </c>
      <c r="T39" s="256" t="s">
        <v>468</v>
      </c>
      <c r="U39" s="333" t="s">
        <v>492</v>
      </c>
      <c r="V39" s="651"/>
      <c r="W39" s="651"/>
      <c r="X39" s="651"/>
      <c r="Y39" s="273" t="s">
        <v>976</v>
      </c>
    </row>
    <row r="40" spans="2:25" ht="15.95" customHeight="1" x14ac:dyDescent="0.15">
      <c r="B40" s="361"/>
      <c r="C40" s="422" t="s">
        <v>954</v>
      </c>
      <c r="D40" s="424"/>
      <c r="E40" s="192">
        <v>1</v>
      </c>
      <c r="F40" s="229">
        <v>325.5</v>
      </c>
      <c r="G40" s="245" t="s">
        <v>489</v>
      </c>
      <c r="H40" s="245" t="s">
        <v>511</v>
      </c>
      <c r="I40" s="245"/>
      <c r="J40" s="333" t="s">
        <v>506</v>
      </c>
      <c r="K40" s="333"/>
      <c r="L40" s="333"/>
      <c r="M40" s="297">
        <v>1.56</v>
      </c>
      <c r="N40" s="297">
        <v>1.56</v>
      </c>
      <c r="O40" s="245" t="s">
        <v>646</v>
      </c>
      <c r="P40" s="245" t="s">
        <v>642</v>
      </c>
      <c r="Q40" s="245"/>
      <c r="R40" s="256" t="s">
        <v>475</v>
      </c>
      <c r="S40" s="256" t="s">
        <v>475</v>
      </c>
      <c r="T40" s="256"/>
      <c r="U40" s="333" t="s">
        <v>492</v>
      </c>
      <c r="V40" s="651"/>
      <c r="W40" s="651"/>
      <c r="X40" s="651"/>
      <c r="Y40" s="273"/>
    </row>
    <row r="41" spans="2:25" ht="15.95" customHeight="1" x14ac:dyDescent="0.15">
      <c r="B41" s="431"/>
      <c r="C41" s="422" t="s">
        <v>954</v>
      </c>
      <c r="D41" s="424"/>
      <c r="E41" s="192">
        <v>2</v>
      </c>
      <c r="F41" s="229">
        <v>328.4</v>
      </c>
      <c r="G41" s="245" t="s">
        <v>461</v>
      </c>
      <c r="H41" s="245" t="s">
        <v>462</v>
      </c>
      <c r="I41" s="245" t="s">
        <v>471</v>
      </c>
      <c r="J41" s="333" t="s">
        <v>472</v>
      </c>
      <c r="K41" s="333"/>
      <c r="L41" s="333"/>
      <c r="M41" s="297">
        <v>4.0000000000000008E-2</v>
      </c>
      <c r="N41" s="297" t="s">
        <v>1293</v>
      </c>
      <c r="O41" s="245" t="s">
        <v>642</v>
      </c>
      <c r="P41" s="245" t="s">
        <v>642</v>
      </c>
      <c r="Q41" s="245" t="s">
        <v>643</v>
      </c>
      <c r="R41" s="256" t="s">
        <v>475</v>
      </c>
      <c r="S41" s="256" t="s">
        <v>476</v>
      </c>
      <c r="T41" s="256" t="s">
        <v>468</v>
      </c>
      <c r="U41" s="333" t="s">
        <v>492</v>
      </c>
      <c r="V41" s="651"/>
      <c r="W41" s="651"/>
      <c r="X41" s="651"/>
      <c r="Y41" s="273" t="s">
        <v>974</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C36:D36"/>
    <mergeCell ref="J36:L36"/>
    <mergeCell ref="U36:X36"/>
    <mergeCell ref="C37:D37"/>
    <mergeCell ref="J37:L37"/>
    <mergeCell ref="U37:X37"/>
    <mergeCell ref="C33:D33"/>
    <mergeCell ref="J33:L33"/>
    <mergeCell ref="U33:X33"/>
    <mergeCell ref="C34:D34"/>
    <mergeCell ref="J34:L34"/>
    <mergeCell ref="U34:X34"/>
    <mergeCell ref="C35:D35"/>
    <mergeCell ref="J35:L35"/>
    <mergeCell ref="U35:X35"/>
    <mergeCell ref="C40:D40"/>
    <mergeCell ref="J40:L40"/>
    <mergeCell ref="U40:X40"/>
    <mergeCell ref="C41:D41"/>
    <mergeCell ref="J41:L41"/>
    <mergeCell ref="U41:X41"/>
    <mergeCell ref="C38:D38"/>
    <mergeCell ref="J38:L38"/>
    <mergeCell ref="U38:X38"/>
    <mergeCell ref="C39:D39"/>
    <mergeCell ref="J39:L39"/>
    <mergeCell ref="U39:X39"/>
    <mergeCell ref="C32:D32"/>
    <mergeCell ref="J32:L32"/>
    <mergeCell ref="U32:X32"/>
    <mergeCell ref="C25:D25"/>
    <mergeCell ref="J25:L25"/>
    <mergeCell ref="U25:X25"/>
    <mergeCell ref="C26:D26"/>
    <mergeCell ref="J26:L26"/>
    <mergeCell ref="U26:X26"/>
    <mergeCell ref="C28:D28"/>
    <mergeCell ref="J28:L28"/>
    <mergeCell ref="U28:X28"/>
    <mergeCell ref="C31:D31"/>
    <mergeCell ref="J31:L31"/>
    <mergeCell ref="U31:X31"/>
    <mergeCell ref="C29:D29"/>
    <mergeCell ref="J29:L29"/>
    <mergeCell ref="U29:X29"/>
    <mergeCell ref="C30:D30"/>
    <mergeCell ref="J30:L30"/>
    <mergeCell ref="U30:X30"/>
    <mergeCell ref="U23:X23"/>
    <mergeCell ref="C27:D27"/>
    <mergeCell ref="J27:L27"/>
    <mergeCell ref="U27:X27"/>
    <mergeCell ref="C24:D24"/>
    <mergeCell ref="J24:L24"/>
    <mergeCell ref="U24:X24"/>
    <mergeCell ref="J16:L16"/>
    <mergeCell ref="U16:X16"/>
    <mergeCell ref="C17:D17"/>
    <mergeCell ref="J17:L17"/>
    <mergeCell ref="U17:X17"/>
    <mergeCell ref="C21:D21"/>
    <mergeCell ref="J21:L21"/>
    <mergeCell ref="U21:X21"/>
    <mergeCell ref="C18:D18"/>
    <mergeCell ref="J18:L18"/>
    <mergeCell ref="U18:X18"/>
    <mergeCell ref="C19:D19"/>
    <mergeCell ref="J19:L19"/>
    <mergeCell ref="U19:X19"/>
    <mergeCell ref="C20:D20"/>
    <mergeCell ref="J20:L20"/>
    <mergeCell ref="U20:X20"/>
    <mergeCell ref="J22:L22"/>
    <mergeCell ref="U22:X22"/>
    <mergeCell ref="B9:B41"/>
    <mergeCell ref="C9:D9"/>
    <mergeCell ref="J9:L9"/>
    <mergeCell ref="U9:X9"/>
    <mergeCell ref="C10:D10"/>
    <mergeCell ref="J10:L10"/>
    <mergeCell ref="U10:X10"/>
    <mergeCell ref="C11:D11"/>
    <mergeCell ref="J11:L11"/>
    <mergeCell ref="C14:D14"/>
    <mergeCell ref="J14:L14"/>
    <mergeCell ref="U14:X14"/>
    <mergeCell ref="C15:D15"/>
    <mergeCell ref="J15:L15"/>
    <mergeCell ref="U15:X15"/>
    <mergeCell ref="U11:X11"/>
    <mergeCell ref="C12:D12"/>
    <mergeCell ref="J12:L12"/>
    <mergeCell ref="U12:X12"/>
    <mergeCell ref="C13:D13"/>
    <mergeCell ref="J13:L13"/>
    <mergeCell ref="C16:D16"/>
    <mergeCell ref="U13:X13"/>
    <mergeCell ref="C23:D23"/>
    <mergeCell ref="J23:L23"/>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C22:D22"/>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3"/>
  <dataValidations count="3">
    <dataValidation allowBlank="1" showInputMessage="1" showErrorMessage="1" prompt="覆工スパン毎に連番を記入。_x000a_数値で入力する。" sqref="E9:E41" xr:uid="{420DD2C7-3119-4651-8E9F-D3B892610AB0}"/>
    <dataValidation type="list" errorStyle="warning" allowBlank="1" showInputMessage="1" showErrorMessage="1" error="選択出来ません" sqref="H9:H41" xr:uid="{695C1789-4ADD-448F-B040-1D1F03B90AC7}">
      <formula1>INDIRECT(G9)</formula1>
    </dataValidation>
    <dataValidation allowBlank="1" showInputMessage="1" showErrorMessage="1" prompt="前回の定期点検年月日を入力" sqref="O6" xr:uid="{2AD14BC9-613C-4995-90E6-494807BCA055}"/>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showInputMessage="1" showErrorMessage="1" xr:uid="{8F75C25D-EFBE-465E-BFC4-5B282DDB33B4}">
          <x14:formula1>
            <xm:f>'(参考)リスト'!$B$16:$B$21</xm:f>
          </x14:formula1>
          <xm:sqref>G9:G41</xm:sqref>
        </x14:dataValidation>
        <x14:dataValidation type="list" allowBlank="1" showInputMessage="1" showErrorMessage="1" xr:uid="{DC29BF85-FEA2-42B7-8045-0FFE78D63949}">
          <x14:formula1>
            <xm:f>'(参考)リスト'!$J$16:$J$18</xm:f>
          </x14:formula1>
          <xm:sqref>T9:T41</xm:sqref>
        </x14:dataValidation>
        <x14:dataValidation type="list" allowBlank="1" showInputMessage="1" showErrorMessage="1" xr:uid="{A4E98DC4-8F2C-47D2-BF02-59C7460EDA1B}">
          <x14:formula1>
            <xm:f>'(参考)リスト'!$E$16:$E$27</xm:f>
          </x14:formula1>
          <xm:sqref>J9:L41</xm:sqref>
        </x14:dataValidation>
        <x14:dataValidation type="list" allowBlank="1" showInputMessage="1" showErrorMessage="1" xr:uid="{1D78AA5C-0766-474E-B2E8-AC65B1B33904}">
          <x14:formula1>
            <xm:f>'(参考)リスト'!$F$16:$F$21</xm:f>
          </x14:formula1>
          <xm:sqref>O9:Q41</xm:sqref>
        </x14:dataValidation>
        <x14:dataValidation type="list" allowBlank="1" showInputMessage="1" showErrorMessage="1" xr:uid="{4F459E4B-34B5-4424-8F2C-99C773F7335B}">
          <x14:formula1>
            <xm:f>'(参考)リスト'!$I$16:$I$18</xm:f>
          </x14:formula1>
          <xm:sqref>S9:S41</xm:sqref>
        </x14:dataValidation>
        <x14:dataValidation type="list" allowBlank="1" showInputMessage="1" showErrorMessage="1" xr:uid="{6B96A956-D7C3-4494-955A-A2FB22E462C7}">
          <x14:formula1>
            <xm:f>'(参考)リスト'!$H$16:$H$17</xm:f>
          </x14:formula1>
          <xm:sqref>R9:R41</xm:sqref>
        </x14:dataValidation>
        <x14:dataValidation type="list" allowBlank="1" showInputMessage="1" showErrorMessage="1" xr:uid="{41C80812-9AC7-4C85-B9D9-094AAEA32146}">
          <x14:formula1>
            <xm:f>'(参考)リスト'!$D$16:$D$18</xm:f>
          </x14:formula1>
          <xm:sqref>I9:I41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2C689-6D4F-4815-A00E-EC86D043A6AC}">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0" t="s">
        <v>248</v>
      </c>
      <c r="C2" s="640"/>
      <c r="D2" s="640"/>
      <c r="E2" s="640"/>
      <c r="F2" s="641"/>
      <c r="G2" s="641"/>
      <c r="H2" s="641"/>
      <c r="I2" s="640"/>
      <c r="J2" s="640"/>
      <c r="K2" s="640"/>
      <c r="L2" s="640"/>
      <c r="M2" s="640"/>
      <c r="N2" s="640"/>
      <c r="O2" s="640"/>
      <c r="P2" s="640"/>
      <c r="Q2" s="640"/>
      <c r="R2" s="640"/>
      <c r="S2" s="640"/>
      <c r="T2" s="640"/>
      <c r="U2" s="640"/>
      <c r="V2" s="640"/>
      <c r="W2" s="640"/>
      <c r="X2" s="640"/>
      <c r="Y2" s="211"/>
    </row>
    <row r="3" spans="2:25" ht="20.100000000000001" customHeight="1" x14ac:dyDescent="0.15">
      <c r="B3" s="407" t="s">
        <v>60</v>
      </c>
      <c r="C3" s="427"/>
      <c r="D3" s="427"/>
      <c r="E3" s="427"/>
      <c r="F3" s="642" t="str">
        <f>'様式A-1'!D3</f>
        <v>ムクノトンネル　ノボリ</v>
      </c>
      <c r="G3" s="642"/>
      <c r="H3" s="642"/>
      <c r="I3" s="389" t="s">
        <v>61</v>
      </c>
      <c r="J3" s="390"/>
      <c r="K3" s="357" t="str">
        <f>'様式A-1'!J3</f>
        <v>山口県道57号下関港線（上り）</v>
      </c>
      <c r="L3" s="358"/>
      <c r="M3" s="358"/>
      <c r="N3" s="359"/>
      <c r="O3" s="362" t="s">
        <v>249</v>
      </c>
      <c r="P3" s="669" t="str">
        <f>'様式B (1)'!S3</f>
        <v>アジア航測株式会社</v>
      </c>
      <c r="Q3" s="590"/>
      <c r="R3" s="590"/>
      <c r="S3" s="670"/>
      <c r="T3" s="627" t="s">
        <v>250</v>
      </c>
      <c r="U3" s="661"/>
      <c r="V3" s="661"/>
      <c r="W3" s="603"/>
      <c r="X3" s="665">
        <f>'様式B (1)'!P2</f>
        <v>45892</v>
      </c>
      <c r="Y3" s="666"/>
    </row>
    <row r="4" spans="2:25" ht="20.100000000000001" customHeight="1" x14ac:dyDescent="0.15">
      <c r="B4" s="353" t="s">
        <v>167</v>
      </c>
      <c r="C4" s="354"/>
      <c r="D4" s="354"/>
      <c r="E4" s="354"/>
      <c r="F4" s="649" t="str">
        <f>'様式A-1'!D4</f>
        <v>椋野トンネル（上り）</v>
      </c>
      <c r="G4" s="649"/>
      <c r="H4" s="649"/>
      <c r="I4" s="647" t="s">
        <v>168</v>
      </c>
      <c r="J4" s="648"/>
      <c r="K4" s="357" t="str">
        <f>'様式A-1'!R3</f>
        <v>山口県
下関土木建築事務所</v>
      </c>
      <c r="L4" s="358"/>
      <c r="M4" s="358"/>
      <c r="N4" s="359"/>
      <c r="O4" s="356"/>
      <c r="P4" s="671" t="str">
        <f>'様式B (1)'!S4</f>
        <v>飯田　琢巳</v>
      </c>
      <c r="Q4" s="591"/>
      <c r="R4" s="591"/>
      <c r="S4" s="664"/>
      <c r="T4" s="662"/>
      <c r="U4" s="663"/>
      <c r="V4" s="663"/>
      <c r="W4" s="664"/>
      <c r="X4" s="667"/>
      <c r="Y4" s="668"/>
    </row>
    <row r="5" spans="2:25" ht="15" customHeight="1" x14ac:dyDescent="0.15">
      <c r="B5" s="305"/>
      <c r="C5" s="645" t="s">
        <v>252</v>
      </c>
      <c r="D5" s="646"/>
      <c r="E5" s="643" t="s">
        <v>253</v>
      </c>
      <c r="F5" s="643" t="s">
        <v>254</v>
      </c>
      <c r="G5" s="653" t="s">
        <v>255</v>
      </c>
      <c r="H5" s="654"/>
      <c r="I5" s="407" t="s">
        <v>256</v>
      </c>
      <c r="J5" s="427"/>
      <c r="K5" s="427"/>
      <c r="L5" s="427"/>
      <c r="M5" s="427"/>
      <c r="N5" s="428"/>
      <c r="O5" s="226" t="s">
        <v>257</v>
      </c>
      <c r="P5" s="597" t="s">
        <v>258</v>
      </c>
      <c r="Q5" s="675"/>
      <c r="R5" s="675"/>
      <c r="S5" s="676"/>
      <c r="T5" s="653" t="s">
        <v>259</v>
      </c>
      <c r="U5" s="673"/>
      <c r="V5" s="673"/>
      <c r="W5" s="673"/>
      <c r="X5" s="654"/>
      <c r="Y5" s="659" t="s">
        <v>260</v>
      </c>
    </row>
    <row r="6" spans="2:25" ht="15" customHeight="1" x14ac:dyDescent="0.15">
      <c r="B6" s="305"/>
      <c r="C6" s="645"/>
      <c r="D6" s="646"/>
      <c r="E6" s="643"/>
      <c r="F6" s="643"/>
      <c r="G6" s="655"/>
      <c r="H6" s="656"/>
      <c r="I6" s="353"/>
      <c r="J6" s="354"/>
      <c r="K6" s="354"/>
      <c r="L6" s="354"/>
      <c r="M6" s="354"/>
      <c r="N6" s="355"/>
      <c r="O6" s="227">
        <v>44168</v>
      </c>
      <c r="P6" s="598"/>
      <c r="Q6" s="677"/>
      <c r="R6" s="677"/>
      <c r="S6" s="678"/>
      <c r="T6" s="655"/>
      <c r="U6" s="674"/>
      <c r="V6" s="674"/>
      <c r="W6" s="674"/>
      <c r="X6" s="656"/>
      <c r="Y6" s="643"/>
    </row>
    <row r="7" spans="2:25" ht="16.149999999999999" customHeight="1" x14ac:dyDescent="0.15">
      <c r="B7" s="305"/>
      <c r="C7" s="645"/>
      <c r="D7" s="646"/>
      <c r="E7" s="643"/>
      <c r="F7" s="643"/>
      <c r="G7" s="625" t="s">
        <v>261</v>
      </c>
      <c r="H7" s="625" t="s">
        <v>262</v>
      </c>
      <c r="I7" s="650" t="s">
        <v>263</v>
      </c>
      <c r="J7" s="650" t="s">
        <v>264</v>
      </c>
      <c r="K7" s="651"/>
      <c r="L7" s="651"/>
      <c r="M7" s="652" t="s">
        <v>265</v>
      </c>
      <c r="N7" s="658" t="s">
        <v>266</v>
      </c>
      <c r="O7" s="650" t="s">
        <v>267</v>
      </c>
      <c r="P7" s="391" t="s">
        <v>268</v>
      </c>
      <c r="Q7" s="651"/>
      <c r="R7" s="625" t="s">
        <v>269</v>
      </c>
      <c r="S7" s="625" t="s">
        <v>270</v>
      </c>
      <c r="T7" s="672" t="s">
        <v>271</v>
      </c>
      <c r="U7" s="625" t="s">
        <v>272</v>
      </c>
      <c r="V7" s="651"/>
      <c r="W7" s="651"/>
      <c r="X7" s="651"/>
      <c r="Y7" s="643"/>
    </row>
    <row r="8" spans="2:25" ht="16.149999999999999" customHeight="1" x14ac:dyDescent="0.15">
      <c r="B8" s="305"/>
      <c r="C8" s="353"/>
      <c r="D8" s="355"/>
      <c r="E8" s="644"/>
      <c r="F8" s="644"/>
      <c r="G8" s="657"/>
      <c r="H8" s="657"/>
      <c r="I8" s="651"/>
      <c r="J8" s="651"/>
      <c r="K8" s="651"/>
      <c r="L8" s="651"/>
      <c r="M8" s="651"/>
      <c r="N8" s="651"/>
      <c r="O8" s="651"/>
      <c r="P8" s="228" t="s">
        <v>273</v>
      </c>
      <c r="Q8" s="228" t="s">
        <v>274</v>
      </c>
      <c r="R8" s="651"/>
      <c r="S8" s="651"/>
      <c r="T8" s="651"/>
      <c r="U8" s="651"/>
      <c r="V8" s="651"/>
      <c r="W8" s="651"/>
      <c r="X8" s="651"/>
      <c r="Y8" s="660"/>
    </row>
    <row r="9" spans="2:25" ht="15.95" customHeight="1" x14ac:dyDescent="0.15">
      <c r="B9" s="360" t="s">
        <v>1049</v>
      </c>
      <c r="C9" s="422" t="s">
        <v>956</v>
      </c>
      <c r="D9" s="424"/>
      <c r="E9" s="192">
        <v>1</v>
      </c>
      <c r="F9" s="229">
        <v>334.4</v>
      </c>
      <c r="G9" s="245" t="s">
        <v>461</v>
      </c>
      <c r="H9" s="245" t="s">
        <v>462</v>
      </c>
      <c r="I9" s="245" t="s">
        <v>480</v>
      </c>
      <c r="J9" s="349" t="s">
        <v>500</v>
      </c>
      <c r="K9" s="679"/>
      <c r="L9" s="350"/>
      <c r="M9" s="297">
        <v>2.9</v>
      </c>
      <c r="N9" s="297" t="s">
        <v>1293</v>
      </c>
      <c r="O9" s="245" t="s">
        <v>642</v>
      </c>
      <c r="P9" s="245" t="s">
        <v>642</v>
      </c>
      <c r="Q9" s="245" t="s">
        <v>646</v>
      </c>
      <c r="R9" s="256" t="s">
        <v>475</v>
      </c>
      <c r="S9" s="256" t="s">
        <v>467</v>
      </c>
      <c r="T9" s="256" t="s">
        <v>468</v>
      </c>
      <c r="U9" s="349" t="s">
        <v>492</v>
      </c>
      <c r="V9" s="679"/>
      <c r="W9" s="679"/>
      <c r="X9" s="350"/>
      <c r="Y9" s="273" t="s">
        <v>976</v>
      </c>
    </row>
    <row r="10" spans="2:25" ht="15.95" customHeight="1" x14ac:dyDescent="0.15">
      <c r="B10" s="361"/>
      <c r="C10" s="422" t="s">
        <v>958</v>
      </c>
      <c r="D10" s="424"/>
      <c r="E10" s="192">
        <v>1</v>
      </c>
      <c r="F10" s="229">
        <v>338.2</v>
      </c>
      <c r="G10" s="245" t="s">
        <v>461</v>
      </c>
      <c r="H10" s="245" t="s">
        <v>470</v>
      </c>
      <c r="I10" s="245" t="s">
        <v>471</v>
      </c>
      <c r="J10" s="349" t="s">
        <v>506</v>
      </c>
      <c r="K10" s="679"/>
      <c r="L10" s="350"/>
      <c r="M10" s="297">
        <v>0.09</v>
      </c>
      <c r="N10" s="297">
        <v>0.09</v>
      </c>
      <c r="O10" s="245" t="s">
        <v>646</v>
      </c>
      <c r="P10" s="245" t="s">
        <v>642</v>
      </c>
      <c r="Q10" s="245" t="s">
        <v>646</v>
      </c>
      <c r="R10" s="256" t="s">
        <v>475</v>
      </c>
      <c r="S10" s="256" t="s">
        <v>467</v>
      </c>
      <c r="T10" s="256" t="s">
        <v>468</v>
      </c>
      <c r="U10" s="349" t="s">
        <v>492</v>
      </c>
      <c r="V10" s="679"/>
      <c r="W10" s="679"/>
      <c r="X10" s="350"/>
      <c r="Y10" s="273" t="s">
        <v>975</v>
      </c>
    </row>
    <row r="11" spans="2:25" ht="15.95" customHeight="1" x14ac:dyDescent="0.15">
      <c r="B11" s="361"/>
      <c r="C11" s="422" t="s">
        <v>958</v>
      </c>
      <c r="D11" s="424"/>
      <c r="E11" s="192">
        <v>2</v>
      </c>
      <c r="F11" s="229">
        <v>341.2</v>
      </c>
      <c r="G11" s="245" t="s">
        <v>461</v>
      </c>
      <c r="H11" s="245" t="s">
        <v>497</v>
      </c>
      <c r="I11" s="245" t="s">
        <v>480</v>
      </c>
      <c r="J11" s="349" t="s">
        <v>500</v>
      </c>
      <c r="K11" s="679"/>
      <c r="L11" s="350"/>
      <c r="M11" s="297">
        <v>3.5</v>
      </c>
      <c r="N11" s="297">
        <v>3.5</v>
      </c>
      <c r="O11" s="245" t="s">
        <v>646</v>
      </c>
      <c r="P11" s="245" t="s">
        <v>642</v>
      </c>
      <c r="Q11" s="245" t="s">
        <v>646</v>
      </c>
      <c r="R11" s="256" t="s">
        <v>475</v>
      </c>
      <c r="S11" s="256" t="s">
        <v>467</v>
      </c>
      <c r="T11" s="256" t="s">
        <v>468</v>
      </c>
      <c r="U11" s="349" t="s">
        <v>492</v>
      </c>
      <c r="V11" s="679"/>
      <c r="W11" s="679"/>
      <c r="X11" s="350"/>
      <c r="Y11" s="273" t="s">
        <v>975</v>
      </c>
    </row>
    <row r="12" spans="2:25" ht="15.95" customHeight="1" x14ac:dyDescent="0.15">
      <c r="B12" s="361"/>
      <c r="C12" s="422" t="s">
        <v>958</v>
      </c>
      <c r="D12" s="424"/>
      <c r="E12" s="192">
        <v>3</v>
      </c>
      <c r="F12" s="229">
        <v>335.6</v>
      </c>
      <c r="G12" s="245" t="s">
        <v>489</v>
      </c>
      <c r="H12" s="245" t="s">
        <v>511</v>
      </c>
      <c r="I12" s="245"/>
      <c r="J12" s="349" t="s">
        <v>506</v>
      </c>
      <c r="K12" s="679"/>
      <c r="L12" s="350"/>
      <c r="M12" s="297">
        <v>0.78</v>
      </c>
      <c r="N12" s="297">
        <v>1.56</v>
      </c>
      <c r="O12" s="245" t="s">
        <v>646</v>
      </c>
      <c r="P12" s="245" t="s">
        <v>642</v>
      </c>
      <c r="Q12" s="245"/>
      <c r="R12" s="256" t="s">
        <v>475</v>
      </c>
      <c r="S12" s="256" t="s">
        <v>475</v>
      </c>
      <c r="T12" s="256"/>
      <c r="U12" s="349" t="s">
        <v>492</v>
      </c>
      <c r="V12" s="679"/>
      <c r="W12" s="679"/>
      <c r="X12" s="350"/>
      <c r="Y12" s="273"/>
    </row>
    <row r="13" spans="2:25" ht="15.95" customHeight="1" x14ac:dyDescent="0.15">
      <c r="B13" s="361"/>
      <c r="C13" s="422" t="s">
        <v>960</v>
      </c>
      <c r="D13" s="424"/>
      <c r="E13" s="192">
        <v>1</v>
      </c>
      <c r="F13" s="229">
        <v>347.1</v>
      </c>
      <c r="G13" s="245" t="s">
        <v>461</v>
      </c>
      <c r="H13" s="245" t="s">
        <v>462</v>
      </c>
      <c r="I13" s="245" t="s">
        <v>480</v>
      </c>
      <c r="J13" s="349" t="s">
        <v>500</v>
      </c>
      <c r="K13" s="679"/>
      <c r="L13" s="350"/>
      <c r="M13" s="297">
        <v>4.34</v>
      </c>
      <c r="N13" s="297">
        <v>3.5</v>
      </c>
      <c r="O13" s="245" t="s">
        <v>646</v>
      </c>
      <c r="P13" s="245" t="s">
        <v>642</v>
      </c>
      <c r="Q13" s="245" t="s">
        <v>646</v>
      </c>
      <c r="R13" s="256" t="s">
        <v>475</v>
      </c>
      <c r="S13" s="256" t="s">
        <v>467</v>
      </c>
      <c r="T13" s="256" t="s">
        <v>468</v>
      </c>
      <c r="U13" s="349" t="s">
        <v>492</v>
      </c>
      <c r="V13" s="679"/>
      <c r="W13" s="679"/>
      <c r="X13" s="350"/>
      <c r="Y13" s="273" t="s">
        <v>975</v>
      </c>
    </row>
    <row r="14" spans="2:25" ht="15.95" customHeight="1" x14ac:dyDescent="0.15">
      <c r="B14" s="361"/>
      <c r="C14" s="422" t="s">
        <v>960</v>
      </c>
      <c r="D14" s="424"/>
      <c r="E14" s="192">
        <v>2</v>
      </c>
      <c r="F14" s="229">
        <v>347.1</v>
      </c>
      <c r="G14" s="245" t="s">
        <v>461</v>
      </c>
      <c r="H14" s="245" t="s">
        <v>470</v>
      </c>
      <c r="I14" s="245" t="s">
        <v>480</v>
      </c>
      <c r="J14" s="349" t="s">
        <v>500</v>
      </c>
      <c r="K14" s="679"/>
      <c r="L14" s="350"/>
      <c r="M14" s="297">
        <v>3.45</v>
      </c>
      <c r="N14" s="297">
        <v>3.9</v>
      </c>
      <c r="O14" s="245" t="s">
        <v>646</v>
      </c>
      <c r="P14" s="245" t="s">
        <v>642</v>
      </c>
      <c r="Q14" s="245" t="s">
        <v>646</v>
      </c>
      <c r="R14" s="256" t="s">
        <v>475</v>
      </c>
      <c r="S14" s="256" t="s">
        <v>467</v>
      </c>
      <c r="T14" s="256" t="s">
        <v>468</v>
      </c>
      <c r="U14" s="349" t="s">
        <v>492</v>
      </c>
      <c r="V14" s="679"/>
      <c r="W14" s="679"/>
      <c r="X14" s="350"/>
      <c r="Y14" s="273" t="s">
        <v>975</v>
      </c>
    </row>
    <row r="15" spans="2:25" ht="15.95" customHeight="1" x14ac:dyDescent="0.15">
      <c r="B15" s="361"/>
      <c r="C15" s="422" t="s">
        <v>968</v>
      </c>
      <c r="D15" s="424"/>
      <c r="E15" s="192">
        <v>1</v>
      </c>
      <c r="F15" s="229">
        <v>349</v>
      </c>
      <c r="G15" s="245" t="s">
        <v>461</v>
      </c>
      <c r="H15" s="245" t="s">
        <v>462</v>
      </c>
      <c r="I15" s="245" t="s">
        <v>480</v>
      </c>
      <c r="J15" s="333" t="s">
        <v>500</v>
      </c>
      <c r="K15" s="333"/>
      <c r="L15" s="333"/>
      <c r="M15" s="297">
        <v>3.1</v>
      </c>
      <c r="N15" s="297">
        <v>1.34</v>
      </c>
      <c r="O15" s="245" t="s">
        <v>646</v>
      </c>
      <c r="P15" s="245" t="s">
        <v>642</v>
      </c>
      <c r="Q15" s="245" t="s">
        <v>646</v>
      </c>
      <c r="R15" s="256" t="s">
        <v>475</v>
      </c>
      <c r="S15" s="256" t="s">
        <v>467</v>
      </c>
      <c r="T15" s="256" t="s">
        <v>468</v>
      </c>
      <c r="U15" s="333" t="s">
        <v>492</v>
      </c>
      <c r="V15" s="651"/>
      <c r="W15" s="651"/>
      <c r="X15" s="651"/>
      <c r="Y15" s="273" t="s">
        <v>975</v>
      </c>
    </row>
    <row r="16" spans="2:25" ht="15.95" customHeight="1" x14ac:dyDescent="0.15">
      <c r="B16" s="361"/>
      <c r="C16" s="422" t="s">
        <v>968</v>
      </c>
      <c r="D16" s="424"/>
      <c r="E16" s="192">
        <v>2</v>
      </c>
      <c r="F16" s="229">
        <v>349.5</v>
      </c>
      <c r="G16" s="245" t="s">
        <v>461</v>
      </c>
      <c r="H16" s="245" t="s">
        <v>462</v>
      </c>
      <c r="I16" s="245" t="s">
        <v>471</v>
      </c>
      <c r="J16" s="333" t="s">
        <v>506</v>
      </c>
      <c r="K16" s="333"/>
      <c r="L16" s="333"/>
      <c r="M16" s="297">
        <v>4.0000000000000008E-2</v>
      </c>
      <c r="N16" s="297">
        <v>4.0000000000000008E-2</v>
      </c>
      <c r="O16" s="245" t="s">
        <v>646</v>
      </c>
      <c r="P16" s="245" t="s">
        <v>642</v>
      </c>
      <c r="Q16" s="245" t="s">
        <v>646</v>
      </c>
      <c r="R16" s="256" t="s">
        <v>475</v>
      </c>
      <c r="S16" s="256" t="s">
        <v>467</v>
      </c>
      <c r="T16" s="256" t="s">
        <v>468</v>
      </c>
      <c r="U16" s="333" t="s">
        <v>492</v>
      </c>
      <c r="V16" s="651"/>
      <c r="W16" s="651"/>
      <c r="X16" s="651"/>
      <c r="Y16" s="273" t="s">
        <v>975</v>
      </c>
    </row>
    <row r="17" spans="2:25" ht="15.95" customHeight="1" x14ac:dyDescent="0.15">
      <c r="B17" s="361"/>
      <c r="C17" s="422"/>
      <c r="D17" s="424"/>
      <c r="E17" s="192"/>
      <c r="F17" s="229"/>
      <c r="G17" s="245"/>
      <c r="H17" s="245"/>
      <c r="I17" s="245"/>
      <c r="J17" s="333"/>
      <c r="K17" s="333"/>
      <c r="L17" s="333"/>
      <c r="M17" s="245"/>
      <c r="N17" s="245"/>
      <c r="O17" s="245"/>
      <c r="P17" s="245"/>
      <c r="Q17" s="245"/>
      <c r="R17" s="256"/>
      <c r="S17" s="256"/>
      <c r="T17" s="256"/>
      <c r="U17" s="333"/>
      <c r="V17" s="651"/>
      <c r="W17" s="651"/>
      <c r="X17" s="651"/>
      <c r="Y17" s="273"/>
    </row>
    <row r="18" spans="2:25" ht="15.95" customHeight="1" x14ac:dyDescent="0.15">
      <c r="B18" s="361"/>
      <c r="C18" s="422"/>
      <c r="D18" s="424"/>
      <c r="E18" s="192"/>
      <c r="F18" s="229"/>
      <c r="G18" s="245"/>
      <c r="H18" s="245"/>
      <c r="I18" s="245"/>
      <c r="J18" s="333"/>
      <c r="K18" s="333"/>
      <c r="L18" s="333"/>
      <c r="M18" s="245"/>
      <c r="N18" s="245"/>
      <c r="O18" s="245"/>
      <c r="P18" s="245"/>
      <c r="Q18" s="245"/>
      <c r="R18" s="256"/>
      <c r="S18" s="256"/>
      <c r="T18" s="256"/>
      <c r="U18" s="333"/>
      <c r="V18" s="651"/>
      <c r="W18" s="651"/>
      <c r="X18" s="651"/>
      <c r="Y18" s="273"/>
    </row>
    <row r="19" spans="2:25" ht="15.95" customHeight="1" x14ac:dyDescent="0.15">
      <c r="B19" s="361"/>
      <c r="C19" s="422"/>
      <c r="D19" s="424"/>
      <c r="E19" s="192"/>
      <c r="F19" s="229"/>
      <c r="G19" s="245"/>
      <c r="H19" s="245"/>
      <c r="I19" s="245"/>
      <c r="J19" s="333"/>
      <c r="K19" s="333"/>
      <c r="L19" s="333"/>
      <c r="M19" s="245"/>
      <c r="N19" s="245"/>
      <c r="O19" s="245"/>
      <c r="P19" s="245"/>
      <c r="Q19" s="245"/>
      <c r="R19" s="256"/>
      <c r="S19" s="256"/>
      <c r="T19" s="256"/>
      <c r="U19" s="333"/>
      <c r="V19" s="651"/>
      <c r="W19" s="651"/>
      <c r="X19" s="651"/>
      <c r="Y19" s="273"/>
    </row>
    <row r="20" spans="2:25" ht="15.95" customHeight="1" x14ac:dyDescent="0.15">
      <c r="B20" s="361"/>
      <c r="C20" s="422"/>
      <c r="D20" s="424"/>
      <c r="E20" s="192"/>
      <c r="F20" s="229"/>
      <c r="G20" s="245"/>
      <c r="H20" s="245"/>
      <c r="I20" s="245"/>
      <c r="J20" s="333"/>
      <c r="K20" s="333"/>
      <c r="L20" s="333"/>
      <c r="M20" s="245"/>
      <c r="N20" s="245"/>
      <c r="O20" s="245"/>
      <c r="P20" s="245"/>
      <c r="Q20" s="245"/>
      <c r="R20" s="256"/>
      <c r="S20" s="256"/>
      <c r="T20" s="256"/>
      <c r="U20" s="333"/>
      <c r="V20" s="651"/>
      <c r="W20" s="651"/>
      <c r="X20" s="651"/>
      <c r="Y20" s="273"/>
    </row>
    <row r="21" spans="2:25" ht="15.95" customHeight="1" x14ac:dyDescent="0.15">
      <c r="B21" s="361"/>
      <c r="C21" s="422"/>
      <c r="D21" s="424"/>
      <c r="E21" s="192"/>
      <c r="F21" s="229"/>
      <c r="G21" s="245"/>
      <c r="H21" s="245"/>
      <c r="I21" s="245"/>
      <c r="J21" s="333"/>
      <c r="K21" s="333"/>
      <c r="L21" s="333"/>
      <c r="M21" s="245"/>
      <c r="N21" s="245"/>
      <c r="O21" s="245"/>
      <c r="P21" s="245"/>
      <c r="Q21" s="245"/>
      <c r="R21" s="256"/>
      <c r="S21" s="256"/>
      <c r="T21" s="256"/>
      <c r="U21" s="333"/>
      <c r="V21" s="651"/>
      <c r="W21" s="651"/>
      <c r="X21" s="651"/>
      <c r="Y21" s="273"/>
    </row>
    <row r="22" spans="2:25" ht="15.95" customHeight="1" x14ac:dyDescent="0.15">
      <c r="B22" s="361"/>
      <c r="C22" s="422"/>
      <c r="D22" s="424"/>
      <c r="E22" s="192"/>
      <c r="F22" s="229"/>
      <c r="G22" s="245"/>
      <c r="H22" s="245"/>
      <c r="I22" s="245"/>
      <c r="J22" s="333"/>
      <c r="K22" s="333"/>
      <c r="L22" s="333"/>
      <c r="M22" s="245"/>
      <c r="N22" s="245"/>
      <c r="O22" s="245"/>
      <c r="P22" s="245"/>
      <c r="Q22" s="245"/>
      <c r="R22" s="256"/>
      <c r="S22" s="256"/>
      <c r="T22" s="256"/>
      <c r="U22" s="333"/>
      <c r="V22" s="651"/>
      <c r="W22" s="651"/>
      <c r="X22" s="651"/>
      <c r="Y22" s="273"/>
    </row>
    <row r="23" spans="2:25" ht="15.95" customHeight="1" x14ac:dyDescent="0.15">
      <c r="B23" s="361"/>
      <c r="C23" s="422"/>
      <c r="D23" s="424"/>
      <c r="E23" s="192"/>
      <c r="F23" s="229"/>
      <c r="G23" s="245"/>
      <c r="H23" s="245"/>
      <c r="I23" s="245"/>
      <c r="J23" s="333"/>
      <c r="K23" s="333"/>
      <c r="L23" s="333"/>
      <c r="M23" s="245"/>
      <c r="N23" s="245"/>
      <c r="O23" s="245"/>
      <c r="P23" s="245"/>
      <c r="Q23" s="245"/>
      <c r="R23" s="256"/>
      <c r="S23" s="256"/>
      <c r="T23" s="256"/>
      <c r="U23" s="333"/>
      <c r="V23" s="651"/>
      <c r="W23" s="651"/>
      <c r="X23" s="651"/>
      <c r="Y23" s="273"/>
    </row>
    <row r="24" spans="2:25" ht="15.95" customHeight="1" x14ac:dyDescent="0.15">
      <c r="B24" s="361"/>
      <c r="C24" s="422"/>
      <c r="D24" s="424"/>
      <c r="E24" s="192"/>
      <c r="F24" s="229"/>
      <c r="G24" s="245"/>
      <c r="H24" s="245"/>
      <c r="I24" s="245"/>
      <c r="J24" s="333"/>
      <c r="K24" s="333"/>
      <c r="L24" s="333"/>
      <c r="M24" s="245"/>
      <c r="N24" s="245"/>
      <c r="O24" s="245"/>
      <c r="P24" s="245"/>
      <c r="Q24" s="245"/>
      <c r="R24" s="256"/>
      <c r="S24" s="256"/>
      <c r="T24" s="256"/>
      <c r="U24" s="333"/>
      <c r="V24" s="651"/>
      <c r="W24" s="651"/>
      <c r="X24" s="651"/>
      <c r="Y24" s="273"/>
    </row>
    <row r="25" spans="2:25" ht="15.95" customHeight="1" x14ac:dyDescent="0.15">
      <c r="B25" s="361"/>
      <c r="C25" s="422"/>
      <c r="D25" s="424"/>
      <c r="E25" s="192"/>
      <c r="F25" s="229"/>
      <c r="G25" s="245"/>
      <c r="H25" s="245"/>
      <c r="I25" s="245"/>
      <c r="J25" s="333"/>
      <c r="K25" s="333"/>
      <c r="L25" s="333"/>
      <c r="M25" s="245"/>
      <c r="N25" s="245"/>
      <c r="O25" s="245"/>
      <c r="P25" s="245"/>
      <c r="Q25" s="245"/>
      <c r="R25" s="256"/>
      <c r="S25" s="256"/>
      <c r="T25" s="256"/>
      <c r="U25" s="333"/>
      <c r="V25" s="651"/>
      <c r="W25" s="651"/>
      <c r="X25" s="651"/>
      <c r="Y25" s="273"/>
    </row>
    <row r="26" spans="2:25" ht="15.95" customHeight="1" x14ac:dyDescent="0.15">
      <c r="B26" s="361"/>
      <c r="C26" s="422"/>
      <c r="D26" s="424"/>
      <c r="E26" s="192"/>
      <c r="F26" s="229"/>
      <c r="G26" s="245"/>
      <c r="H26" s="245"/>
      <c r="I26" s="245"/>
      <c r="J26" s="333"/>
      <c r="K26" s="333"/>
      <c r="L26" s="333"/>
      <c r="M26" s="245"/>
      <c r="N26" s="245"/>
      <c r="O26" s="245"/>
      <c r="P26" s="245"/>
      <c r="Q26" s="245"/>
      <c r="R26" s="256"/>
      <c r="S26" s="256"/>
      <c r="T26" s="256"/>
      <c r="U26" s="333"/>
      <c r="V26" s="651"/>
      <c r="W26" s="651"/>
      <c r="X26" s="651"/>
      <c r="Y26" s="273"/>
    </row>
    <row r="27" spans="2:25" ht="15.95" customHeight="1" x14ac:dyDescent="0.15">
      <c r="B27" s="361"/>
      <c r="C27" s="422"/>
      <c r="D27" s="424"/>
      <c r="E27" s="192"/>
      <c r="F27" s="229"/>
      <c r="G27" s="245"/>
      <c r="H27" s="245"/>
      <c r="I27" s="245"/>
      <c r="J27" s="333"/>
      <c r="K27" s="333"/>
      <c r="L27" s="333"/>
      <c r="M27" s="245"/>
      <c r="N27" s="245"/>
      <c r="O27" s="245"/>
      <c r="P27" s="245"/>
      <c r="Q27" s="245"/>
      <c r="R27" s="256"/>
      <c r="S27" s="256"/>
      <c r="T27" s="256"/>
      <c r="U27" s="333"/>
      <c r="V27" s="651"/>
      <c r="W27" s="651"/>
      <c r="X27" s="651"/>
      <c r="Y27" s="273"/>
    </row>
    <row r="28" spans="2:25" ht="15.95" customHeight="1" x14ac:dyDescent="0.15">
      <c r="B28" s="361"/>
      <c r="C28" s="422"/>
      <c r="D28" s="424"/>
      <c r="E28" s="192"/>
      <c r="F28" s="229"/>
      <c r="G28" s="245"/>
      <c r="H28" s="245"/>
      <c r="I28" s="245"/>
      <c r="J28" s="333"/>
      <c r="K28" s="333"/>
      <c r="L28" s="333"/>
      <c r="M28" s="245"/>
      <c r="N28" s="245"/>
      <c r="O28" s="245"/>
      <c r="P28" s="245"/>
      <c r="Q28" s="245"/>
      <c r="R28" s="256"/>
      <c r="S28" s="256"/>
      <c r="T28" s="256"/>
      <c r="U28" s="333"/>
      <c r="V28" s="651"/>
      <c r="W28" s="651"/>
      <c r="X28" s="651"/>
      <c r="Y28" s="273"/>
    </row>
    <row r="29" spans="2:25" ht="15.95" customHeight="1" x14ac:dyDescent="0.15">
      <c r="B29" s="361"/>
      <c r="C29" s="422"/>
      <c r="D29" s="424"/>
      <c r="E29" s="192"/>
      <c r="F29" s="229"/>
      <c r="G29" s="245"/>
      <c r="H29" s="245"/>
      <c r="I29" s="245"/>
      <c r="J29" s="333"/>
      <c r="K29" s="333"/>
      <c r="L29" s="333"/>
      <c r="M29" s="245"/>
      <c r="N29" s="245"/>
      <c r="O29" s="245"/>
      <c r="P29" s="245"/>
      <c r="Q29" s="245"/>
      <c r="R29" s="256"/>
      <c r="S29" s="256"/>
      <c r="T29" s="256"/>
      <c r="U29" s="333"/>
      <c r="V29" s="651"/>
      <c r="W29" s="651"/>
      <c r="X29" s="651"/>
      <c r="Y29" s="273"/>
    </row>
    <row r="30" spans="2:25" ht="15.95" customHeight="1" x14ac:dyDescent="0.15">
      <c r="B30" s="361"/>
      <c r="C30" s="422"/>
      <c r="D30" s="424"/>
      <c r="E30" s="192"/>
      <c r="F30" s="229"/>
      <c r="G30" s="245"/>
      <c r="H30" s="245"/>
      <c r="I30" s="245"/>
      <c r="J30" s="333"/>
      <c r="K30" s="333"/>
      <c r="L30" s="333"/>
      <c r="M30" s="245"/>
      <c r="N30" s="245"/>
      <c r="O30" s="245"/>
      <c r="P30" s="245"/>
      <c r="Q30" s="245"/>
      <c r="R30" s="256"/>
      <c r="S30" s="256"/>
      <c r="T30" s="256"/>
      <c r="U30" s="333"/>
      <c r="V30" s="651"/>
      <c r="W30" s="651"/>
      <c r="X30" s="651"/>
      <c r="Y30" s="273"/>
    </row>
    <row r="31" spans="2:25" ht="15.95" customHeight="1" x14ac:dyDescent="0.15">
      <c r="B31" s="361"/>
      <c r="C31" s="422"/>
      <c r="D31" s="424"/>
      <c r="E31" s="192"/>
      <c r="F31" s="229"/>
      <c r="G31" s="245"/>
      <c r="H31" s="245"/>
      <c r="I31" s="245"/>
      <c r="J31" s="333"/>
      <c r="K31" s="333"/>
      <c r="L31" s="333"/>
      <c r="M31" s="245"/>
      <c r="N31" s="245"/>
      <c r="O31" s="245"/>
      <c r="P31" s="245"/>
      <c r="Q31" s="245"/>
      <c r="R31" s="256"/>
      <c r="S31" s="256"/>
      <c r="T31" s="256"/>
      <c r="U31" s="333"/>
      <c r="V31" s="651"/>
      <c r="W31" s="651"/>
      <c r="X31" s="651"/>
      <c r="Y31" s="273"/>
    </row>
    <row r="32" spans="2:25" ht="15.95" customHeight="1" x14ac:dyDescent="0.15">
      <c r="B32" s="361"/>
      <c r="C32" s="422"/>
      <c r="D32" s="424"/>
      <c r="E32" s="192"/>
      <c r="F32" s="229"/>
      <c r="G32" s="245"/>
      <c r="H32" s="245"/>
      <c r="I32" s="245"/>
      <c r="J32" s="333"/>
      <c r="K32" s="333"/>
      <c r="L32" s="333"/>
      <c r="M32" s="245"/>
      <c r="N32" s="245"/>
      <c r="O32" s="245"/>
      <c r="P32" s="245"/>
      <c r="Q32" s="245"/>
      <c r="R32" s="256"/>
      <c r="S32" s="256"/>
      <c r="T32" s="256"/>
      <c r="U32" s="333"/>
      <c r="V32" s="651"/>
      <c r="W32" s="651"/>
      <c r="X32" s="651"/>
      <c r="Y32" s="273"/>
    </row>
    <row r="33" spans="2:25" ht="15.95" customHeight="1" x14ac:dyDescent="0.15">
      <c r="B33" s="361"/>
      <c r="C33" s="422"/>
      <c r="D33" s="424"/>
      <c r="E33" s="192"/>
      <c r="F33" s="229"/>
      <c r="G33" s="245"/>
      <c r="H33" s="245"/>
      <c r="I33" s="245"/>
      <c r="J33" s="333"/>
      <c r="K33" s="333"/>
      <c r="L33" s="333"/>
      <c r="M33" s="245"/>
      <c r="N33" s="245"/>
      <c r="O33" s="245"/>
      <c r="P33" s="245"/>
      <c r="Q33" s="245"/>
      <c r="R33" s="256"/>
      <c r="S33" s="256"/>
      <c r="T33" s="256"/>
      <c r="U33" s="333"/>
      <c r="V33" s="651"/>
      <c r="W33" s="651"/>
      <c r="X33" s="651"/>
      <c r="Y33" s="273"/>
    </row>
    <row r="34" spans="2:25" ht="15.95" customHeight="1" x14ac:dyDescent="0.15">
      <c r="B34" s="361"/>
      <c r="C34" s="422"/>
      <c r="D34" s="424"/>
      <c r="E34" s="192"/>
      <c r="F34" s="229"/>
      <c r="G34" s="245"/>
      <c r="H34" s="245"/>
      <c r="I34" s="245"/>
      <c r="J34" s="333"/>
      <c r="K34" s="333"/>
      <c r="L34" s="333"/>
      <c r="M34" s="245"/>
      <c r="N34" s="245"/>
      <c r="O34" s="245"/>
      <c r="P34" s="245"/>
      <c r="Q34" s="245"/>
      <c r="R34" s="256"/>
      <c r="S34" s="256"/>
      <c r="T34" s="256"/>
      <c r="U34" s="333"/>
      <c r="V34" s="651"/>
      <c r="W34" s="651"/>
      <c r="X34" s="651"/>
      <c r="Y34" s="273"/>
    </row>
    <row r="35" spans="2:25" ht="15.95" customHeight="1" x14ac:dyDescent="0.15">
      <c r="B35" s="361"/>
      <c r="C35" s="422"/>
      <c r="D35" s="424"/>
      <c r="E35" s="192"/>
      <c r="F35" s="229"/>
      <c r="G35" s="245"/>
      <c r="H35" s="245"/>
      <c r="I35" s="245"/>
      <c r="J35" s="333"/>
      <c r="K35" s="333"/>
      <c r="L35" s="333"/>
      <c r="M35" s="245"/>
      <c r="N35" s="245"/>
      <c r="O35" s="245"/>
      <c r="P35" s="245"/>
      <c r="Q35" s="245"/>
      <c r="R35" s="256"/>
      <c r="S35" s="256"/>
      <c r="T35" s="256"/>
      <c r="U35" s="333"/>
      <c r="V35" s="651"/>
      <c r="W35" s="651"/>
      <c r="X35" s="651"/>
      <c r="Y35" s="273"/>
    </row>
    <row r="36" spans="2:25" ht="15.95" customHeight="1" x14ac:dyDescent="0.15">
      <c r="B36" s="361"/>
      <c r="C36" s="422"/>
      <c r="D36" s="424"/>
      <c r="E36" s="192"/>
      <c r="F36" s="229"/>
      <c r="G36" s="245"/>
      <c r="H36" s="245"/>
      <c r="I36" s="245"/>
      <c r="J36" s="333"/>
      <c r="K36" s="333"/>
      <c r="L36" s="333"/>
      <c r="M36" s="245"/>
      <c r="N36" s="245"/>
      <c r="O36" s="245"/>
      <c r="P36" s="245"/>
      <c r="Q36" s="245"/>
      <c r="R36" s="256"/>
      <c r="S36" s="256"/>
      <c r="T36" s="256"/>
      <c r="U36" s="333"/>
      <c r="V36" s="651"/>
      <c r="W36" s="651"/>
      <c r="X36" s="651"/>
      <c r="Y36" s="273"/>
    </row>
    <row r="37" spans="2:25" ht="15.95" customHeight="1" x14ac:dyDescent="0.15">
      <c r="B37" s="361"/>
      <c r="C37" s="422"/>
      <c r="D37" s="424"/>
      <c r="E37" s="192"/>
      <c r="F37" s="229"/>
      <c r="G37" s="245"/>
      <c r="H37" s="245"/>
      <c r="I37" s="245"/>
      <c r="J37" s="333"/>
      <c r="K37" s="333"/>
      <c r="L37" s="333"/>
      <c r="M37" s="245"/>
      <c r="N37" s="245"/>
      <c r="O37" s="245"/>
      <c r="P37" s="245"/>
      <c r="Q37" s="245"/>
      <c r="R37" s="256"/>
      <c r="S37" s="256"/>
      <c r="T37" s="256"/>
      <c r="U37" s="333"/>
      <c r="V37" s="651"/>
      <c r="W37" s="651"/>
      <c r="X37" s="651"/>
      <c r="Y37" s="273"/>
    </row>
    <row r="38" spans="2:25" ht="15.95" customHeight="1" x14ac:dyDescent="0.15">
      <c r="B38" s="361"/>
      <c r="C38" s="422"/>
      <c r="D38" s="424"/>
      <c r="E38" s="192"/>
      <c r="F38" s="229"/>
      <c r="G38" s="245"/>
      <c r="H38" s="245"/>
      <c r="I38" s="245"/>
      <c r="J38" s="333"/>
      <c r="K38" s="333"/>
      <c r="L38" s="333"/>
      <c r="M38" s="245"/>
      <c r="N38" s="245"/>
      <c r="O38" s="245"/>
      <c r="P38" s="245"/>
      <c r="Q38" s="245"/>
      <c r="R38" s="256"/>
      <c r="S38" s="256"/>
      <c r="T38" s="256"/>
      <c r="U38" s="333"/>
      <c r="V38" s="651"/>
      <c r="W38" s="651"/>
      <c r="X38" s="651"/>
      <c r="Y38" s="273"/>
    </row>
    <row r="39" spans="2:25" ht="15.95" customHeight="1" x14ac:dyDescent="0.15">
      <c r="B39" s="361"/>
      <c r="C39" s="422"/>
      <c r="D39" s="424"/>
      <c r="E39" s="192"/>
      <c r="F39" s="229"/>
      <c r="G39" s="245"/>
      <c r="H39" s="245"/>
      <c r="I39" s="245"/>
      <c r="J39" s="333"/>
      <c r="K39" s="333"/>
      <c r="L39" s="333"/>
      <c r="M39" s="245"/>
      <c r="N39" s="245"/>
      <c r="O39" s="245"/>
      <c r="P39" s="245"/>
      <c r="Q39" s="245"/>
      <c r="R39" s="256"/>
      <c r="S39" s="256"/>
      <c r="T39" s="256"/>
      <c r="U39" s="333"/>
      <c r="V39" s="651"/>
      <c r="W39" s="651"/>
      <c r="X39" s="651"/>
      <c r="Y39" s="273"/>
    </row>
    <row r="40" spans="2:25" ht="15.95" customHeight="1" x14ac:dyDescent="0.15">
      <c r="B40" s="361"/>
      <c r="C40" s="422"/>
      <c r="D40" s="424"/>
      <c r="E40" s="192"/>
      <c r="F40" s="229"/>
      <c r="G40" s="245"/>
      <c r="H40" s="245"/>
      <c r="I40" s="245"/>
      <c r="J40" s="333"/>
      <c r="K40" s="333"/>
      <c r="L40" s="333"/>
      <c r="M40" s="245"/>
      <c r="N40" s="245"/>
      <c r="O40" s="245"/>
      <c r="P40" s="245"/>
      <c r="Q40" s="245"/>
      <c r="R40" s="256"/>
      <c r="S40" s="256"/>
      <c r="T40" s="256"/>
      <c r="U40" s="333"/>
      <c r="V40" s="651"/>
      <c r="W40" s="651"/>
      <c r="X40" s="651"/>
      <c r="Y40" s="273"/>
    </row>
    <row r="41" spans="2:25" ht="15.95" customHeight="1" x14ac:dyDescent="0.15">
      <c r="B41" s="431"/>
      <c r="C41" s="680"/>
      <c r="D41" s="681"/>
      <c r="E41" s="192"/>
      <c r="F41" s="229"/>
      <c r="G41" s="245"/>
      <c r="H41" s="245"/>
      <c r="I41" s="245"/>
      <c r="J41" s="333"/>
      <c r="K41" s="333"/>
      <c r="L41" s="333"/>
      <c r="M41" s="245"/>
      <c r="N41" s="245"/>
      <c r="O41" s="245"/>
      <c r="P41" s="245"/>
      <c r="Q41" s="245"/>
      <c r="R41" s="256"/>
      <c r="S41" s="256"/>
      <c r="T41" s="256"/>
      <c r="U41" s="333"/>
      <c r="V41" s="651"/>
      <c r="W41" s="651"/>
      <c r="X41" s="651"/>
      <c r="Y41" s="273"/>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82" t="s">
        <v>277</v>
      </c>
      <c r="D44" s="282"/>
      <c r="E44" s="282"/>
      <c r="F44" s="282"/>
      <c r="G44" s="282"/>
      <c r="H44" s="282"/>
      <c r="I44" s="282"/>
      <c r="J44" s="282"/>
      <c r="K44" s="282"/>
      <c r="L44" s="282"/>
      <c r="M44" s="282"/>
      <c r="N44" s="282"/>
      <c r="O44" s="282"/>
      <c r="P44" s="282"/>
      <c r="Q44" s="282"/>
      <c r="R44" s="282"/>
      <c r="S44" s="282"/>
      <c r="T44" s="282"/>
      <c r="U44" s="282"/>
      <c r="V44" s="282"/>
      <c r="W44" s="282"/>
      <c r="X44" s="282"/>
    </row>
    <row r="45" spans="2:25" ht="15.95" customHeight="1" x14ac:dyDescent="0.15">
      <c r="B45" s="282"/>
      <c r="C45" s="282" t="s">
        <v>278</v>
      </c>
      <c r="D45" s="282"/>
      <c r="E45" s="282"/>
      <c r="F45" s="282"/>
      <c r="G45" s="282"/>
      <c r="H45" s="282"/>
      <c r="I45" s="282"/>
      <c r="J45" s="282"/>
      <c r="K45" s="282"/>
      <c r="L45" s="282"/>
      <c r="M45" s="282"/>
      <c r="N45" s="282"/>
      <c r="O45" s="282"/>
      <c r="P45" s="282"/>
      <c r="Q45" s="282"/>
      <c r="R45" s="282"/>
      <c r="S45" s="282"/>
      <c r="T45" s="282"/>
      <c r="U45" s="282"/>
      <c r="V45" s="282"/>
      <c r="W45" s="282"/>
      <c r="X45" s="282"/>
    </row>
    <row r="46" spans="2:25" ht="15.95" customHeight="1" x14ac:dyDescent="0.15">
      <c r="B46" s="282"/>
      <c r="C46" s="282" t="s">
        <v>279</v>
      </c>
      <c r="D46" s="282"/>
      <c r="E46" s="282"/>
      <c r="F46" s="282"/>
      <c r="G46" s="282"/>
      <c r="H46" s="282"/>
      <c r="I46" s="282"/>
      <c r="J46" s="282"/>
      <c r="K46" s="282"/>
      <c r="L46" s="282"/>
      <c r="M46" s="282"/>
      <c r="N46" s="282"/>
      <c r="O46" s="282"/>
      <c r="P46" s="282"/>
      <c r="Q46" s="282"/>
      <c r="R46" s="282"/>
      <c r="S46" s="282"/>
      <c r="T46" s="282"/>
      <c r="U46" s="282"/>
      <c r="V46" s="282"/>
      <c r="W46" s="282"/>
      <c r="X46" s="282"/>
    </row>
    <row r="47" spans="2:25" ht="15.95" customHeight="1" x14ac:dyDescent="0.15">
      <c r="C47" s="3" t="s">
        <v>209</v>
      </c>
    </row>
  </sheetData>
  <autoFilter ref="G7:N8" xr:uid="{00000000-0001-0000-0600-000000000000}">
    <filterColumn colId="3" showButton="0"/>
    <filterColumn colId="4" showButton="0"/>
  </autoFilter>
  <dataConsolidate/>
  <mergeCells count="134">
    <mergeCell ref="U30:X30"/>
    <mergeCell ref="U31:X31"/>
    <mergeCell ref="U32:X32"/>
    <mergeCell ref="U33:X33"/>
    <mergeCell ref="U34:X34"/>
    <mergeCell ref="U35:X35"/>
    <mergeCell ref="U24:X24"/>
    <mergeCell ref="U25:X25"/>
    <mergeCell ref="U26:X26"/>
    <mergeCell ref="U27:X27"/>
    <mergeCell ref="U28:X28"/>
    <mergeCell ref="U29:X29"/>
    <mergeCell ref="U18:X18"/>
    <mergeCell ref="U19:X19"/>
    <mergeCell ref="U20:X20"/>
    <mergeCell ref="U21:X21"/>
    <mergeCell ref="U22:X22"/>
    <mergeCell ref="U23:X23"/>
    <mergeCell ref="J26:L26"/>
    <mergeCell ref="J27:L27"/>
    <mergeCell ref="J28:L28"/>
    <mergeCell ref="J18:L18"/>
    <mergeCell ref="J19:L19"/>
    <mergeCell ref="J20:L20"/>
    <mergeCell ref="J21:L21"/>
    <mergeCell ref="J22:L22"/>
    <mergeCell ref="J23:L23"/>
    <mergeCell ref="J24:L24"/>
    <mergeCell ref="J25:L25"/>
    <mergeCell ref="C29:D29"/>
    <mergeCell ref="C30:D30"/>
    <mergeCell ref="C31:D31"/>
    <mergeCell ref="C32:D32"/>
    <mergeCell ref="C33:D33"/>
    <mergeCell ref="J32:L32"/>
    <mergeCell ref="J33:L33"/>
    <mergeCell ref="J34:L34"/>
    <mergeCell ref="J35:L35"/>
    <mergeCell ref="J29:L29"/>
    <mergeCell ref="J30:L30"/>
    <mergeCell ref="J31:L31"/>
    <mergeCell ref="C34:D34"/>
    <mergeCell ref="C35:D35"/>
    <mergeCell ref="C28:D28"/>
    <mergeCell ref="C27:D27"/>
    <mergeCell ref="C41:D41"/>
    <mergeCell ref="J41:L41"/>
    <mergeCell ref="U41:X41"/>
    <mergeCell ref="C18:D18"/>
    <mergeCell ref="C19:D19"/>
    <mergeCell ref="C20:D20"/>
    <mergeCell ref="C21:D21"/>
    <mergeCell ref="C22:D22"/>
    <mergeCell ref="C23:D23"/>
    <mergeCell ref="C24:D24"/>
    <mergeCell ref="C39:D39"/>
    <mergeCell ref="J39:L39"/>
    <mergeCell ref="U39:X39"/>
    <mergeCell ref="C40:D40"/>
    <mergeCell ref="J40:L40"/>
    <mergeCell ref="U40:X40"/>
    <mergeCell ref="C37:D37"/>
    <mergeCell ref="J37:L37"/>
    <mergeCell ref="U37:X37"/>
    <mergeCell ref="C38:D38"/>
    <mergeCell ref="J38:L38"/>
    <mergeCell ref="U38:X38"/>
    <mergeCell ref="C13:D13"/>
    <mergeCell ref="J13:L13"/>
    <mergeCell ref="U13:X13"/>
    <mergeCell ref="B9:B41"/>
    <mergeCell ref="C9:D9"/>
    <mergeCell ref="J9:L9"/>
    <mergeCell ref="U9:X9"/>
    <mergeCell ref="C14:D14"/>
    <mergeCell ref="J14:L14"/>
    <mergeCell ref="U14:X14"/>
    <mergeCell ref="C15:D15"/>
    <mergeCell ref="J15:L15"/>
    <mergeCell ref="U15:X15"/>
    <mergeCell ref="C16:D16"/>
    <mergeCell ref="J16:L16"/>
    <mergeCell ref="U16:X16"/>
    <mergeCell ref="C17:D17"/>
    <mergeCell ref="J17:L17"/>
    <mergeCell ref="U17:X17"/>
    <mergeCell ref="C36:D36"/>
    <mergeCell ref="J36:L36"/>
    <mergeCell ref="U36:X36"/>
    <mergeCell ref="C25:D25"/>
    <mergeCell ref="C26:D26"/>
    <mergeCell ref="C12:D12"/>
    <mergeCell ref="J12:L12"/>
    <mergeCell ref="U12:X12"/>
    <mergeCell ref="C5:D8"/>
    <mergeCell ref="E5:E8"/>
    <mergeCell ref="F5:F8"/>
    <mergeCell ref="G5:H6"/>
    <mergeCell ref="I5:N6"/>
    <mergeCell ref="P5:S6"/>
    <mergeCell ref="T5:X6"/>
    <mergeCell ref="G7:G8"/>
    <mergeCell ref="C10:D10"/>
    <mergeCell ref="J10:L10"/>
    <mergeCell ref="U10:X10"/>
    <mergeCell ref="C11:D11"/>
    <mergeCell ref="R7:R8"/>
    <mergeCell ref="S7:S8"/>
    <mergeCell ref="T7:T8"/>
    <mergeCell ref="U7:X8"/>
    <mergeCell ref="J11:L11"/>
    <mergeCell ref="U11:X11"/>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 ref="Y5:Y8"/>
  </mergeCells>
  <phoneticPr fontId="13"/>
  <dataValidations count="3">
    <dataValidation allowBlank="1" showInputMessage="1" showErrorMessage="1" prompt="前回の定期点検年月日を入力" sqref="O6" xr:uid="{7382078D-E854-4B52-B395-1BF1F12BE07D}"/>
    <dataValidation type="list" errorStyle="warning" allowBlank="1" showInputMessage="1" showErrorMessage="1" error="選択出来ません" sqref="H9:H41" xr:uid="{F94A93A2-CF1D-4BF7-AB35-8FFA4F678CF7}">
      <formula1>INDIRECT(G9)</formula1>
    </dataValidation>
    <dataValidation allowBlank="1" showInputMessage="1" showErrorMessage="1" prompt="覆工スパン毎に連番を記入。_x000a_数値で入力する。" sqref="E9:E41" xr:uid="{18B31319-821E-42EA-B933-EFF630D0BB03}"/>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39E64FF5-59D2-4B64-8F0C-DB502136A70B}">
          <x14:formula1>
            <xm:f>'(参考)リスト'!$D$16:$D$18</xm:f>
          </x14:formula1>
          <xm:sqref>I9:I41</xm:sqref>
        </x14:dataValidation>
        <x14:dataValidation type="list" allowBlank="1" showInputMessage="1" showErrorMessage="1" xr:uid="{B9171006-87BE-4BF2-8ED8-66BF0C006F20}">
          <x14:formula1>
            <xm:f>'(参考)リスト'!$H$16:$H$17</xm:f>
          </x14:formula1>
          <xm:sqref>R9:R41</xm:sqref>
        </x14:dataValidation>
        <x14:dataValidation type="list" allowBlank="1" showInputMessage="1" showErrorMessage="1" xr:uid="{3D579289-4309-4DC4-8ED9-B28D8D7C018F}">
          <x14:formula1>
            <xm:f>'(参考)リスト'!$I$16:$I$18</xm:f>
          </x14:formula1>
          <xm:sqref>S9:S41</xm:sqref>
        </x14:dataValidation>
        <x14:dataValidation type="list" allowBlank="1" showInputMessage="1" showErrorMessage="1" xr:uid="{C30AB5D4-5F0C-47A7-9BCF-4D7F7024646B}">
          <x14:formula1>
            <xm:f>'(参考)リスト'!$F$16:$F$21</xm:f>
          </x14:formula1>
          <xm:sqref>O9:Q41</xm:sqref>
        </x14:dataValidation>
        <x14:dataValidation type="list" allowBlank="1" showInputMessage="1" showErrorMessage="1" xr:uid="{EE2AF8D6-49D1-47F2-9AB8-6BB9BDE0A5D7}">
          <x14:formula1>
            <xm:f>'(参考)リスト'!$E$16:$E$27</xm:f>
          </x14:formula1>
          <xm:sqref>J9:L41</xm:sqref>
        </x14:dataValidation>
        <x14:dataValidation type="list" allowBlank="1" showInputMessage="1" showErrorMessage="1" xr:uid="{8A3EB208-ED7F-4DA3-B0A7-DAF34FAD0372}">
          <x14:formula1>
            <xm:f>'(参考)リスト'!$J$16:$J$18</xm:f>
          </x14:formula1>
          <xm:sqref>T9:T41</xm:sqref>
        </x14:dataValidation>
        <x14:dataValidation type="list" showInputMessage="1" showErrorMessage="1" xr:uid="{4A7BEC53-6FEC-4F36-B065-54AF23546C44}">
          <x14:formula1>
            <xm:f>'(参考)リスト'!$B$16:$B$21</xm:f>
          </x14:formula1>
          <xm:sqref>G9:G41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8"/>
  <sheetViews>
    <sheetView showGridLines="0" view="pageBreakPreview" zoomScaleNormal="70"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82"/>
      <c r="X1" s="282"/>
    </row>
    <row r="2" spans="2:24" ht="24.75" customHeight="1" x14ac:dyDescent="0.15">
      <c r="B2" s="546" t="s">
        <v>280</v>
      </c>
      <c r="C2" s="546"/>
      <c r="D2" s="546"/>
      <c r="E2" s="546"/>
      <c r="F2" s="546"/>
      <c r="G2" s="546"/>
      <c r="H2" s="546"/>
      <c r="I2" s="546"/>
      <c r="J2" s="686"/>
      <c r="K2" s="686"/>
      <c r="L2" s="686"/>
      <c r="M2" s="686"/>
      <c r="N2" s="686"/>
      <c r="O2" s="686"/>
      <c r="P2" s="686"/>
      <c r="Q2" s="686"/>
      <c r="R2" s="686"/>
      <c r="S2" s="686"/>
      <c r="T2" s="686"/>
      <c r="U2" s="686"/>
      <c r="V2" s="686"/>
    </row>
    <row r="3" spans="2:24" ht="20.100000000000001" customHeight="1" x14ac:dyDescent="0.15">
      <c r="B3" s="407" t="s">
        <v>60</v>
      </c>
      <c r="C3" s="427"/>
      <c r="D3" s="427"/>
      <c r="E3" s="428"/>
      <c r="F3" s="691" t="str">
        <f>'様式A-1'!D3</f>
        <v>ムクノトンネル　ノボリ</v>
      </c>
      <c r="G3" s="692"/>
      <c r="H3" s="692"/>
      <c r="I3" s="693"/>
      <c r="J3" s="264" t="s">
        <v>61</v>
      </c>
      <c r="K3" s="358" t="str">
        <f>'様式A-1'!J3</f>
        <v>山口県道57号下関港線（上り）</v>
      </c>
      <c r="L3" s="358"/>
      <c r="M3" s="337" t="s">
        <v>281</v>
      </c>
      <c r="N3" s="339"/>
      <c r="O3" s="669" t="str">
        <f>'様式B (1)'!S3</f>
        <v>アジア航測株式会社</v>
      </c>
      <c r="P3" s="590"/>
      <c r="Q3" s="590"/>
      <c r="R3" s="694"/>
      <c r="S3" s="627" t="s">
        <v>250</v>
      </c>
      <c r="T3" s="661"/>
      <c r="U3" s="661"/>
      <c r="V3" s="603"/>
      <c r="W3" s="665">
        <f>'様式B (1)'!P2</f>
        <v>45892</v>
      </c>
      <c r="X3" s="666"/>
    </row>
    <row r="4" spans="2:24" ht="20.100000000000001" customHeight="1" x14ac:dyDescent="0.15">
      <c r="B4" s="353" t="s">
        <v>167</v>
      </c>
      <c r="C4" s="354"/>
      <c r="D4" s="354"/>
      <c r="E4" s="355"/>
      <c r="F4" s="687" t="str">
        <f>'様式A-1'!D4</f>
        <v>椋野トンネル（上り）</v>
      </c>
      <c r="G4" s="688"/>
      <c r="H4" s="688"/>
      <c r="I4" s="689"/>
      <c r="J4" s="261" t="s">
        <v>168</v>
      </c>
      <c r="K4" s="358" t="str">
        <f>'様式A-1'!R3</f>
        <v>山口県
下関土木建築事務所</v>
      </c>
      <c r="L4" s="358"/>
      <c r="M4" s="340"/>
      <c r="N4" s="342"/>
      <c r="O4" s="671" t="str">
        <f>'様式B (1)'!S4</f>
        <v>飯田　琢巳</v>
      </c>
      <c r="P4" s="591"/>
      <c r="Q4" s="591"/>
      <c r="R4" s="690"/>
      <c r="S4" s="662"/>
      <c r="T4" s="663"/>
      <c r="U4" s="663"/>
      <c r="V4" s="664"/>
      <c r="W4" s="667"/>
      <c r="X4" s="668"/>
    </row>
    <row r="5" spans="2:24" ht="30" customHeight="1" x14ac:dyDescent="0.15">
      <c r="B5" s="361" t="s">
        <v>251</v>
      </c>
      <c r="C5" s="645" t="s">
        <v>252</v>
      </c>
      <c r="D5" s="646"/>
      <c r="E5" s="643" t="s">
        <v>282</v>
      </c>
      <c r="F5" s="643" t="s">
        <v>254</v>
      </c>
      <c r="G5" s="645" t="s">
        <v>283</v>
      </c>
      <c r="H5" s="682"/>
      <c r="I5" s="683"/>
      <c r="J5" s="407" t="s">
        <v>284</v>
      </c>
      <c r="K5" s="427"/>
      <c r="L5" s="427"/>
      <c r="M5" s="427"/>
      <c r="N5" s="597" t="s">
        <v>251</v>
      </c>
      <c r="O5" s="676"/>
      <c r="P5" s="653" t="s">
        <v>285</v>
      </c>
      <c r="Q5" s="673"/>
      <c r="R5" s="673"/>
      <c r="S5" s="673"/>
      <c r="T5" s="673"/>
      <c r="U5" s="654"/>
      <c r="V5" s="653" t="s">
        <v>260</v>
      </c>
      <c r="W5" s="673"/>
      <c r="X5" s="654"/>
    </row>
    <row r="6" spans="2:24" ht="16.5" customHeight="1" x14ac:dyDescent="0.15">
      <c r="B6" s="361"/>
      <c r="C6" s="695"/>
      <c r="D6" s="646"/>
      <c r="E6" s="696"/>
      <c r="F6" s="696"/>
      <c r="G6" s="653" t="s">
        <v>286</v>
      </c>
      <c r="H6" s="654"/>
      <c r="I6" s="625" t="s">
        <v>262</v>
      </c>
      <c r="J6" s="650" t="s">
        <v>287</v>
      </c>
      <c r="K6" s="650"/>
      <c r="L6" s="652" t="s">
        <v>288</v>
      </c>
      <c r="M6" s="652"/>
      <c r="N6" s="625" t="s">
        <v>289</v>
      </c>
      <c r="O6" s="657"/>
      <c r="P6" s="672" t="s">
        <v>271</v>
      </c>
      <c r="Q6" s="625" t="s">
        <v>290</v>
      </c>
      <c r="R6" s="625"/>
      <c r="S6" s="625"/>
      <c r="T6" s="625"/>
      <c r="U6" s="625"/>
      <c r="V6" s="645"/>
      <c r="W6" s="682"/>
      <c r="X6" s="683"/>
    </row>
    <row r="7" spans="2:24" ht="16.5" customHeight="1" x14ac:dyDescent="0.15">
      <c r="B7" s="361"/>
      <c r="C7" s="667"/>
      <c r="D7" s="668"/>
      <c r="E7" s="697"/>
      <c r="F7" s="697"/>
      <c r="G7" s="655"/>
      <c r="H7" s="656"/>
      <c r="I7" s="657"/>
      <c r="J7" s="651"/>
      <c r="K7" s="651"/>
      <c r="L7" s="651"/>
      <c r="M7" s="651"/>
      <c r="N7" s="228" t="s">
        <v>273</v>
      </c>
      <c r="O7" s="228" t="s">
        <v>274</v>
      </c>
      <c r="P7" s="684"/>
      <c r="Q7" s="657"/>
      <c r="R7" s="657"/>
      <c r="S7" s="657"/>
      <c r="T7" s="657"/>
      <c r="U7" s="657"/>
      <c r="V7" s="263"/>
      <c r="W7" s="265"/>
      <c r="X7" s="266"/>
    </row>
    <row r="8" spans="2:24" ht="15.95" customHeight="1" x14ac:dyDescent="0.15">
      <c r="B8" s="361"/>
      <c r="C8" s="422" t="s">
        <v>977</v>
      </c>
      <c r="D8" s="424"/>
      <c r="E8" s="256">
        <v>101</v>
      </c>
      <c r="F8" s="229">
        <v>0</v>
      </c>
      <c r="G8" s="245" t="s">
        <v>521</v>
      </c>
      <c r="H8" s="245" t="s">
        <v>532</v>
      </c>
      <c r="I8" s="245" t="s">
        <v>528</v>
      </c>
      <c r="J8" s="333" t="s">
        <v>536</v>
      </c>
      <c r="K8" s="333"/>
      <c r="L8" s="685" t="s">
        <v>978</v>
      </c>
      <c r="M8" s="350"/>
      <c r="N8" s="245" t="s">
        <v>639</v>
      </c>
      <c r="O8" s="245"/>
      <c r="P8" s="256" t="s">
        <v>468</v>
      </c>
      <c r="Q8" s="333"/>
      <c r="R8" s="333"/>
      <c r="S8" s="333"/>
      <c r="T8" s="333"/>
      <c r="U8" s="333"/>
      <c r="V8" s="422"/>
      <c r="W8" s="423"/>
      <c r="X8" s="424"/>
    </row>
    <row r="9" spans="2:24" ht="15.95" customHeight="1" x14ac:dyDescent="0.15">
      <c r="B9" s="361"/>
      <c r="C9" s="422" t="s">
        <v>977</v>
      </c>
      <c r="D9" s="424"/>
      <c r="E9" s="256">
        <v>102</v>
      </c>
      <c r="F9" s="229">
        <v>0</v>
      </c>
      <c r="G9" s="245" t="s">
        <v>521</v>
      </c>
      <c r="H9" s="245" t="s">
        <v>527</v>
      </c>
      <c r="I9" s="245" t="s">
        <v>523</v>
      </c>
      <c r="J9" s="333" t="s">
        <v>524</v>
      </c>
      <c r="K9" s="333"/>
      <c r="L9" s="685" t="s">
        <v>978</v>
      </c>
      <c r="M9" s="350"/>
      <c r="N9" s="245" t="s">
        <v>639</v>
      </c>
      <c r="O9" s="245"/>
      <c r="P9" s="256" t="s">
        <v>468</v>
      </c>
      <c r="Q9" s="333"/>
      <c r="R9" s="333"/>
      <c r="S9" s="333"/>
      <c r="T9" s="333"/>
      <c r="U9" s="333"/>
      <c r="V9" s="349"/>
      <c r="W9" s="679"/>
      <c r="X9" s="350"/>
    </row>
    <row r="10" spans="2:24" ht="15.95" customHeight="1" x14ac:dyDescent="0.15">
      <c r="B10" s="361"/>
      <c r="C10" s="422" t="s">
        <v>977</v>
      </c>
      <c r="D10" s="424"/>
      <c r="E10" s="256">
        <v>103</v>
      </c>
      <c r="F10" s="229">
        <v>0.2</v>
      </c>
      <c r="G10" s="245" t="s">
        <v>535</v>
      </c>
      <c r="H10" s="245" t="s">
        <v>506</v>
      </c>
      <c r="I10" s="245" t="s">
        <v>650</v>
      </c>
      <c r="J10" s="333" t="s">
        <v>529</v>
      </c>
      <c r="K10" s="333"/>
      <c r="L10" s="685" t="s">
        <v>979</v>
      </c>
      <c r="M10" s="350"/>
      <c r="N10" s="245" t="s">
        <v>639</v>
      </c>
      <c r="O10" s="245"/>
      <c r="P10" s="256" t="s">
        <v>468</v>
      </c>
      <c r="Q10" s="333"/>
      <c r="R10" s="333"/>
      <c r="S10" s="333"/>
      <c r="T10" s="333"/>
      <c r="U10" s="333"/>
      <c r="V10" s="422"/>
      <c r="W10" s="423"/>
      <c r="X10" s="424"/>
    </row>
    <row r="11" spans="2:24" ht="15.95" customHeight="1" x14ac:dyDescent="0.15">
      <c r="B11" s="361"/>
      <c r="C11" s="422" t="s">
        <v>980</v>
      </c>
      <c r="D11" s="424"/>
      <c r="E11" s="256">
        <v>101</v>
      </c>
      <c r="F11" s="229">
        <v>16.600000000000001</v>
      </c>
      <c r="G11" s="245" t="s">
        <v>535</v>
      </c>
      <c r="H11" s="245" t="s">
        <v>548</v>
      </c>
      <c r="I11" s="245" t="s">
        <v>650</v>
      </c>
      <c r="J11" s="333" t="s">
        <v>529</v>
      </c>
      <c r="K11" s="333"/>
      <c r="L11" s="685" t="s">
        <v>978</v>
      </c>
      <c r="M11" s="350"/>
      <c r="N11" s="245" t="s">
        <v>639</v>
      </c>
      <c r="O11" s="245"/>
      <c r="P11" s="256" t="s">
        <v>468</v>
      </c>
      <c r="Q11" s="333"/>
      <c r="R11" s="333"/>
      <c r="S11" s="333"/>
      <c r="T11" s="333"/>
      <c r="U11" s="333"/>
      <c r="V11" s="422" t="s">
        <v>983</v>
      </c>
      <c r="W11" s="423"/>
      <c r="X11" s="424"/>
    </row>
    <row r="12" spans="2:24" ht="15.95" customHeight="1" x14ac:dyDescent="0.15">
      <c r="B12" s="361"/>
      <c r="C12" s="422" t="s">
        <v>981</v>
      </c>
      <c r="D12" s="424"/>
      <c r="E12" s="256">
        <v>101</v>
      </c>
      <c r="F12" s="229">
        <v>17.600000000000001</v>
      </c>
      <c r="G12" s="245" t="s">
        <v>535</v>
      </c>
      <c r="H12" s="245" t="s">
        <v>506</v>
      </c>
      <c r="I12" s="245" t="s">
        <v>523</v>
      </c>
      <c r="J12" s="333" t="s">
        <v>506</v>
      </c>
      <c r="K12" s="333"/>
      <c r="L12" s="685" t="s">
        <v>982</v>
      </c>
      <c r="M12" s="350"/>
      <c r="N12" s="245" t="s">
        <v>639</v>
      </c>
      <c r="O12" s="245"/>
      <c r="P12" s="256" t="s">
        <v>468</v>
      </c>
      <c r="Q12" s="333"/>
      <c r="R12" s="333"/>
      <c r="S12" s="333"/>
      <c r="T12" s="333"/>
      <c r="U12" s="333"/>
      <c r="V12" s="422" t="s">
        <v>983</v>
      </c>
      <c r="W12" s="423"/>
      <c r="X12" s="424"/>
    </row>
    <row r="13" spans="2:24" ht="15.95" customHeight="1" x14ac:dyDescent="0.15">
      <c r="B13" s="361"/>
      <c r="C13" s="422" t="s">
        <v>575</v>
      </c>
      <c r="D13" s="424"/>
      <c r="E13" s="256">
        <v>101</v>
      </c>
      <c r="F13" s="229">
        <v>30.1</v>
      </c>
      <c r="G13" s="245" t="s">
        <v>535</v>
      </c>
      <c r="H13" s="245" t="s">
        <v>506</v>
      </c>
      <c r="I13" s="245" t="s">
        <v>523</v>
      </c>
      <c r="J13" s="333" t="s">
        <v>506</v>
      </c>
      <c r="K13" s="333"/>
      <c r="L13" s="685" t="s">
        <v>982</v>
      </c>
      <c r="M13" s="350"/>
      <c r="N13" s="245" t="s">
        <v>639</v>
      </c>
      <c r="O13" s="245"/>
      <c r="P13" s="256" t="s">
        <v>468</v>
      </c>
      <c r="Q13" s="333"/>
      <c r="R13" s="333"/>
      <c r="S13" s="333"/>
      <c r="T13" s="333"/>
      <c r="U13" s="333"/>
      <c r="V13" s="422" t="s">
        <v>983</v>
      </c>
      <c r="W13" s="423"/>
      <c r="X13" s="424"/>
    </row>
    <row r="14" spans="2:24" ht="15.95" customHeight="1" x14ac:dyDescent="0.15">
      <c r="B14" s="361"/>
      <c r="C14" s="422" t="s">
        <v>995</v>
      </c>
      <c r="D14" s="424"/>
      <c r="E14" s="256">
        <v>101</v>
      </c>
      <c r="F14" s="229">
        <v>63.8</v>
      </c>
      <c r="G14" s="245" t="s">
        <v>535</v>
      </c>
      <c r="H14" s="245" t="s">
        <v>506</v>
      </c>
      <c r="I14" s="245" t="s">
        <v>523</v>
      </c>
      <c r="J14" s="333" t="s">
        <v>538</v>
      </c>
      <c r="K14" s="333"/>
      <c r="L14" s="333" t="s">
        <v>996</v>
      </c>
      <c r="M14" s="333"/>
      <c r="N14" s="245" t="s">
        <v>639</v>
      </c>
      <c r="O14" s="245"/>
      <c r="P14" s="256" t="s">
        <v>468</v>
      </c>
      <c r="Q14" s="333"/>
      <c r="R14" s="333"/>
      <c r="S14" s="333"/>
      <c r="T14" s="333"/>
      <c r="U14" s="333"/>
      <c r="V14" s="422" t="s">
        <v>983</v>
      </c>
      <c r="W14" s="423"/>
      <c r="X14" s="424"/>
    </row>
    <row r="15" spans="2:24" ht="15.95" customHeight="1" x14ac:dyDescent="0.15">
      <c r="B15" s="361"/>
      <c r="C15" s="422" t="s">
        <v>997</v>
      </c>
      <c r="D15" s="424"/>
      <c r="E15" s="256">
        <v>101</v>
      </c>
      <c r="F15" s="229">
        <v>109</v>
      </c>
      <c r="G15" s="245" t="s">
        <v>535</v>
      </c>
      <c r="H15" s="245" t="s">
        <v>506</v>
      </c>
      <c r="I15" s="245" t="s">
        <v>523</v>
      </c>
      <c r="J15" s="333" t="s">
        <v>538</v>
      </c>
      <c r="K15" s="333"/>
      <c r="L15" s="333" t="s">
        <v>998</v>
      </c>
      <c r="M15" s="333"/>
      <c r="N15" s="245" t="s">
        <v>639</v>
      </c>
      <c r="O15" s="245"/>
      <c r="P15" s="256" t="s">
        <v>468</v>
      </c>
      <c r="Q15" s="333"/>
      <c r="R15" s="333"/>
      <c r="S15" s="333"/>
      <c r="T15" s="333"/>
      <c r="U15" s="333"/>
      <c r="V15" s="422" t="s">
        <v>983</v>
      </c>
      <c r="W15" s="423"/>
      <c r="X15" s="424"/>
    </row>
    <row r="16" spans="2:24" ht="15.95" customHeight="1" x14ac:dyDescent="0.15">
      <c r="B16" s="361"/>
      <c r="C16" s="422" t="s">
        <v>999</v>
      </c>
      <c r="D16" s="424"/>
      <c r="E16" s="256">
        <v>101</v>
      </c>
      <c r="F16" s="229">
        <v>122.7</v>
      </c>
      <c r="G16" s="245" t="s">
        <v>535</v>
      </c>
      <c r="H16" s="245" t="s">
        <v>506</v>
      </c>
      <c r="I16" s="245" t="s">
        <v>523</v>
      </c>
      <c r="J16" s="333" t="s">
        <v>538</v>
      </c>
      <c r="K16" s="333"/>
      <c r="L16" s="333" t="s">
        <v>1000</v>
      </c>
      <c r="M16" s="333"/>
      <c r="N16" s="245" t="s">
        <v>639</v>
      </c>
      <c r="O16" s="245"/>
      <c r="P16" s="256" t="s">
        <v>468</v>
      </c>
      <c r="Q16" s="333"/>
      <c r="R16" s="333"/>
      <c r="S16" s="333"/>
      <c r="T16" s="333"/>
      <c r="U16" s="333"/>
      <c r="V16" s="422" t="s">
        <v>983</v>
      </c>
      <c r="W16" s="423"/>
      <c r="X16" s="424"/>
    </row>
    <row r="17" spans="2:24" ht="15.95" customHeight="1" x14ac:dyDescent="0.15">
      <c r="B17" s="361"/>
      <c r="C17" s="422" t="s">
        <v>1001</v>
      </c>
      <c r="D17" s="424"/>
      <c r="E17" s="256">
        <v>101</v>
      </c>
      <c r="F17" s="229">
        <v>144.9</v>
      </c>
      <c r="G17" s="245" t="s">
        <v>521</v>
      </c>
      <c r="H17" s="245" t="s">
        <v>532</v>
      </c>
      <c r="I17" s="245" t="s">
        <v>528</v>
      </c>
      <c r="J17" s="333" t="s">
        <v>536</v>
      </c>
      <c r="K17" s="333"/>
      <c r="L17" s="333" t="s">
        <v>1002</v>
      </c>
      <c r="M17" s="333"/>
      <c r="N17" s="245" t="s">
        <v>639</v>
      </c>
      <c r="O17" s="245"/>
      <c r="P17" s="256" t="s">
        <v>468</v>
      </c>
      <c r="Q17" s="333"/>
      <c r="R17" s="333"/>
      <c r="S17" s="333"/>
      <c r="T17" s="333"/>
      <c r="U17" s="333"/>
      <c r="V17" s="422" t="s">
        <v>983</v>
      </c>
      <c r="W17" s="423"/>
      <c r="X17" s="424"/>
    </row>
    <row r="18" spans="2:24" ht="15.95" customHeight="1" x14ac:dyDescent="0.15">
      <c r="B18" s="361"/>
      <c r="C18" s="422" t="s">
        <v>1003</v>
      </c>
      <c r="D18" s="424"/>
      <c r="E18" s="256">
        <v>101</v>
      </c>
      <c r="F18" s="229">
        <v>174.1</v>
      </c>
      <c r="G18" s="245" t="s">
        <v>535</v>
      </c>
      <c r="H18" s="245" t="s">
        <v>506</v>
      </c>
      <c r="I18" s="245" t="s">
        <v>523</v>
      </c>
      <c r="J18" s="333" t="s">
        <v>506</v>
      </c>
      <c r="K18" s="333"/>
      <c r="L18" s="333" t="s">
        <v>982</v>
      </c>
      <c r="M18" s="333"/>
      <c r="N18" s="245" t="s">
        <v>639</v>
      </c>
      <c r="O18" s="245"/>
      <c r="P18" s="256" t="s">
        <v>468</v>
      </c>
      <c r="Q18" s="333"/>
      <c r="R18" s="333"/>
      <c r="S18" s="333"/>
      <c r="T18" s="333"/>
      <c r="U18" s="333"/>
      <c r="V18" s="422" t="s">
        <v>983</v>
      </c>
      <c r="W18" s="423"/>
      <c r="X18" s="424"/>
    </row>
    <row r="19" spans="2:24" ht="15.95" customHeight="1" x14ac:dyDescent="0.15">
      <c r="B19" s="361"/>
      <c r="C19" s="422" t="s">
        <v>1004</v>
      </c>
      <c r="D19" s="424"/>
      <c r="E19" s="256">
        <v>101</v>
      </c>
      <c r="F19" s="229">
        <v>182.8</v>
      </c>
      <c r="G19" s="245" t="s">
        <v>535</v>
      </c>
      <c r="H19" s="245" t="s">
        <v>506</v>
      </c>
      <c r="I19" s="245" t="s">
        <v>523</v>
      </c>
      <c r="J19" s="333" t="s">
        <v>538</v>
      </c>
      <c r="K19" s="333"/>
      <c r="L19" s="333" t="s">
        <v>1005</v>
      </c>
      <c r="M19" s="333"/>
      <c r="N19" s="245" t="s">
        <v>639</v>
      </c>
      <c r="O19" s="245"/>
      <c r="P19" s="256" t="s">
        <v>468</v>
      </c>
      <c r="Q19" s="333"/>
      <c r="R19" s="333"/>
      <c r="S19" s="333"/>
      <c r="T19" s="333"/>
      <c r="U19" s="333"/>
      <c r="V19" s="422" t="s">
        <v>983</v>
      </c>
      <c r="W19" s="423"/>
      <c r="X19" s="424"/>
    </row>
    <row r="20" spans="2:24" ht="15.95" customHeight="1" x14ac:dyDescent="0.15">
      <c r="B20" s="361"/>
      <c r="C20" s="422" t="s">
        <v>1006</v>
      </c>
      <c r="D20" s="424"/>
      <c r="E20" s="256">
        <v>101</v>
      </c>
      <c r="F20" s="229">
        <v>195.1</v>
      </c>
      <c r="G20" s="245" t="s">
        <v>535</v>
      </c>
      <c r="H20" s="245" t="s">
        <v>506</v>
      </c>
      <c r="I20" s="245" t="s">
        <v>523</v>
      </c>
      <c r="J20" s="333" t="s">
        <v>538</v>
      </c>
      <c r="K20" s="333"/>
      <c r="L20" s="333" t="s">
        <v>1007</v>
      </c>
      <c r="M20" s="333"/>
      <c r="N20" s="245" t="s">
        <v>639</v>
      </c>
      <c r="O20" s="245"/>
      <c r="P20" s="256" t="s">
        <v>468</v>
      </c>
      <c r="Q20" s="333"/>
      <c r="R20" s="333"/>
      <c r="S20" s="333"/>
      <c r="T20" s="333"/>
      <c r="U20" s="333"/>
      <c r="V20" s="422" t="s">
        <v>983</v>
      </c>
      <c r="W20" s="423"/>
      <c r="X20" s="424"/>
    </row>
    <row r="21" spans="2:24" ht="15.95" customHeight="1" x14ac:dyDescent="0.15">
      <c r="B21" s="361"/>
      <c r="C21" s="422" t="s">
        <v>1008</v>
      </c>
      <c r="D21" s="424"/>
      <c r="E21" s="256">
        <v>101</v>
      </c>
      <c r="F21" s="229">
        <v>218.6</v>
      </c>
      <c r="G21" s="245" t="s">
        <v>535</v>
      </c>
      <c r="H21" s="245" t="s">
        <v>506</v>
      </c>
      <c r="I21" s="245" t="s">
        <v>523</v>
      </c>
      <c r="J21" s="333" t="s">
        <v>506</v>
      </c>
      <c r="K21" s="333"/>
      <c r="L21" s="333" t="s">
        <v>982</v>
      </c>
      <c r="M21" s="333"/>
      <c r="N21" s="245" t="s">
        <v>639</v>
      </c>
      <c r="O21" s="245"/>
      <c r="P21" s="256" t="s">
        <v>468</v>
      </c>
      <c r="Q21" s="333"/>
      <c r="R21" s="333"/>
      <c r="S21" s="333"/>
      <c r="T21" s="333"/>
      <c r="U21" s="333"/>
      <c r="V21" s="422" t="s">
        <v>983</v>
      </c>
      <c r="W21" s="423"/>
      <c r="X21" s="424"/>
    </row>
    <row r="22" spans="2:24" ht="15.95" customHeight="1" x14ac:dyDescent="0.15">
      <c r="B22" s="361"/>
      <c r="C22" s="422" t="s">
        <v>1009</v>
      </c>
      <c r="D22" s="424"/>
      <c r="E22" s="256">
        <v>101</v>
      </c>
      <c r="F22" s="229">
        <v>234.4</v>
      </c>
      <c r="G22" s="245" t="s">
        <v>535</v>
      </c>
      <c r="H22" s="245" t="s">
        <v>506</v>
      </c>
      <c r="I22" s="245" t="s">
        <v>523</v>
      </c>
      <c r="J22" s="333" t="s">
        <v>538</v>
      </c>
      <c r="K22" s="333"/>
      <c r="L22" s="333" t="s">
        <v>1010</v>
      </c>
      <c r="M22" s="333"/>
      <c r="N22" s="245" t="s">
        <v>639</v>
      </c>
      <c r="O22" s="245"/>
      <c r="P22" s="256" t="s">
        <v>468</v>
      </c>
      <c r="Q22" s="333"/>
      <c r="R22" s="333"/>
      <c r="S22" s="333"/>
      <c r="T22" s="333"/>
      <c r="U22" s="333"/>
      <c r="V22" s="422" t="s">
        <v>983</v>
      </c>
      <c r="W22" s="423"/>
      <c r="X22" s="424"/>
    </row>
    <row r="23" spans="2:24" ht="15.95" customHeight="1" x14ac:dyDescent="0.15">
      <c r="B23" s="361"/>
      <c r="C23" s="422" t="s">
        <v>1011</v>
      </c>
      <c r="D23" s="424"/>
      <c r="E23" s="256">
        <v>101</v>
      </c>
      <c r="F23" s="229">
        <v>250.8</v>
      </c>
      <c r="G23" s="245" t="s">
        <v>535</v>
      </c>
      <c r="H23" s="245" t="s">
        <v>506</v>
      </c>
      <c r="I23" s="245" t="s">
        <v>523</v>
      </c>
      <c r="J23" s="333" t="s">
        <v>538</v>
      </c>
      <c r="K23" s="333"/>
      <c r="L23" s="333" t="s">
        <v>1012</v>
      </c>
      <c r="M23" s="333"/>
      <c r="N23" s="245" t="s">
        <v>639</v>
      </c>
      <c r="O23" s="245"/>
      <c r="P23" s="256" t="s">
        <v>468</v>
      </c>
      <c r="Q23" s="333"/>
      <c r="R23" s="333"/>
      <c r="S23" s="333"/>
      <c r="T23" s="333"/>
      <c r="U23" s="333"/>
      <c r="V23" s="422" t="s">
        <v>983</v>
      </c>
      <c r="W23" s="423"/>
      <c r="X23" s="424"/>
    </row>
    <row r="24" spans="2:24" ht="15.95" customHeight="1" x14ac:dyDescent="0.15">
      <c r="B24" s="361"/>
      <c r="C24" s="422" t="s">
        <v>1013</v>
      </c>
      <c r="D24" s="424"/>
      <c r="E24" s="256">
        <v>101</v>
      </c>
      <c r="F24" s="229">
        <v>262.7</v>
      </c>
      <c r="G24" s="245" t="s">
        <v>535</v>
      </c>
      <c r="H24" s="245" t="s">
        <v>506</v>
      </c>
      <c r="I24" s="245" t="s">
        <v>523</v>
      </c>
      <c r="J24" s="333" t="s">
        <v>538</v>
      </c>
      <c r="K24" s="333"/>
      <c r="L24" s="333" t="s">
        <v>1014</v>
      </c>
      <c r="M24" s="333"/>
      <c r="N24" s="245" t="s">
        <v>639</v>
      </c>
      <c r="O24" s="245"/>
      <c r="P24" s="256" t="s">
        <v>468</v>
      </c>
      <c r="Q24" s="333"/>
      <c r="R24" s="333"/>
      <c r="S24" s="333"/>
      <c r="T24" s="333"/>
      <c r="U24" s="333"/>
      <c r="V24" s="422" t="s">
        <v>983</v>
      </c>
      <c r="W24" s="423"/>
      <c r="X24" s="424"/>
    </row>
    <row r="25" spans="2:24" ht="15.95" customHeight="1" x14ac:dyDescent="0.15">
      <c r="B25" s="361"/>
      <c r="C25" s="422" t="s">
        <v>1015</v>
      </c>
      <c r="D25" s="424"/>
      <c r="E25" s="256">
        <v>101</v>
      </c>
      <c r="F25" s="229">
        <v>280.60000000000002</v>
      </c>
      <c r="G25" s="245" t="s">
        <v>535</v>
      </c>
      <c r="H25" s="245" t="s">
        <v>506</v>
      </c>
      <c r="I25" s="245" t="s">
        <v>523</v>
      </c>
      <c r="J25" s="333" t="s">
        <v>506</v>
      </c>
      <c r="K25" s="333"/>
      <c r="L25" s="333" t="s">
        <v>982</v>
      </c>
      <c r="M25" s="333"/>
      <c r="N25" s="245" t="s">
        <v>639</v>
      </c>
      <c r="O25" s="245"/>
      <c r="P25" s="256" t="s">
        <v>468</v>
      </c>
      <c r="Q25" s="333"/>
      <c r="R25" s="333"/>
      <c r="S25" s="333"/>
      <c r="T25" s="333"/>
      <c r="U25" s="333"/>
      <c r="V25" s="422" t="s">
        <v>983</v>
      </c>
      <c r="W25" s="423"/>
      <c r="X25" s="424"/>
    </row>
    <row r="26" spans="2:24" ht="15.95" customHeight="1" x14ac:dyDescent="0.15">
      <c r="B26" s="361"/>
      <c r="C26" s="422" t="s">
        <v>1016</v>
      </c>
      <c r="D26" s="424"/>
      <c r="E26" s="256">
        <v>101</v>
      </c>
      <c r="F26" s="229">
        <v>290.5</v>
      </c>
      <c r="G26" s="245" t="s">
        <v>535</v>
      </c>
      <c r="H26" s="245" t="s">
        <v>506</v>
      </c>
      <c r="I26" s="245" t="s">
        <v>523</v>
      </c>
      <c r="J26" s="333" t="s">
        <v>506</v>
      </c>
      <c r="K26" s="333"/>
      <c r="L26" s="333" t="s">
        <v>982</v>
      </c>
      <c r="M26" s="333"/>
      <c r="N26" s="245" t="s">
        <v>639</v>
      </c>
      <c r="O26" s="245"/>
      <c r="P26" s="256" t="s">
        <v>468</v>
      </c>
      <c r="Q26" s="333"/>
      <c r="R26" s="333"/>
      <c r="S26" s="333"/>
      <c r="T26" s="333"/>
      <c r="U26" s="333"/>
      <c r="V26" s="422" t="s">
        <v>983</v>
      </c>
      <c r="W26" s="423"/>
      <c r="X26" s="424"/>
    </row>
    <row r="27" spans="2:24" ht="15.95" customHeight="1" x14ac:dyDescent="0.15">
      <c r="B27" s="361"/>
      <c r="C27" s="422" t="s">
        <v>1017</v>
      </c>
      <c r="D27" s="424"/>
      <c r="E27" s="256">
        <v>101</v>
      </c>
      <c r="F27" s="229">
        <v>305.89999999999998</v>
      </c>
      <c r="G27" s="245" t="s">
        <v>535</v>
      </c>
      <c r="H27" s="245" t="s">
        <v>506</v>
      </c>
      <c r="I27" s="245" t="s">
        <v>523</v>
      </c>
      <c r="J27" s="333" t="s">
        <v>538</v>
      </c>
      <c r="K27" s="333"/>
      <c r="L27" s="333" t="s">
        <v>1018</v>
      </c>
      <c r="M27" s="333"/>
      <c r="N27" s="245" t="s">
        <v>639</v>
      </c>
      <c r="O27" s="245"/>
      <c r="P27" s="256" t="s">
        <v>468</v>
      </c>
      <c r="Q27" s="333"/>
      <c r="R27" s="333"/>
      <c r="S27" s="333"/>
      <c r="T27" s="333"/>
      <c r="U27" s="333"/>
      <c r="V27" s="422" t="s">
        <v>983</v>
      </c>
      <c r="W27" s="423"/>
      <c r="X27" s="424"/>
    </row>
    <row r="28" spans="2:24" ht="15.95" customHeight="1" x14ac:dyDescent="0.15">
      <c r="B28" s="361"/>
      <c r="C28" s="422" t="s">
        <v>1019</v>
      </c>
      <c r="D28" s="424"/>
      <c r="E28" s="256">
        <v>101</v>
      </c>
      <c r="F28" s="229">
        <v>308.10000000000002</v>
      </c>
      <c r="G28" s="245" t="s">
        <v>535</v>
      </c>
      <c r="H28" s="245" t="s">
        <v>506</v>
      </c>
      <c r="I28" s="245" t="s">
        <v>523</v>
      </c>
      <c r="J28" s="333" t="s">
        <v>538</v>
      </c>
      <c r="K28" s="333"/>
      <c r="L28" s="333" t="s">
        <v>1020</v>
      </c>
      <c r="M28" s="333"/>
      <c r="N28" s="245" t="s">
        <v>639</v>
      </c>
      <c r="O28" s="245"/>
      <c r="P28" s="256" t="s">
        <v>468</v>
      </c>
      <c r="Q28" s="333"/>
      <c r="R28" s="333"/>
      <c r="S28" s="333"/>
      <c r="T28" s="333"/>
      <c r="U28" s="333"/>
      <c r="V28" s="422" t="s">
        <v>983</v>
      </c>
      <c r="W28" s="423"/>
      <c r="X28" s="424"/>
    </row>
    <row r="29" spans="2:24" ht="15.95" customHeight="1" x14ac:dyDescent="0.15">
      <c r="B29" s="361"/>
      <c r="C29" s="422" t="s">
        <v>1021</v>
      </c>
      <c r="D29" s="424"/>
      <c r="E29" s="256">
        <v>101</v>
      </c>
      <c r="F29" s="229">
        <v>329.6</v>
      </c>
      <c r="G29" s="245" t="s">
        <v>535</v>
      </c>
      <c r="H29" s="245" t="s">
        <v>506</v>
      </c>
      <c r="I29" s="245" t="s">
        <v>523</v>
      </c>
      <c r="J29" s="333" t="s">
        <v>506</v>
      </c>
      <c r="K29" s="333"/>
      <c r="L29" s="333" t="s">
        <v>982</v>
      </c>
      <c r="M29" s="333"/>
      <c r="N29" s="245" t="s">
        <v>639</v>
      </c>
      <c r="O29" s="245"/>
      <c r="P29" s="256" t="s">
        <v>468</v>
      </c>
      <c r="Q29" s="333"/>
      <c r="R29" s="333"/>
      <c r="S29" s="333"/>
      <c r="T29" s="333"/>
      <c r="U29" s="333"/>
      <c r="V29" s="422" t="s">
        <v>983</v>
      </c>
      <c r="W29" s="423"/>
      <c r="X29" s="424"/>
    </row>
    <row r="30" spans="2:24" ht="15.95" customHeight="1" x14ac:dyDescent="0.15">
      <c r="B30" s="361"/>
      <c r="C30" s="422" t="s">
        <v>1022</v>
      </c>
      <c r="D30" s="424"/>
      <c r="E30" s="256">
        <v>101</v>
      </c>
      <c r="F30" s="229">
        <v>334.5</v>
      </c>
      <c r="G30" s="245" t="s">
        <v>535</v>
      </c>
      <c r="H30" s="245" t="s">
        <v>506</v>
      </c>
      <c r="I30" s="245" t="s">
        <v>528</v>
      </c>
      <c r="J30" s="333" t="s">
        <v>538</v>
      </c>
      <c r="K30" s="333"/>
      <c r="L30" s="333" t="s">
        <v>1023</v>
      </c>
      <c r="M30" s="333"/>
      <c r="N30" s="245" t="s">
        <v>639</v>
      </c>
      <c r="O30" s="245"/>
      <c r="P30" s="256" t="s">
        <v>468</v>
      </c>
      <c r="Q30" s="333"/>
      <c r="R30" s="333"/>
      <c r="S30" s="333"/>
      <c r="T30" s="333"/>
      <c r="U30" s="333"/>
      <c r="V30" s="422" t="s">
        <v>983</v>
      </c>
      <c r="W30" s="423"/>
      <c r="X30" s="424"/>
    </row>
    <row r="31" spans="2:24" ht="15.95" customHeight="1" x14ac:dyDescent="0.15">
      <c r="B31" s="361"/>
      <c r="C31" s="422" t="s">
        <v>1024</v>
      </c>
      <c r="D31" s="424"/>
      <c r="E31" s="256">
        <v>101</v>
      </c>
      <c r="F31" s="229">
        <v>339.2</v>
      </c>
      <c r="G31" s="245" t="s">
        <v>535</v>
      </c>
      <c r="H31" s="245" t="s">
        <v>548</v>
      </c>
      <c r="I31" s="245" t="s">
        <v>650</v>
      </c>
      <c r="J31" s="333" t="s">
        <v>536</v>
      </c>
      <c r="K31" s="333"/>
      <c r="L31" s="333" t="s">
        <v>1025</v>
      </c>
      <c r="M31" s="333"/>
      <c r="N31" s="245" t="s">
        <v>639</v>
      </c>
      <c r="O31" s="245"/>
      <c r="P31" s="256" t="s">
        <v>468</v>
      </c>
      <c r="Q31" s="333"/>
      <c r="R31" s="333"/>
      <c r="S31" s="333"/>
      <c r="T31" s="333"/>
      <c r="U31" s="333"/>
      <c r="V31" s="422" t="s">
        <v>983</v>
      </c>
      <c r="W31" s="423"/>
      <c r="X31" s="424"/>
    </row>
    <row r="32" spans="2:24" ht="15.95" customHeight="1" x14ac:dyDescent="0.15">
      <c r="B32" s="361"/>
      <c r="C32" s="422" t="s">
        <v>1024</v>
      </c>
      <c r="D32" s="424"/>
      <c r="E32" s="256">
        <v>102</v>
      </c>
      <c r="F32" s="229">
        <v>338.2</v>
      </c>
      <c r="G32" s="245" t="s">
        <v>535</v>
      </c>
      <c r="H32" s="245" t="s">
        <v>506</v>
      </c>
      <c r="I32" s="245" t="s">
        <v>523</v>
      </c>
      <c r="J32" s="333" t="s">
        <v>506</v>
      </c>
      <c r="K32" s="333"/>
      <c r="L32" s="333" t="s">
        <v>982</v>
      </c>
      <c r="M32" s="333"/>
      <c r="N32" s="245" t="s">
        <v>639</v>
      </c>
      <c r="O32" s="245"/>
      <c r="P32" s="256" t="s">
        <v>468</v>
      </c>
      <c r="Q32" s="333"/>
      <c r="R32" s="333"/>
      <c r="S32" s="333"/>
      <c r="T32" s="333"/>
      <c r="U32" s="333"/>
      <c r="V32" s="422" t="s">
        <v>983</v>
      </c>
      <c r="W32" s="423"/>
      <c r="X32" s="424"/>
    </row>
    <row r="33" spans="2:24" ht="15.95" customHeight="1" x14ac:dyDescent="0.15">
      <c r="B33" s="361"/>
      <c r="C33" s="422" t="s">
        <v>1026</v>
      </c>
      <c r="D33" s="424"/>
      <c r="E33" s="256">
        <v>101</v>
      </c>
      <c r="F33" s="229">
        <v>345.4</v>
      </c>
      <c r="G33" s="245" t="s">
        <v>521</v>
      </c>
      <c r="H33" s="245" t="s">
        <v>532</v>
      </c>
      <c r="I33" s="245" t="s">
        <v>528</v>
      </c>
      <c r="J33" s="333" t="s">
        <v>536</v>
      </c>
      <c r="K33" s="333"/>
      <c r="L33" s="333" t="s">
        <v>1002</v>
      </c>
      <c r="M33" s="333"/>
      <c r="N33" s="245" t="s">
        <v>639</v>
      </c>
      <c r="O33" s="245"/>
      <c r="P33" s="256" t="s">
        <v>468</v>
      </c>
      <c r="Q33" s="333"/>
      <c r="R33" s="333"/>
      <c r="S33" s="333"/>
      <c r="T33" s="333"/>
      <c r="U33" s="333"/>
      <c r="V33" s="422" t="s">
        <v>983</v>
      </c>
      <c r="W33" s="423"/>
      <c r="X33" s="424"/>
    </row>
    <row r="34" spans="2:24" ht="15.95" customHeight="1" x14ac:dyDescent="0.15">
      <c r="B34" s="361"/>
      <c r="C34" s="422" t="s">
        <v>1026</v>
      </c>
      <c r="D34" s="424"/>
      <c r="E34" s="256">
        <v>102</v>
      </c>
      <c r="F34" s="229">
        <v>346.7</v>
      </c>
      <c r="G34" s="245" t="s">
        <v>535</v>
      </c>
      <c r="H34" s="245" t="s">
        <v>506</v>
      </c>
      <c r="I34" s="245" t="s">
        <v>523</v>
      </c>
      <c r="J34" s="333" t="s">
        <v>538</v>
      </c>
      <c r="K34" s="333"/>
      <c r="L34" s="333" t="s">
        <v>1027</v>
      </c>
      <c r="M34" s="333"/>
      <c r="N34" s="245" t="s">
        <v>639</v>
      </c>
      <c r="O34" s="245"/>
      <c r="P34" s="256" t="s">
        <v>468</v>
      </c>
      <c r="Q34" s="333"/>
      <c r="R34" s="333"/>
      <c r="S34" s="333"/>
      <c r="T34" s="333"/>
      <c r="U34" s="333"/>
      <c r="V34" s="422" t="s">
        <v>983</v>
      </c>
      <c r="W34" s="423"/>
      <c r="X34" s="424"/>
    </row>
    <row r="35" spans="2:24" ht="15.95" customHeight="1" x14ac:dyDescent="0.15">
      <c r="B35" s="361"/>
      <c r="C35" s="422" t="s">
        <v>1026</v>
      </c>
      <c r="D35" s="424"/>
      <c r="E35" s="256">
        <v>103</v>
      </c>
      <c r="F35" s="229">
        <v>344.2</v>
      </c>
      <c r="G35" s="245" t="s">
        <v>535</v>
      </c>
      <c r="H35" s="245" t="s">
        <v>506</v>
      </c>
      <c r="I35" s="245" t="s">
        <v>523</v>
      </c>
      <c r="J35" s="333" t="s">
        <v>506</v>
      </c>
      <c r="K35" s="333"/>
      <c r="L35" s="333" t="s">
        <v>982</v>
      </c>
      <c r="M35" s="333"/>
      <c r="N35" s="245" t="s">
        <v>639</v>
      </c>
      <c r="O35" s="245"/>
      <c r="P35" s="256" t="s">
        <v>468</v>
      </c>
      <c r="Q35" s="333"/>
      <c r="R35" s="333"/>
      <c r="S35" s="333"/>
      <c r="T35" s="333"/>
      <c r="U35" s="333"/>
      <c r="V35" s="422" t="s">
        <v>983</v>
      </c>
      <c r="W35" s="423"/>
      <c r="X35" s="424"/>
    </row>
    <row r="36" spans="2:24" ht="15.95" customHeight="1" x14ac:dyDescent="0.15">
      <c r="B36" s="361"/>
      <c r="C36" s="422" t="s">
        <v>1028</v>
      </c>
      <c r="D36" s="424"/>
      <c r="E36" s="256">
        <v>101</v>
      </c>
      <c r="F36" s="229">
        <v>347.3</v>
      </c>
      <c r="G36" s="245" t="s">
        <v>535</v>
      </c>
      <c r="H36" s="245" t="s">
        <v>548</v>
      </c>
      <c r="I36" s="245" t="s">
        <v>650</v>
      </c>
      <c r="J36" s="333" t="s">
        <v>536</v>
      </c>
      <c r="K36" s="333"/>
      <c r="L36" s="333" t="s">
        <v>1025</v>
      </c>
      <c r="M36" s="333"/>
      <c r="N36" s="245" t="s">
        <v>639</v>
      </c>
      <c r="O36" s="245"/>
      <c r="P36" s="256" t="s">
        <v>468</v>
      </c>
      <c r="Q36" s="333"/>
      <c r="R36" s="333"/>
      <c r="S36" s="333"/>
      <c r="T36" s="333"/>
      <c r="U36" s="333"/>
      <c r="V36" s="422" t="s">
        <v>983</v>
      </c>
      <c r="W36" s="423"/>
      <c r="X36" s="424"/>
    </row>
    <row r="37" spans="2:24" ht="15.95" customHeight="1" x14ac:dyDescent="0.15">
      <c r="B37" s="361"/>
      <c r="C37" s="422" t="s">
        <v>1028</v>
      </c>
      <c r="D37" s="424"/>
      <c r="E37" s="256">
        <v>102</v>
      </c>
      <c r="F37" s="229">
        <v>347.2</v>
      </c>
      <c r="G37" s="245" t="s">
        <v>521</v>
      </c>
      <c r="H37" s="245" t="s">
        <v>532</v>
      </c>
      <c r="I37" s="245" t="s">
        <v>528</v>
      </c>
      <c r="J37" s="333" t="s">
        <v>536</v>
      </c>
      <c r="K37" s="333"/>
      <c r="L37" s="333" t="s">
        <v>1002</v>
      </c>
      <c r="M37" s="333"/>
      <c r="N37" s="245" t="s">
        <v>639</v>
      </c>
      <c r="O37" s="245"/>
      <c r="P37" s="256" t="s">
        <v>468</v>
      </c>
      <c r="Q37" s="333"/>
      <c r="R37" s="333"/>
      <c r="S37" s="333"/>
      <c r="T37" s="333"/>
      <c r="U37" s="333"/>
      <c r="V37" s="422" t="s">
        <v>983</v>
      </c>
      <c r="W37" s="423"/>
      <c r="X37" s="424"/>
    </row>
    <row r="38" spans="2:24" ht="15.95" customHeight="1" x14ac:dyDescent="0.15">
      <c r="B38" s="361"/>
      <c r="C38" s="422" t="s">
        <v>1028</v>
      </c>
      <c r="D38" s="424"/>
      <c r="E38" s="256">
        <v>103</v>
      </c>
      <c r="F38" s="229">
        <v>347.2</v>
      </c>
      <c r="G38" s="245" t="s">
        <v>535</v>
      </c>
      <c r="H38" s="245" t="s">
        <v>506</v>
      </c>
      <c r="I38" s="245" t="s">
        <v>523</v>
      </c>
      <c r="J38" s="333" t="s">
        <v>538</v>
      </c>
      <c r="K38" s="333"/>
      <c r="L38" s="333" t="s">
        <v>1029</v>
      </c>
      <c r="M38" s="333"/>
      <c r="N38" s="245" t="s">
        <v>639</v>
      </c>
      <c r="O38" s="245"/>
      <c r="P38" s="256" t="s">
        <v>468</v>
      </c>
      <c r="Q38" s="333"/>
      <c r="R38" s="333"/>
      <c r="S38" s="333"/>
      <c r="T38" s="333"/>
      <c r="U38" s="333"/>
      <c r="V38" s="422" t="s">
        <v>983</v>
      </c>
      <c r="W38" s="423"/>
      <c r="X38" s="424"/>
    </row>
    <row r="39" spans="2:24" ht="15.95" customHeight="1" x14ac:dyDescent="0.15">
      <c r="B39" s="361"/>
      <c r="C39" s="422" t="s">
        <v>1028</v>
      </c>
      <c r="D39" s="424"/>
      <c r="E39" s="256">
        <v>104</v>
      </c>
      <c r="F39" s="229">
        <v>347.4</v>
      </c>
      <c r="G39" s="245" t="s">
        <v>535</v>
      </c>
      <c r="H39" s="245" t="s">
        <v>548</v>
      </c>
      <c r="I39" s="245" t="s">
        <v>650</v>
      </c>
      <c r="J39" s="333" t="s">
        <v>538</v>
      </c>
      <c r="K39" s="333"/>
      <c r="L39" s="333" t="s">
        <v>1030</v>
      </c>
      <c r="M39" s="333"/>
      <c r="N39" s="245" t="s">
        <v>639</v>
      </c>
      <c r="O39" s="245"/>
      <c r="P39" s="256" t="s">
        <v>468</v>
      </c>
      <c r="Q39" s="333"/>
      <c r="R39" s="333"/>
      <c r="S39" s="333"/>
      <c r="T39" s="333"/>
      <c r="U39" s="333"/>
      <c r="V39" s="422" t="s">
        <v>983</v>
      </c>
      <c r="W39" s="423"/>
      <c r="X39" s="424"/>
    </row>
    <row r="40" spans="2:24" ht="15.95" customHeight="1" x14ac:dyDescent="0.15">
      <c r="B40" s="361"/>
      <c r="C40" s="422" t="s">
        <v>1028</v>
      </c>
      <c r="D40" s="424"/>
      <c r="E40" s="256">
        <v>105</v>
      </c>
      <c r="F40" s="229">
        <v>358.4</v>
      </c>
      <c r="G40" s="245" t="s">
        <v>535</v>
      </c>
      <c r="H40" s="245" t="s">
        <v>548</v>
      </c>
      <c r="I40" s="245" t="s">
        <v>650</v>
      </c>
      <c r="J40" s="333" t="s">
        <v>538</v>
      </c>
      <c r="K40" s="333"/>
      <c r="L40" s="333" t="s">
        <v>1030</v>
      </c>
      <c r="M40" s="333"/>
      <c r="N40" s="245" t="s">
        <v>639</v>
      </c>
      <c r="O40" s="245"/>
      <c r="P40" s="256" t="s">
        <v>468</v>
      </c>
      <c r="Q40" s="333"/>
      <c r="R40" s="333"/>
      <c r="S40" s="333"/>
      <c r="T40" s="333"/>
      <c r="U40" s="333"/>
      <c r="V40" s="422" t="s">
        <v>983</v>
      </c>
      <c r="W40" s="423"/>
      <c r="X40" s="424"/>
    </row>
    <row r="41" spans="2:24" ht="15.95" customHeight="1" x14ac:dyDescent="0.15">
      <c r="B41" s="361"/>
      <c r="C41" s="422" t="s">
        <v>1031</v>
      </c>
      <c r="D41" s="424"/>
      <c r="E41" s="256">
        <v>101</v>
      </c>
      <c r="F41" s="229">
        <v>359.8</v>
      </c>
      <c r="G41" s="245" t="s">
        <v>521</v>
      </c>
      <c r="H41" s="245" t="s">
        <v>532</v>
      </c>
      <c r="I41" s="245" t="s">
        <v>528</v>
      </c>
      <c r="J41" s="333" t="s">
        <v>536</v>
      </c>
      <c r="K41" s="333"/>
      <c r="L41" s="333" t="s">
        <v>1032</v>
      </c>
      <c r="M41" s="333"/>
      <c r="N41" s="245" t="s">
        <v>639</v>
      </c>
      <c r="O41" s="245"/>
      <c r="P41" s="256" t="s">
        <v>468</v>
      </c>
      <c r="Q41" s="333"/>
      <c r="R41" s="333"/>
      <c r="S41" s="333"/>
      <c r="T41" s="333"/>
      <c r="U41" s="333"/>
      <c r="V41" s="422"/>
      <c r="W41" s="423"/>
      <c r="X41" s="424"/>
    </row>
    <row r="42" spans="2:24" ht="15.95" customHeight="1" x14ac:dyDescent="0.15">
      <c r="B42" s="361"/>
      <c r="C42" s="422"/>
      <c r="D42" s="424"/>
      <c r="E42" s="256"/>
      <c r="F42" s="229"/>
      <c r="G42" s="245"/>
      <c r="H42" s="245"/>
      <c r="I42" s="245"/>
      <c r="J42" s="333"/>
      <c r="K42" s="333"/>
      <c r="L42" s="333"/>
      <c r="M42" s="333"/>
      <c r="N42" s="245"/>
      <c r="O42" s="245"/>
      <c r="P42" s="256"/>
      <c r="Q42" s="333"/>
      <c r="R42" s="333"/>
      <c r="S42" s="333"/>
      <c r="T42" s="333"/>
      <c r="U42" s="333"/>
      <c r="V42" s="422"/>
      <c r="W42" s="423"/>
      <c r="X42" s="424"/>
    </row>
    <row r="43" spans="2:24" ht="15.95" customHeight="1" x14ac:dyDescent="0.15">
      <c r="B43" s="431"/>
      <c r="C43" s="680"/>
      <c r="D43" s="681"/>
      <c r="E43" s="256"/>
      <c r="F43" s="229"/>
      <c r="G43" s="245"/>
      <c r="H43" s="245"/>
      <c r="I43" s="245"/>
      <c r="J43" s="333"/>
      <c r="K43" s="333"/>
      <c r="L43" s="333"/>
      <c r="M43" s="333"/>
      <c r="N43" s="245"/>
      <c r="O43" s="245"/>
      <c r="P43" s="256"/>
      <c r="Q43" s="333"/>
      <c r="R43" s="333"/>
      <c r="S43" s="333"/>
      <c r="T43" s="333"/>
      <c r="U43" s="333"/>
      <c r="V43" s="422"/>
      <c r="W43" s="423"/>
      <c r="X43" s="424"/>
    </row>
    <row r="44" spans="2:24" ht="15.95" customHeight="1" x14ac:dyDescent="0.15">
      <c r="B44" s="18"/>
      <c r="C44" s="1" t="s">
        <v>291</v>
      </c>
      <c r="D44" s="5"/>
      <c r="F44" s="5"/>
      <c r="G44" s="16"/>
      <c r="H44" s="16"/>
      <c r="I44" s="16"/>
      <c r="J44" s="16"/>
      <c r="K44" s="16"/>
      <c r="L44" s="16"/>
      <c r="M44" s="16"/>
      <c r="N44" s="16"/>
      <c r="O44" s="16"/>
      <c r="P44" s="5"/>
      <c r="Q44" s="16"/>
      <c r="R44" s="16"/>
      <c r="S44" s="16"/>
      <c r="T44" s="16"/>
      <c r="U44" s="16"/>
      <c r="V44" s="5"/>
      <c r="W44" s="5"/>
      <c r="X44" s="5"/>
    </row>
    <row r="45" spans="2:24" ht="15.95" customHeight="1" x14ac:dyDescent="0.15">
      <c r="B45" s="18"/>
      <c r="C45" s="22" t="s">
        <v>292</v>
      </c>
      <c r="D45" s="5"/>
      <c r="F45" s="5"/>
      <c r="G45" s="16"/>
      <c r="H45" s="16"/>
      <c r="I45" s="16"/>
      <c r="J45" s="16"/>
      <c r="K45" s="16"/>
      <c r="L45" s="16"/>
      <c r="M45" s="16"/>
      <c r="N45" s="16"/>
      <c r="O45" s="16"/>
      <c r="P45" s="5"/>
      <c r="Q45" s="16"/>
      <c r="R45" s="16"/>
      <c r="S45" s="16"/>
      <c r="T45" s="16"/>
      <c r="U45" s="16"/>
      <c r="V45" s="5"/>
      <c r="W45" s="5"/>
      <c r="X45" s="5"/>
    </row>
    <row r="46" spans="2:24" ht="15.95" customHeight="1" x14ac:dyDescent="0.15">
      <c r="C46" s="282" t="s">
        <v>293</v>
      </c>
    </row>
    <row r="47" spans="2:24" ht="15.95" customHeight="1" x14ac:dyDescent="0.15">
      <c r="C47" s="282" t="s">
        <v>294</v>
      </c>
    </row>
    <row r="48" spans="2:24" ht="15.95" customHeight="1" x14ac:dyDescent="0.15">
      <c r="C48" s="3" t="s">
        <v>209</v>
      </c>
    </row>
  </sheetData>
  <mergeCells count="20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3:D43"/>
    <mergeCell ref="J43:K43"/>
    <mergeCell ref="L43:M43"/>
    <mergeCell ref="C39:D39"/>
    <mergeCell ref="J39:K39"/>
    <mergeCell ref="L39:M39"/>
    <mergeCell ref="C30:D30"/>
    <mergeCell ref="C35:D35"/>
    <mergeCell ref="C36:D36"/>
    <mergeCell ref="C40:D40"/>
    <mergeCell ref="J40:K40"/>
    <mergeCell ref="L40:M40"/>
    <mergeCell ref="C41:D41"/>
    <mergeCell ref="J41:K41"/>
    <mergeCell ref="L41:M41"/>
    <mergeCell ref="C42:D42"/>
    <mergeCell ref="J42:K42"/>
    <mergeCell ref="L42:M42"/>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3"/>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Q42:U42"/>
    <mergeCell ref="Q43:U43"/>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43:X43"/>
    <mergeCell ref="V40:X40"/>
    <mergeCell ref="V41:X41"/>
    <mergeCell ref="V42:X42"/>
    <mergeCell ref="V31:X31"/>
    <mergeCell ref="V32:X32"/>
    <mergeCell ref="V33:X33"/>
    <mergeCell ref="V34:X34"/>
    <mergeCell ref="V35:X35"/>
    <mergeCell ref="V36:X36"/>
    <mergeCell ref="V37:X37"/>
    <mergeCell ref="V38:X38"/>
    <mergeCell ref="V39:X39"/>
  </mergeCells>
  <phoneticPr fontId="8"/>
  <dataValidations count="4">
    <dataValidation type="list" allowBlank="1" showInputMessage="1" showErrorMessage="1" sqref="E44:E45" xr:uid="{00000000-0002-0000-0700-000000000000}">
      <formula1>個数</formula1>
    </dataValidation>
    <dataValidation type="list" showInputMessage="1" showErrorMessage="1" sqref="G44:H45" xr:uid="{00000000-0002-0000-0700-000001000000}">
      <formula1>部位本体</formula1>
    </dataValidation>
    <dataValidation type="list" errorStyle="warning" allowBlank="1" showInputMessage="1" showErrorMessage="1" error="選択出来ません" sqref="H8:H43" xr:uid="{DA761384-1898-493F-8E40-51DF6D396C8E}">
      <formula1>INDIRECT(G8)</formula1>
    </dataValidation>
    <dataValidation allowBlank="1" showInputMessage="1" showErrorMessage="1" prompt="覆工スパン毎に連番を記入。_x000a_数値で入力する。" sqref="E8:E43" xr:uid="{BA2DC6F6-BB18-408A-9DCA-F28377410B06}"/>
  </dataValidations>
  <printOptions horizontalCentered="1" verticalCentered="1"/>
  <pageMargins left="0.23622047244094491" right="0.23622047244094491" top="0.74803149606299213" bottom="0.15748031496062992" header="0.31496062992125984" footer="0.31496062992125984"/>
  <pageSetup paperSize="9" scale="74"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I8:I43</xm:sqref>
        </x14:dataValidation>
        <x14:dataValidation type="list" allowBlank="1" showInputMessage="1" showErrorMessage="1" xr:uid="{00000000-0002-0000-0700-000004000000}">
          <x14:formula1>
            <xm:f>'(参考)リスト'!$F$52:$F$53</xm:f>
          </x14:formula1>
          <xm:sqref>N8:O43</xm:sqref>
        </x14:dataValidation>
        <x14:dataValidation type="list" showInputMessage="1" showErrorMessage="1" xr:uid="{00000000-0002-0000-0700-000005000000}">
          <x14:formula1>
            <xm:f>'(参考)リスト'!$B$52:$B$55</xm:f>
          </x14:formula1>
          <xm:sqref>G8:G43</xm:sqref>
        </x14:dataValidation>
        <x14:dataValidation type="list" allowBlank="1" showInputMessage="1" showErrorMessage="1" xr:uid="{00000000-0002-0000-0700-000006000000}">
          <x14:formula1>
            <xm:f>'(参考)リスト'!$G$52:$G$54</xm:f>
          </x14:formula1>
          <xm:sqref>P8:P43</xm:sqref>
        </x14:dataValidation>
        <x14:dataValidation type="list" allowBlank="1" showInputMessage="1" showErrorMessage="1" xr:uid="{00000000-0002-0000-0700-000007000000}">
          <x14:formula1>
            <xm:f>'(参考)リスト'!$E$52:$E$58</xm:f>
          </x14:formula1>
          <xm:sqref>J8:K43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activeCell="B2" sqref="B2:AB2"/>
      <selection pane="topRight" activeCell="B2" sqref="B2:AB2"/>
      <selection pane="bottomLeft" activeCell="B2" sqref="B2:AB2"/>
      <selection pane="bottomRight" activeCell="B2" sqref="B2:AB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86" t="s">
        <v>295</v>
      </c>
      <c r="C2" s="686"/>
      <c r="D2" s="686"/>
      <c r="E2" s="546"/>
      <c r="F2" s="546"/>
      <c r="G2" s="546"/>
      <c r="H2" s="686"/>
      <c r="I2" s="686"/>
      <c r="J2" s="686"/>
      <c r="K2" s="686"/>
      <c r="L2" s="686"/>
      <c r="M2" s="686"/>
      <c r="N2" s="686"/>
      <c r="O2" s="686"/>
      <c r="P2" s="686"/>
      <c r="Q2" s="686"/>
      <c r="R2" s="686"/>
      <c r="S2" s="686"/>
      <c r="T2" s="686"/>
      <c r="U2" s="686"/>
      <c r="V2" s="686"/>
      <c r="W2" s="686"/>
      <c r="X2" s="686"/>
      <c r="Y2" s="686"/>
      <c r="Z2" s="686"/>
    </row>
    <row r="3" spans="2:28" ht="20.100000000000001" customHeight="1" x14ac:dyDescent="0.15">
      <c r="B3" s="719" t="s">
        <v>60</v>
      </c>
      <c r="C3" s="719"/>
      <c r="D3" s="547"/>
      <c r="E3" s="363" t="str">
        <f>'様式A-1'!D3</f>
        <v>ムクノトンネル　ノボリ</v>
      </c>
      <c r="F3" s="364"/>
      <c r="G3" s="365"/>
      <c r="H3" s="720" t="s">
        <v>61</v>
      </c>
      <c r="I3" s="553"/>
      <c r="J3" s="721" t="str">
        <f>'様式A-1'!J3:O4</f>
        <v>山口県道57号下関港線（上り）</v>
      </c>
      <c r="K3" s="721"/>
      <c r="L3" s="721"/>
      <c r="M3" s="337" t="s">
        <v>296</v>
      </c>
      <c r="N3" s="338"/>
      <c r="O3" s="338"/>
      <c r="P3" s="338"/>
      <c r="Q3" s="367" t="str">
        <f>'様式B (1)'!S3</f>
        <v>アジア航測株式会社</v>
      </c>
      <c r="R3" s="368"/>
      <c r="S3" s="368"/>
      <c r="T3" s="369"/>
      <c r="U3" s="580" t="s">
        <v>250</v>
      </c>
      <c r="V3" s="581"/>
      <c r="W3" s="582"/>
      <c r="X3" s="555">
        <f>'様式B (1)'!P2</f>
        <v>45892</v>
      </c>
      <c r="Y3" s="556"/>
      <c r="Z3" s="557"/>
    </row>
    <row r="4" spans="2:28" ht="20.100000000000001" customHeight="1" x14ac:dyDescent="0.15">
      <c r="B4" s="728" t="s">
        <v>167</v>
      </c>
      <c r="C4" s="728"/>
      <c r="D4" s="561"/>
      <c r="E4" s="376" t="str">
        <f>'様式A-1'!D4</f>
        <v>椋野トンネル（上り）</v>
      </c>
      <c r="F4" s="377"/>
      <c r="G4" s="378"/>
      <c r="H4" s="729" t="s">
        <v>168</v>
      </c>
      <c r="I4" s="567"/>
      <c r="J4" s="721" t="str">
        <f>'様式A-1'!R3</f>
        <v>山口県
下関土木建築事務所</v>
      </c>
      <c r="K4" s="721"/>
      <c r="L4" s="721"/>
      <c r="M4" s="340"/>
      <c r="N4" s="341"/>
      <c r="O4" s="341"/>
      <c r="P4" s="341"/>
      <c r="Q4" s="370" t="str">
        <f>'様式B (1)'!S4</f>
        <v>飯田　琢巳</v>
      </c>
      <c r="R4" s="371"/>
      <c r="S4" s="371"/>
      <c r="T4" s="372"/>
      <c r="U4" s="722"/>
      <c r="V4" s="723"/>
      <c r="W4" s="724"/>
      <c r="X4" s="725"/>
      <c r="Y4" s="726"/>
      <c r="Z4" s="727"/>
    </row>
    <row r="5" spans="2:28" ht="28.5" customHeight="1" x14ac:dyDescent="0.15">
      <c r="B5" s="698" t="s">
        <v>297</v>
      </c>
      <c r="C5" s="701" t="s">
        <v>298</v>
      </c>
      <c r="D5" s="701"/>
      <c r="E5" s="702" t="s">
        <v>253</v>
      </c>
      <c r="F5" s="709" t="s">
        <v>297</v>
      </c>
      <c r="G5" s="710"/>
      <c r="H5" s="711"/>
      <c r="I5" s="711"/>
      <c r="J5" s="711"/>
      <c r="K5" s="711"/>
      <c r="L5" s="711"/>
      <c r="M5" s="711"/>
      <c r="N5" s="711"/>
      <c r="O5" s="711"/>
      <c r="P5" s="711"/>
      <c r="Q5" s="711"/>
      <c r="R5" s="711"/>
      <c r="S5" s="712"/>
      <c r="T5" s="712"/>
      <c r="U5" s="712"/>
      <c r="V5" s="712"/>
      <c r="W5" s="712"/>
      <c r="X5" s="712"/>
      <c r="Y5" s="712"/>
      <c r="Z5" s="713"/>
      <c r="AA5" s="13"/>
      <c r="AB5" s="275"/>
    </row>
    <row r="6" spans="2:28" ht="24.75" customHeight="1" x14ac:dyDescent="0.15">
      <c r="B6" s="698"/>
      <c r="C6" s="567"/>
      <c r="D6" s="567"/>
      <c r="E6" s="703"/>
      <c r="F6" s="553" t="s">
        <v>299</v>
      </c>
      <c r="G6" s="553"/>
      <c r="H6" s="715" t="s">
        <v>300</v>
      </c>
      <c r="I6" s="712"/>
      <c r="J6" s="712"/>
      <c r="K6" s="712"/>
      <c r="L6" s="712"/>
      <c r="M6" s="712"/>
      <c r="N6" s="713"/>
      <c r="O6" s="715" t="s">
        <v>301</v>
      </c>
      <c r="P6" s="711"/>
      <c r="Q6" s="711"/>
      <c r="R6" s="711"/>
      <c r="S6" s="711"/>
      <c r="T6" s="711"/>
      <c r="U6" s="711"/>
      <c r="V6" s="711"/>
      <c r="W6" s="711"/>
      <c r="X6" s="729"/>
      <c r="Y6" s="715" t="s">
        <v>302</v>
      </c>
      <c r="Z6" s="729"/>
      <c r="AA6" s="275"/>
      <c r="AB6" s="275"/>
    </row>
    <row r="7" spans="2:28" ht="27.75" customHeight="1" x14ac:dyDescent="0.15">
      <c r="B7" s="699"/>
      <c r="C7" s="387"/>
      <c r="D7" s="417"/>
      <c r="E7" s="267"/>
      <c r="F7" s="704"/>
      <c r="G7" s="704"/>
      <c r="H7" s="716"/>
      <c r="I7" s="717"/>
      <c r="J7" s="717"/>
      <c r="K7" s="717"/>
      <c r="L7" s="717"/>
      <c r="M7" s="717"/>
      <c r="N7" s="718"/>
      <c r="O7" s="738"/>
      <c r="P7" s="739"/>
      <c r="Q7" s="739"/>
      <c r="R7" s="739"/>
      <c r="S7" s="739"/>
      <c r="T7" s="739"/>
      <c r="U7" s="739"/>
      <c r="V7" s="739"/>
      <c r="W7" s="739"/>
      <c r="X7" s="740"/>
      <c r="Y7" s="714"/>
      <c r="Z7" s="714"/>
    </row>
    <row r="8" spans="2:28" ht="27.75" customHeight="1" x14ac:dyDescent="0.15">
      <c r="B8" s="699"/>
      <c r="C8" s="387"/>
      <c r="D8" s="417"/>
      <c r="E8" s="267"/>
      <c r="F8" s="704"/>
      <c r="G8" s="704"/>
      <c r="H8" s="716"/>
      <c r="I8" s="730"/>
      <c r="J8" s="730"/>
      <c r="K8" s="730"/>
      <c r="L8" s="717"/>
      <c r="M8" s="717"/>
      <c r="N8" s="718"/>
      <c r="O8" s="738"/>
      <c r="P8" s="739"/>
      <c r="Q8" s="739"/>
      <c r="R8" s="739"/>
      <c r="S8" s="739"/>
      <c r="T8" s="739"/>
      <c r="U8" s="739"/>
      <c r="V8" s="739"/>
      <c r="W8" s="739"/>
      <c r="X8" s="740"/>
      <c r="Y8" s="714"/>
      <c r="Z8" s="714"/>
    </row>
    <row r="9" spans="2:28" ht="27.75" customHeight="1" x14ac:dyDescent="0.15">
      <c r="B9" s="699"/>
      <c r="C9" s="705"/>
      <c r="D9" s="706"/>
      <c r="E9" s="267"/>
      <c r="F9" s="704"/>
      <c r="G9" s="704"/>
      <c r="H9" s="716"/>
      <c r="I9" s="730"/>
      <c r="J9" s="730"/>
      <c r="K9" s="730"/>
      <c r="L9" s="717"/>
      <c r="M9" s="717"/>
      <c r="N9" s="718"/>
      <c r="O9" s="738"/>
      <c r="P9" s="739"/>
      <c r="Q9" s="739"/>
      <c r="R9" s="739"/>
      <c r="S9" s="739"/>
      <c r="T9" s="739"/>
      <c r="U9" s="739"/>
      <c r="V9" s="739"/>
      <c r="W9" s="739"/>
      <c r="X9" s="740"/>
      <c r="Y9" s="707"/>
      <c r="Z9" s="708"/>
    </row>
    <row r="10" spans="2:28" ht="27.75" customHeight="1" x14ac:dyDescent="0.15">
      <c r="B10" s="699"/>
      <c r="C10" s="705"/>
      <c r="D10" s="706"/>
      <c r="E10" s="267"/>
      <c r="F10" s="731"/>
      <c r="G10" s="732"/>
      <c r="H10" s="716"/>
      <c r="I10" s="730"/>
      <c r="J10" s="730"/>
      <c r="K10" s="730"/>
      <c r="L10" s="730"/>
      <c r="M10" s="730"/>
      <c r="N10" s="735"/>
      <c r="O10" s="738"/>
      <c r="P10" s="739"/>
      <c r="Q10" s="739"/>
      <c r="R10" s="739"/>
      <c r="S10" s="739"/>
      <c r="T10" s="739"/>
      <c r="U10" s="739"/>
      <c r="V10" s="739"/>
      <c r="W10" s="739"/>
      <c r="X10" s="740"/>
      <c r="Y10" s="707"/>
      <c r="Z10" s="708"/>
    </row>
    <row r="11" spans="2:28" ht="27.75" customHeight="1" x14ac:dyDescent="0.15">
      <c r="B11" s="699"/>
      <c r="C11" s="707"/>
      <c r="D11" s="708"/>
      <c r="E11" s="12"/>
      <c r="F11" s="733"/>
      <c r="G11" s="734"/>
      <c r="H11" s="716"/>
      <c r="I11" s="730"/>
      <c r="J11" s="730"/>
      <c r="K11" s="730"/>
      <c r="L11" s="730"/>
      <c r="M11" s="730"/>
      <c r="N11" s="735"/>
      <c r="O11" s="707"/>
      <c r="P11" s="737"/>
      <c r="Q11" s="737"/>
      <c r="R11" s="737"/>
      <c r="S11" s="737"/>
      <c r="T11" s="737"/>
      <c r="U11" s="737"/>
      <c r="V11" s="737"/>
      <c r="W11" s="737"/>
      <c r="X11" s="708"/>
      <c r="Y11" s="707"/>
      <c r="Z11" s="708"/>
    </row>
    <row r="12" spans="2:28" ht="27.75" customHeight="1" x14ac:dyDescent="0.15">
      <c r="B12" s="699"/>
      <c r="C12" s="707"/>
      <c r="D12" s="708"/>
      <c r="E12" s="12"/>
      <c r="F12" s="736"/>
      <c r="G12" s="736"/>
      <c r="H12" s="716"/>
      <c r="I12" s="730"/>
      <c r="J12" s="730"/>
      <c r="K12" s="730"/>
      <c r="L12" s="717"/>
      <c r="M12" s="717"/>
      <c r="N12" s="718"/>
      <c r="O12" s="707"/>
      <c r="P12" s="737"/>
      <c r="Q12" s="737"/>
      <c r="R12" s="737"/>
      <c r="S12" s="737"/>
      <c r="T12" s="737"/>
      <c r="U12" s="737"/>
      <c r="V12" s="737"/>
      <c r="W12" s="737"/>
      <c r="X12" s="708"/>
      <c r="Y12" s="707"/>
      <c r="Z12" s="708"/>
    </row>
    <row r="13" spans="2:28" ht="27.75" customHeight="1" x14ac:dyDescent="0.15">
      <c r="B13" s="699"/>
      <c r="C13" s="707"/>
      <c r="D13" s="708"/>
      <c r="E13" s="12"/>
      <c r="F13" s="736"/>
      <c r="G13" s="736"/>
      <c r="H13" s="716"/>
      <c r="I13" s="730"/>
      <c r="J13" s="730"/>
      <c r="K13" s="730"/>
      <c r="L13" s="717"/>
      <c r="M13" s="717"/>
      <c r="N13" s="718"/>
      <c r="O13" s="707"/>
      <c r="P13" s="737"/>
      <c r="Q13" s="737"/>
      <c r="R13" s="737"/>
      <c r="S13" s="737"/>
      <c r="T13" s="737"/>
      <c r="U13" s="737"/>
      <c r="V13" s="737"/>
      <c r="W13" s="737"/>
      <c r="X13" s="708"/>
      <c r="Y13" s="707"/>
      <c r="Z13" s="708"/>
    </row>
    <row r="14" spans="2:28" ht="27.75" customHeight="1" x14ac:dyDescent="0.15">
      <c r="B14" s="699"/>
      <c r="C14" s="707"/>
      <c r="D14" s="708"/>
      <c r="E14" s="12"/>
      <c r="F14" s="704"/>
      <c r="G14" s="704"/>
      <c r="H14" s="716"/>
      <c r="I14" s="730"/>
      <c r="J14" s="730"/>
      <c r="K14" s="730"/>
      <c r="L14" s="717"/>
      <c r="M14" s="717"/>
      <c r="N14" s="718"/>
      <c r="O14" s="707"/>
      <c r="P14" s="737"/>
      <c r="Q14" s="737"/>
      <c r="R14" s="737"/>
      <c r="S14" s="737"/>
      <c r="T14" s="737"/>
      <c r="U14" s="737"/>
      <c r="V14" s="737"/>
      <c r="W14" s="737"/>
      <c r="X14" s="708"/>
      <c r="Y14" s="707"/>
      <c r="Z14" s="708"/>
    </row>
    <row r="15" spans="2:28" ht="27.75" customHeight="1" x14ac:dyDescent="0.15">
      <c r="B15" s="699"/>
      <c r="C15" s="707"/>
      <c r="D15" s="708"/>
      <c r="E15" s="12"/>
      <c r="F15" s="736"/>
      <c r="G15" s="736"/>
      <c r="H15" s="716"/>
      <c r="I15" s="730"/>
      <c r="J15" s="730"/>
      <c r="K15" s="730"/>
      <c r="L15" s="717"/>
      <c r="M15" s="717"/>
      <c r="N15" s="718"/>
      <c r="O15" s="707"/>
      <c r="P15" s="737"/>
      <c r="Q15" s="737"/>
      <c r="R15" s="737"/>
      <c r="S15" s="737"/>
      <c r="T15" s="737"/>
      <c r="U15" s="737"/>
      <c r="V15" s="737"/>
      <c r="W15" s="737"/>
      <c r="X15" s="708"/>
      <c r="Y15" s="707"/>
      <c r="Z15" s="708"/>
    </row>
    <row r="16" spans="2:28" ht="27.75" customHeight="1" x14ac:dyDescent="0.15">
      <c r="B16" s="699"/>
      <c r="C16" s="707"/>
      <c r="D16" s="708"/>
      <c r="E16" s="12"/>
      <c r="F16" s="736"/>
      <c r="G16" s="736"/>
      <c r="H16" s="716"/>
      <c r="I16" s="730"/>
      <c r="J16" s="730"/>
      <c r="K16" s="730"/>
      <c r="L16" s="717"/>
      <c r="M16" s="717"/>
      <c r="N16" s="718"/>
      <c r="O16" s="707"/>
      <c r="P16" s="737"/>
      <c r="Q16" s="737"/>
      <c r="R16" s="737"/>
      <c r="S16" s="737"/>
      <c r="T16" s="737"/>
      <c r="U16" s="737"/>
      <c r="V16" s="737"/>
      <c r="W16" s="737"/>
      <c r="X16" s="708"/>
      <c r="Y16" s="707"/>
      <c r="Z16" s="708"/>
    </row>
    <row r="17" spans="2:26" ht="27.75" customHeight="1" x14ac:dyDescent="0.15">
      <c r="B17" s="699"/>
      <c r="C17" s="707"/>
      <c r="D17" s="708"/>
      <c r="E17" s="12"/>
      <c r="F17" s="736"/>
      <c r="G17" s="736"/>
      <c r="H17" s="716"/>
      <c r="I17" s="730"/>
      <c r="J17" s="730"/>
      <c r="K17" s="730"/>
      <c r="L17" s="717"/>
      <c r="M17" s="717"/>
      <c r="N17" s="718"/>
      <c r="O17" s="707"/>
      <c r="P17" s="737"/>
      <c r="Q17" s="737"/>
      <c r="R17" s="737"/>
      <c r="S17" s="737"/>
      <c r="T17" s="737"/>
      <c r="U17" s="737"/>
      <c r="V17" s="737"/>
      <c r="W17" s="737"/>
      <c r="X17" s="708"/>
      <c r="Y17" s="707"/>
      <c r="Z17" s="708"/>
    </row>
    <row r="18" spans="2:26" ht="27.75" customHeight="1" x14ac:dyDescent="0.15">
      <c r="B18" s="699"/>
      <c r="C18" s="707"/>
      <c r="D18" s="708"/>
      <c r="E18" s="12"/>
      <c r="F18" s="736"/>
      <c r="G18" s="736"/>
      <c r="H18" s="716"/>
      <c r="I18" s="730"/>
      <c r="J18" s="730"/>
      <c r="K18" s="730"/>
      <c r="L18" s="717"/>
      <c r="M18" s="717"/>
      <c r="N18" s="718"/>
      <c r="O18" s="707"/>
      <c r="P18" s="737"/>
      <c r="Q18" s="737"/>
      <c r="R18" s="737"/>
      <c r="S18" s="737"/>
      <c r="T18" s="737"/>
      <c r="U18" s="737"/>
      <c r="V18" s="737"/>
      <c r="W18" s="737"/>
      <c r="X18" s="708"/>
      <c r="Y18" s="707"/>
      <c r="Z18" s="708"/>
    </row>
    <row r="19" spans="2:26" ht="27.75" customHeight="1" x14ac:dyDescent="0.15">
      <c r="B19" s="699"/>
      <c r="C19" s="707"/>
      <c r="D19" s="708"/>
      <c r="E19" s="12"/>
      <c r="F19" s="736"/>
      <c r="G19" s="736"/>
      <c r="H19" s="716"/>
      <c r="I19" s="730"/>
      <c r="J19" s="730"/>
      <c r="K19" s="730"/>
      <c r="L19" s="717"/>
      <c r="M19" s="717"/>
      <c r="N19" s="718"/>
      <c r="O19" s="707"/>
      <c r="P19" s="737"/>
      <c r="Q19" s="737"/>
      <c r="R19" s="737"/>
      <c r="S19" s="737"/>
      <c r="T19" s="737"/>
      <c r="U19" s="737"/>
      <c r="V19" s="737"/>
      <c r="W19" s="737"/>
      <c r="X19" s="708"/>
      <c r="Y19" s="707"/>
      <c r="Z19" s="708"/>
    </row>
    <row r="20" spans="2:26" ht="27.75" customHeight="1" x14ac:dyDescent="0.15">
      <c r="B20" s="699"/>
      <c r="C20" s="707"/>
      <c r="D20" s="708"/>
      <c r="E20" s="12"/>
      <c r="F20" s="736"/>
      <c r="G20" s="736"/>
      <c r="H20" s="716"/>
      <c r="I20" s="730"/>
      <c r="J20" s="730"/>
      <c r="K20" s="730"/>
      <c r="L20" s="717"/>
      <c r="M20" s="717"/>
      <c r="N20" s="718"/>
      <c r="O20" s="707"/>
      <c r="P20" s="737"/>
      <c r="Q20" s="737"/>
      <c r="R20" s="737"/>
      <c r="S20" s="737"/>
      <c r="T20" s="737"/>
      <c r="U20" s="737"/>
      <c r="V20" s="737"/>
      <c r="W20" s="737"/>
      <c r="X20" s="708"/>
      <c r="Y20" s="707"/>
      <c r="Z20" s="708"/>
    </row>
    <row r="21" spans="2:26" ht="27.75" customHeight="1" x14ac:dyDescent="0.15">
      <c r="B21" s="700"/>
      <c r="C21" s="707"/>
      <c r="D21" s="708"/>
      <c r="E21" s="12"/>
      <c r="F21" s="736"/>
      <c r="G21" s="736"/>
      <c r="H21" s="716"/>
      <c r="I21" s="730"/>
      <c r="J21" s="730"/>
      <c r="K21" s="730"/>
      <c r="L21" s="717"/>
      <c r="M21" s="717"/>
      <c r="N21" s="718"/>
      <c r="O21" s="707"/>
      <c r="P21" s="737"/>
      <c r="Q21" s="737"/>
      <c r="R21" s="737"/>
      <c r="S21" s="737"/>
      <c r="T21" s="737"/>
      <c r="U21" s="737"/>
      <c r="V21" s="737"/>
      <c r="W21" s="737"/>
      <c r="X21" s="708"/>
      <c r="Y21" s="707"/>
      <c r="Z21" s="708"/>
    </row>
    <row r="22" spans="2:26" ht="15.95" customHeight="1" x14ac:dyDescent="0.15">
      <c r="B22" s="1" t="s">
        <v>303</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3"/>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638</v>
      </c>
      <c r="F5" s="783"/>
      <c r="G5" s="784"/>
      <c r="H5" s="784"/>
      <c r="I5" s="784"/>
      <c r="J5" s="784"/>
      <c r="K5" s="784"/>
      <c r="L5" s="785"/>
      <c r="M5" s="757" t="s">
        <v>310</v>
      </c>
      <c r="N5" s="744" t="s">
        <v>311</v>
      </c>
      <c r="O5" s="745"/>
      <c r="P5" s="232" t="s">
        <v>638</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469</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507</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481</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644</v>
      </c>
      <c r="F13" s="794"/>
      <c r="G13" s="795"/>
      <c r="H13" s="792" t="s">
        <v>317</v>
      </c>
      <c r="I13" s="792"/>
      <c r="J13" s="793" t="s">
        <v>645</v>
      </c>
      <c r="K13" s="794"/>
      <c r="L13" s="795"/>
      <c r="M13" s="792" t="s">
        <v>316</v>
      </c>
      <c r="N13" s="792"/>
      <c r="O13" s="792"/>
      <c r="P13" s="793" t="s">
        <v>647</v>
      </c>
      <c r="Q13" s="794"/>
      <c r="R13" s="795"/>
      <c r="S13" s="792" t="s">
        <v>317</v>
      </c>
      <c r="T13" s="792"/>
      <c r="U13" s="793" t="s">
        <v>647</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1199</v>
      </c>
      <c r="F15" s="742"/>
      <c r="G15" s="742"/>
      <c r="H15" s="742"/>
      <c r="I15" s="742"/>
      <c r="J15" s="742"/>
      <c r="K15" s="742"/>
      <c r="L15" s="743"/>
      <c r="M15" s="762" t="s">
        <v>320</v>
      </c>
      <c r="N15" s="762"/>
      <c r="O15" s="762"/>
      <c r="P15" s="741" t="s">
        <v>1054</v>
      </c>
      <c r="Q15" s="742"/>
      <c r="R15" s="742"/>
      <c r="S15" s="742"/>
      <c r="T15" s="742"/>
      <c r="U15" s="742"/>
      <c r="V15" s="742"/>
      <c r="W15" s="743"/>
    </row>
    <row r="16" spans="2:23" s="23" customFormat="1" ht="25.5" customHeight="1" x14ac:dyDescent="0.15">
      <c r="B16" s="804" t="s">
        <v>310</v>
      </c>
      <c r="C16" s="804" t="s">
        <v>311</v>
      </c>
      <c r="D16" s="804"/>
      <c r="E16" s="232" t="s">
        <v>638</v>
      </c>
      <c r="F16" s="783"/>
      <c r="G16" s="784"/>
      <c r="H16" s="784"/>
      <c r="I16" s="784"/>
      <c r="J16" s="784"/>
      <c r="K16" s="784"/>
      <c r="L16" s="785"/>
      <c r="M16" s="804" t="s">
        <v>310</v>
      </c>
      <c r="N16" s="804" t="s">
        <v>311</v>
      </c>
      <c r="O16" s="804"/>
      <c r="P16" s="232" t="s">
        <v>651</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4" t="s">
        <v>262</v>
      </c>
      <c r="O19" s="804"/>
      <c r="P19" s="232" t="s">
        <v>479</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3" t="s">
        <v>648</v>
      </c>
      <c r="F24" s="794"/>
      <c r="G24" s="795"/>
      <c r="H24" s="792" t="s">
        <v>317</v>
      </c>
      <c r="I24" s="792"/>
      <c r="J24" s="800" t="s">
        <v>649</v>
      </c>
      <c r="K24" s="801"/>
      <c r="L24" s="802"/>
      <c r="M24" s="792" t="s">
        <v>316</v>
      </c>
      <c r="N24" s="792"/>
      <c r="O24" s="792"/>
      <c r="P24" s="793" t="s">
        <v>647</v>
      </c>
      <c r="Q24" s="794"/>
      <c r="R24" s="795"/>
      <c r="S24" s="792" t="s">
        <v>317</v>
      </c>
      <c r="T24" s="792"/>
      <c r="U24" s="793" t="s">
        <v>647</v>
      </c>
      <c r="V24" s="794"/>
      <c r="W24" s="795"/>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1055</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S24:T24"/>
    <mergeCell ref="U24:W24"/>
    <mergeCell ref="B25:D25"/>
    <mergeCell ref="E25:G25"/>
    <mergeCell ref="H25:I25"/>
    <mergeCell ref="J25:L25"/>
    <mergeCell ref="M25:O25"/>
    <mergeCell ref="P25:R25"/>
    <mergeCell ref="B26:D26"/>
    <mergeCell ref="M26:O26"/>
    <mergeCell ref="S25:T25"/>
    <mergeCell ref="U25:W25"/>
    <mergeCell ref="P24:R24"/>
    <mergeCell ref="C27:L28"/>
    <mergeCell ref="B15:D15"/>
    <mergeCell ref="M15:O15"/>
    <mergeCell ref="B16:B17"/>
    <mergeCell ref="C16:D16"/>
    <mergeCell ref="F16:L23"/>
    <mergeCell ref="B20:D20"/>
    <mergeCell ref="M20:O20"/>
    <mergeCell ref="C19:D19"/>
    <mergeCell ref="N19:O19"/>
    <mergeCell ref="B24:D24"/>
    <mergeCell ref="E24:G24"/>
    <mergeCell ref="H24:I24"/>
    <mergeCell ref="J24:L24"/>
    <mergeCell ref="M24:O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8:O8"/>
    <mergeCell ref="B9:D9"/>
    <mergeCell ref="M9:O9"/>
    <mergeCell ref="B5:B6"/>
    <mergeCell ref="C5:D5"/>
    <mergeCell ref="F5:L12"/>
    <mergeCell ref="M5:M6"/>
    <mergeCell ref="N5:O5"/>
    <mergeCell ref="Q5:W12"/>
    <mergeCell ref="R2:S2"/>
    <mergeCell ref="T2:W2"/>
    <mergeCell ref="B3:D3"/>
    <mergeCell ref="E3:G3"/>
    <mergeCell ref="H3:I3"/>
    <mergeCell ref="J3:L3"/>
    <mergeCell ref="P3:R3"/>
    <mergeCell ref="S3:T4"/>
    <mergeCell ref="U3:W4"/>
    <mergeCell ref="M3:O4"/>
    <mergeCell ref="P15:W15"/>
    <mergeCell ref="P26:W26"/>
    <mergeCell ref="E26:L26"/>
    <mergeCell ref="E15:L15"/>
    <mergeCell ref="C6:D6"/>
    <mergeCell ref="B4:D4"/>
    <mergeCell ref="E4:G4"/>
    <mergeCell ref="H4:I4"/>
    <mergeCell ref="J4:L4"/>
    <mergeCell ref="P4:R4"/>
    <mergeCell ref="N6:O6"/>
    <mergeCell ref="B7:B8"/>
    <mergeCell ref="C7:D7"/>
    <mergeCell ref="B10:B12"/>
    <mergeCell ref="C10:D10"/>
    <mergeCell ref="M10:M12"/>
    <mergeCell ref="N10:O10"/>
    <mergeCell ref="C11:D11"/>
    <mergeCell ref="N11:O11"/>
    <mergeCell ref="C12:D12"/>
    <mergeCell ref="N12:O12"/>
    <mergeCell ref="M7:M8"/>
    <mergeCell ref="N7:O7"/>
    <mergeCell ref="C8:D8"/>
  </mergeCells>
  <phoneticPr fontId="13"/>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1B84A-ECED-4B7B-BA50-4FC4FF92F47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651</v>
      </c>
      <c r="F5" s="783"/>
      <c r="G5" s="784"/>
      <c r="H5" s="784"/>
      <c r="I5" s="784"/>
      <c r="J5" s="784"/>
      <c r="K5" s="784"/>
      <c r="L5" s="785"/>
      <c r="M5" s="757" t="s">
        <v>310</v>
      </c>
      <c r="N5" s="744" t="s">
        <v>311</v>
      </c>
      <c r="O5" s="745"/>
      <c r="P5" s="232" t="s">
        <v>651</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654</v>
      </c>
      <c r="F13" s="808"/>
      <c r="G13" s="808"/>
      <c r="H13" s="792" t="s">
        <v>317</v>
      </c>
      <c r="I13" s="792"/>
      <c r="J13" s="808" t="s">
        <v>653</v>
      </c>
      <c r="K13" s="808"/>
      <c r="L13" s="808"/>
      <c r="M13" s="792" t="s">
        <v>316</v>
      </c>
      <c r="N13" s="792"/>
      <c r="O13" s="792"/>
      <c r="P13" s="793" t="s">
        <v>655</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1200</v>
      </c>
      <c r="F15" s="742"/>
      <c r="G15" s="742"/>
      <c r="H15" s="742"/>
      <c r="I15" s="742"/>
      <c r="J15" s="742"/>
      <c r="K15" s="742"/>
      <c r="L15" s="743"/>
      <c r="M15" s="762" t="s">
        <v>320</v>
      </c>
      <c r="N15" s="762"/>
      <c r="O15" s="762"/>
      <c r="P15" s="741" t="s">
        <v>1057</v>
      </c>
      <c r="Q15" s="742"/>
      <c r="R15" s="742"/>
      <c r="S15" s="742"/>
      <c r="T15" s="742"/>
      <c r="U15" s="742"/>
      <c r="V15" s="742"/>
      <c r="W15" s="743"/>
    </row>
    <row r="16" spans="2:23" s="23" customFormat="1" ht="25.5" customHeight="1" x14ac:dyDescent="0.15">
      <c r="B16" s="804" t="s">
        <v>310</v>
      </c>
      <c r="C16" s="804" t="s">
        <v>311</v>
      </c>
      <c r="D16" s="804"/>
      <c r="E16" s="232" t="s">
        <v>651</v>
      </c>
      <c r="F16" s="783"/>
      <c r="G16" s="784"/>
      <c r="H16" s="784"/>
      <c r="I16" s="784"/>
      <c r="J16" s="784"/>
      <c r="K16" s="784"/>
      <c r="L16" s="785"/>
      <c r="M16" s="804" t="s">
        <v>310</v>
      </c>
      <c r="N16" s="804" t="s">
        <v>311</v>
      </c>
      <c r="O16" s="804"/>
      <c r="P16" s="232" t="s">
        <v>657</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4" t="s">
        <v>262</v>
      </c>
      <c r="O19" s="804"/>
      <c r="P19" s="232" t="s">
        <v>479</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3" t="s">
        <v>656</v>
      </c>
      <c r="F24" s="794"/>
      <c r="G24" s="795"/>
      <c r="H24" s="792" t="s">
        <v>317</v>
      </c>
      <c r="I24" s="792"/>
      <c r="J24" s="800" t="s">
        <v>649</v>
      </c>
      <c r="K24" s="801"/>
      <c r="L24" s="802"/>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1058</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M21:M23"/>
    <mergeCell ref="N21:O21"/>
    <mergeCell ref="N18:O18"/>
    <mergeCell ref="C17:D17"/>
    <mergeCell ref="C22:D22"/>
    <mergeCell ref="N17:O17"/>
    <mergeCell ref="B18:B19"/>
    <mergeCell ref="C18:D18"/>
    <mergeCell ref="B10:B12"/>
    <mergeCell ref="C10:D10"/>
    <mergeCell ref="Q16:W23"/>
    <mergeCell ref="M18:M19"/>
    <mergeCell ref="B26:D26"/>
    <mergeCell ref="M26:O26"/>
    <mergeCell ref="C19:D19"/>
    <mergeCell ref="B7:B8"/>
    <mergeCell ref="C7:D7"/>
    <mergeCell ref="M7:M8"/>
    <mergeCell ref="N7:O7"/>
    <mergeCell ref="B16:B17"/>
    <mergeCell ref="C16:D16"/>
    <mergeCell ref="F16:L23"/>
    <mergeCell ref="M16:M17"/>
    <mergeCell ref="N16:O16"/>
    <mergeCell ref="N19:O19"/>
    <mergeCell ref="B15:D15"/>
    <mergeCell ref="M15:O15"/>
    <mergeCell ref="B20:D20"/>
    <mergeCell ref="N22:O22"/>
    <mergeCell ref="C23:D23"/>
    <mergeCell ref="N23:O23"/>
    <mergeCell ref="M20:O20"/>
    <mergeCell ref="B21:B23"/>
    <mergeCell ref="C21:D21"/>
    <mergeCell ref="M5:M6"/>
    <mergeCell ref="N5:O5"/>
    <mergeCell ref="Q5:W12"/>
    <mergeCell ref="C6:D6"/>
    <mergeCell ref="N6:O6"/>
    <mergeCell ref="M10:M12"/>
    <mergeCell ref="N10:O10"/>
    <mergeCell ref="C11:D11"/>
    <mergeCell ref="N11:O11"/>
    <mergeCell ref="C12:D12"/>
    <mergeCell ref="N12:O12"/>
    <mergeCell ref="P15:W15"/>
    <mergeCell ref="E15:L15"/>
    <mergeCell ref="C8:D8"/>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F5:L12"/>
  </mergeCells>
  <phoneticPr fontId="13"/>
  <dataValidations count="2">
    <dataValidation allowBlank="1" showInputMessage="1" showErrorMessage="1" prompt="覆工スパン毎に連番を記入。_x000a_数値で入力する。" sqref="E6 E17 P17 P6" xr:uid="{88D21296-3B06-4301-9E52-634A93250C36}"/>
    <dataValidation type="list" allowBlank="1" showInputMessage="1" showErrorMessage="1" sqref="E8 E19 P8 P19" xr:uid="{94437060-651E-4011-ADDD-A47917CA5D4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39704B-89E4-4858-B643-B540AF4B28A1}">
          <x14:formula1>
            <xm:f>'(参考)リスト'!$F$16:$F$21</xm:f>
          </x14:formula1>
          <xm:sqref>E11:E12 E22:E23 P11:P12 P22:P23</xm:sqref>
        </x14:dataValidation>
        <x14:dataValidation type="list" allowBlank="1" showInputMessage="1" showErrorMessage="1" xr:uid="{9473B46D-C8D5-45E8-B65B-F8DF7C7A6F30}">
          <x14:formula1>
            <xm:f>'(参考)リスト'!$D$16:$D$18</xm:f>
          </x14:formula1>
          <xm:sqref>E10 E21 P10 P21</xm:sqref>
        </x14:dataValidation>
        <x14:dataValidation type="list" allowBlank="1" showInputMessage="1" showErrorMessage="1" xr:uid="{EE9DCB8F-BC66-4367-AEFD-923A6AA9F136}">
          <x14:formula1>
            <xm:f>'(参考)リスト'!$E$16:$E$27</xm:f>
          </x14:formula1>
          <xm:sqref>E9 E20 P9 P20</xm:sqref>
        </x14:dataValidation>
        <x14:dataValidation type="list" allowBlank="1" showInputMessage="1" showErrorMessage="1" xr:uid="{B375B6B4-72C8-46E9-B96F-B964683A1438}">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79FC9-E0F9-4147-ADBC-D22CBE7BFD0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657</v>
      </c>
      <c r="F5" s="783"/>
      <c r="G5" s="784"/>
      <c r="H5" s="784"/>
      <c r="I5" s="784"/>
      <c r="J5" s="784"/>
      <c r="K5" s="784"/>
      <c r="L5" s="785"/>
      <c r="M5" s="757" t="s">
        <v>310</v>
      </c>
      <c r="N5" s="744" t="s">
        <v>311</v>
      </c>
      <c r="O5" s="745"/>
      <c r="P5" s="232" t="s">
        <v>660</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658</v>
      </c>
      <c r="F13" s="794"/>
      <c r="G13" s="795"/>
      <c r="H13" s="792" t="s">
        <v>317</v>
      </c>
      <c r="I13" s="792"/>
      <c r="J13" s="793" t="s">
        <v>659</v>
      </c>
      <c r="K13" s="794"/>
      <c r="L13" s="795"/>
      <c r="M13" s="792" t="s">
        <v>316</v>
      </c>
      <c r="N13" s="792"/>
      <c r="O13" s="792"/>
      <c r="P13" s="793" t="s">
        <v>661</v>
      </c>
      <c r="Q13" s="794"/>
      <c r="R13" s="795"/>
      <c r="S13" s="792" t="s">
        <v>317</v>
      </c>
      <c r="T13" s="792"/>
      <c r="U13" s="793" t="s">
        <v>662</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1059</v>
      </c>
      <c r="F15" s="742"/>
      <c r="G15" s="742"/>
      <c r="H15" s="742"/>
      <c r="I15" s="742"/>
      <c r="J15" s="742"/>
      <c r="K15" s="742"/>
      <c r="L15" s="743"/>
      <c r="M15" s="762" t="s">
        <v>320</v>
      </c>
      <c r="N15" s="762"/>
      <c r="O15" s="762"/>
      <c r="P15" s="741" t="s">
        <v>1060</v>
      </c>
      <c r="Q15" s="742"/>
      <c r="R15" s="742"/>
      <c r="S15" s="742"/>
      <c r="T15" s="742"/>
      <c r="U15" s="742"/>
      <c r="V15" s="742"/>
      <c r="W15" s="743"/>
    </row>
    <row r="16" spans="2:23" s="23" customFormat="1" ht="25.5" customHeight="1" x14ac:dyDescent="0.15">
      <c r="B16" s="804" t="s">
        <v>310</v>
      </c>
      <c r="C16" s="804" t="s">
        <v>311</v>
      </c>
      <c r="D16" s="804"/>
      <c r="E16" s="232" t="s">
        <v>660</v>
      </c>
      <c r="F16" s="783"/>
      <c r="G16" s="784"/>
      <c r="H16" s="784"/>
      <c r="I16" s="784"/>
      <c r="J16" s="784"/>
      <c r="K16" s="784"/>
      <c r="L16" s="785"/>
      <c r="M16" s="804" t="s">
        <v>310</v>
      </c>
      <c r="N16" s="804" t="s">
        <v>311</v>
      </c>
      <c r="O16" s="804"/>
      <c r="P16" s="232" t="s">
        <v>660</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4" t="s">
        <v>262</v>
      </c>
      <c r="O19" s="804"/>
      <c r="P19" s="232" t="s">
        <v>495</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663</v>
      </c>
      <c r="F24" s="808"/>
      <c r="G24" s="808"/>
      <c r="H24" s="792" t="s">
        <v>317</v>
      </c>
      <c r="I24" s="792"/>
      <c r="J24" s="808" t="s">
        <v>663</v>
      </c>
      <c r="K24" s="808"/>
      <c r="L24" s="808"/>
      <c r="M24" s="792" t="s">
        <v>316</v>
      </c>
      <c r="N24" s="792"/>
      <c r="O24" s="792"/>
      <c r="P24" s="793" t="s">
        <v>664</v>
      </c>
      <c r="Q24" s="794"/>
      <c r="R24" s="795"/>
      <c r="S24" s="792" t="s">
        <v>317</v>
      </c>
      <c r="T24" s="792"/>
      <c r="U24" s="793" t="s">
        <v>665</v>
      </c>
      <c r="V24" s="794"/>
      <c r="W24" s="795"/>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1201</v>
      </c>
      <c r="F26" s="742"/>
      <c r="G26" s="742"/>
      <c r="H26" s="742"/>
      <c r="I26" s="742"/>
      <c r="J26" s="742"/>
      <c r="K26" s="742"/>
      <c r="L26" s="743"/>
      <c r="M26" s="762" t="s">
        <v>320</v>
      </c>
      <c r="N26" s="762"/>
      <c r="O26" s="762"/>
      <c r="P26" s="741" t="s">
        <v>1061</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E26:L26"/>
    <mergeCell ref="P26:W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M21:M23"/>
    <mergeCell ref="N21:O21"/>
    <mergeCell ref="N18:O18"/>
    <mergeCell ref="C17:D17"/>
    <mergeCell ref="C22:D22"/>
    <mergeCell ref="N17:O17"/>
    <mergeCell ref="B18:B19"/>
    <mergeCell ref="C18:D18"/>
    <mergeCell ref="B10:B12"/>
    <mergeCell ref="C10:D10"/>
    <mergeCell ref="Q16:W23"/>
    <mergeCell ref="M18:M19"/>
    <mergeCell ref="B26:D26"/>
    <mergeCell ref="M26:O26"/>
    <mergeCell ref="C19:D19"/>
    <mergeCell ref="B7:B8"/>
    <mergeCell ref="C7:D7"/>
    <mergeCell ref="M7:M8"/>
    <mergeCell ref="N7:O7"/>
    <mergeCell ref="B16:B17"/>
    <mergeCell ref="C16:D16"/>
    <mergeCell ref="F16:L23"/>
    <mergeCell ref="M16:M17"/>
    <mergeCell ref="N16:O16"/>
    <mergeCell ref="N19:O19"/>
    <mergeCell ref="B15:D15"/>
    <mergeCell ref="M15:O15"/>
    <mergeCell ref="B20:D20"/>
    <mergeCell ref="N22:O22"/>
    <mergeCell ref="C23:D23"/>
    <mergeCell ref="N23:O23"/>
    <mergeCell ref="M20:O20"/>
    <mergeCell ref="B21:B23"/>
    <mergeCell ref="C21:D21"/>
    <mergeCell ref="M5:M6"/>
    <mergeCell ref="N5:O5"/>
    <mergeCell ref="Q5:W12"/>
    <mergeCell ref="C6:D6"/>
    <mergeCell ref="N6:O6"/>
    <mergeCell ref="M10:M12"/>
    <mergeCell ref="N10:O10"/>
    <mergeCell ref="C11:D11"/>
    <mergeCell ref="N11:O11"/>
    <mergeCell ref="C12:D12"/>
    <mergeCell ref="N12:O12"/>
    <mergeCell ref="P15:W15"/>
    <mergeCell ref="E15:L15"/>
    <mergeCell ref="C8:D8"/>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F5:L12"/>
  </mergeCells>
  <phoneticPr fontId="13"/>
  <dataValidations disablePrompts="1" count="2">
    <dataValidation allowBlank="1" showInputMessage="1" showErrorMessage="1" prompt="覆工スパン毎に連番を記入。_x000a_数値で入力する。" sqref="E6 E17 P17 P6" xr:uid="{D7774B3E-162D-4152-BDD8-E83F1261CE5F}"/>
    <dataValidation type="list" allowBlank="1" showInputMessage="1" showErrorMessage="1" sqref="E8 E19 P8 P19" xr:uid="{0389CA5B-C822-4559-9339-92BBF783A80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2D3D27A1-778E-4DF1-819B-F0469EEF1941}">
          <x14:formula1>
            <xm:f>'(参考)リスト'!$F$16:$F$21</xm:f>
          </x14:formula1>
          <xm:sqref>E11:E12 E22:E23 P11:P12 P22:P23</xm:sqref>
        </x14:dataValidation>
        <x14:dataValidation type="list" allowBlank="1" showInputMessage="1" showErrorMessage="1" xr:uid="{E604C655-1ABD-46E4-BDD4-CD69371DD220}">
          <x14:formula1>
            <xm:f>'(参考)リスト'!$D$16:$D$18</xm:f>
          </x14:formula1>
          <xm:sqref>E10 E21 P10 P21</xm:sqref>
        </x14:dataValidation>
        <x14:dataValidation type="list" allowBlank="1" showInputMessage="1" showErrorMessage="1" xr:uid="{ADC6A692-FE7C-42A8-8E22-FB8A0A2C5464}">
          <x14:formula1>
            <xm:f>'(参考)リスト'!$E$16:$E$27</xm:f>
          </x14:formula1>
          <xm:sqref>E9 E20 P9 P20</xm:sqref>
        </x14:dataValidation>
        <x14:dataValidation type="list" allowBlank="1" showInputMessage="1" showErrorMessage="1" xr:uid="{A30D1084-CC87-49E3-ACE8-6EEFAB593E55}">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C9AD8-15B4-4698-A5E5-18795FDA25F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660</v>
      </c>
      <c r="F5" s="783"/>
      <c r="G5" s="784"/>
      <c r="H5" s="784"/>
      <c r="I5" s="784"/>
      <c r="J5" s="784"/>
      <c r="K5" s="784"/>
      <c r="L5" s="785"/>
      <c r="M5" s="757" t="s">
        <v>310</v>
      </c>
      <c r="N5" s="744" t="s">
        <v>311</v>
      </c>
      <c r="O5" s="745"/>
      <c r="P5" s="232" t="s">
        <v>660</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495</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658</v>
      </c>
      <c r="F13" s="794"/>
      <c r="G13" s="795"/>
      <c r="H13" s="792" t="s">
        <v>317</v>
      </c>
      <c r="I13" s="792"/>
      <c r="J13" s="800" t="s">
        <v>649</v>
      </c>
      <c r="K13" s="801"/>
      <c r="L13" s="802"/>
      <c r="M13" s="792" t="s">
        <v>316</v>
      </c>
      <c r="N13" s="792"/>
      <c r="O13" s="792"/>
      <c r="P13" s="793" t="s">
        <v>666</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1062</v>
      </c>
      <c r="F15" s="742"/>
      <c r="G15" s="742"/>
      <c r="H15" s="742"/>
      <c r="I15" s="742"/>
      <c r="J15" s="742"/>
      <c r="K15" s="742"/>
      <c r="L15" s="743"/>
      <c r="M15" s="762" t="s">
        <v>320</v>
      </c>
      <c r="N15" s="762"/>
      <c r="O15" s="762"/>
      <c r="P15" s="741" t="s">
        <v>1063</v>
      </c>
      <c r="Q15" s="742"/>
      <c r="R15" s="742"/>
      <c r="S15" s="742"/>
      <c r="T15" s="742"/>
      <c r="U15" s="742"/>
      <c r="V15" s="742"/>
      <c r="W15" s="743"/>
    </row>
    <row r="16" spans="2:23" s="23" customFormat="1" ht="25.5" customHeight="1" x14ac:dyDescent="0.15">
      <c r="B16" s="804" t="s">
        <v>310</v>
      </c>
      <c r="C16" s="804" t="s">
        <v>311</v>
      </c>
      <c r="D16" s="804"/>
      <c r="E16" s="232" t="s">
        <v>667</v>
      </c>
      <c r="F16" s="783"/>
      <c r="G16" s="784"/>
      <c r="H16" s="784"/>
      <c r="I16" s="784"/>
      <c r="J16" s="784"/>
      <c r="K16" s="784"/>
      <c r="L16" s="785"/>
      <c r="M16" s="804" t="s">
        <v>310</v>
      </c>
      <c r="N16" s="804" t="s">
        <v>311</v>
      </c>
      <c r="O16" s="804"/>
      <c r="P16" s="232" t="s">
        <v>667</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668</v>
      </c>
      <c r="F24" s="808"/>
      <c r="G24" s="808"/>
      <c r="H24" s="792" t="s">
        <v>317</v>
      </c>
      <c r="I24" s="792"/>
      <c r="J24" s="800" t="s">
        <v>649</v>
      </c>
      <c r="K24" s="801"/>
      <c r="L24" s="802"/>
      <c r="M24" s="792" t="s">
        <v>316</v>
      </c>
      <c r="N24" s="792"/>
      <c r="O24" s="792"/>
      <c r="P24" s="793" t="s">
        <v>669</v>
      </c>
      <c r="Q24" s="794"/>
      <c r="R24" s="795"/>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1064</v>
      </c>
      <c r="F26" s="742"/>
      <c r="G26" s="742"/>
      <c r="H26" s="742"/>
      <c r="I26" s="742"/>
      <c r="J26" s="742"/>
      <c r="K26" s="742"/>
      <c r="L26" s="743"/>
      <c r="M26" s="762" t="s">
        <v>320</v>
      </c>
      <c r="N26" s="762"/>
      <c r="O26" s="762"/>
      <c r="P26" s="741" t="s">
        <v>1065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P19 E19 P8 E8" xr:uid="{44DC6E04-E264-44B3-9293-B90C9EFB1ED2}">
      <formula1>INDIRECT(E7)</formula1>
    </dataValidation>
    <dataValidation allowBlank="1" showInputMessage="1" showErrorMessage="1" prompt="覆工スパン毎に連番を記入。_x000a_数値で入力する。" sqref="E6 E17 P17 P6" xr:uid="{9FBFD765-F57A-42A2-82F5-10183E75F1B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B47219-CEDE-44BA-89FD-5E2333BA4E77}">
          <x14:formula1>
            <xm:f>'(参考)リスト'!$B$16:$B$21</xm:f>
          </x14:formula1>
          <xm:sqref>P18 E18 P7 E7</xm:sqref>
        </x14:dataValidation>
        <x14:dataValidation type="list" allowBlank="1" showInputMessage="1" showErrorMessage="1" xr:uid="{ABD43F27-9389-4AE5-B749-A07D0975E5C4}">
          <x14:formula1>
            <xm:f>'(参考)リスト'!$E$16:$E$27</xm:f>
          </x14:formula1>
          <xm:sqref>P20 E20 P9 E9</xm:sqref>
        </x14:dataValidation>
        <x14:dataValidation type="list" allowBlank="1" showInputMessage="1" showErrorMessage="1" xr:uid="{6378F41C-B7F8-4AB5-BC75-E48ED3EC8EA2}">
          <x14:formula1>
            <xm:f>'(参考)リスト'!$D$16:$D$18</xm:f>
          </x14:formula1>
          <xm:sqref>P21 E21 P10 E10</xm:sqref>
        </x14:dataValidation>
        <x14:dataValidation type="list" allowBlank="1" showInputMessage="1" showErrorMessage="1" xr:uid="{89C0EF49-92EA-46D5-A11D-16DED669FA88}">
          <x14:formula1>
            <xm:f>'(参考)リスト'!$F$16:$F$21</xm:f>
          </x14:formula1>
          <xm:sqref>P22:P23 E22:E23 P11:P12 E11:E12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9986F-6DED-4DF9-BC96-1642664D303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667</v>
      </c>
      <c r="F5" s="783"/>
      <c r="G5" s="784"/>
      <c r="H5" s="784"/>
      <c r="I5" s="784"/>
      <c r="J5" s="784"/>
      <c r="K5" s="784"/>
      <c r="L5" s="785"/>
      <c r="M5" s="757" t="s">
        <v>310</v>
      </c>
      <c r="N5" s="744" t="s">
        <v>311</v>
      </c>
      <c r="O5" s="745"/>
      <c r="P5" s="232" t="s">
        <v>667</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498</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670</v>
      </c>
      <c r="F13" s="794"/>
      <c r="G13" s="795"/>
      <c r="H13" s="792" t="s">
        <v>317</v>
      </c>
      <c r="I13" s="792"/>
      <c r="J13" s="800" t="s">
        <v>649</v>
      </c>
      <c r="K13" s="801"/>
      <c r="L13" s="802"/>
      <c r="M13" s="792" t="s">
        <v>316</v>
      </c>
      <c r="N13" s="792"/>
      <c r="O13" s="792"/>
      <c r="P13" s="808" t="s">
        <v>671</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1066</v>
      </c>
      <c r="F15" s="742"/>
      <c r="G15" s="742"/>
      <c r="H15" s="742"/>
      <c r="I15" s="742"/>
      <c r="J15" s="742"/>
      <c r="K15" s="742"/>
      <c r="L15" s="743"/>
      <c r="M15" s="762" t="s">
        <v>320</v>
      </c>
      <c r="N15" s="762"/>
      <c r="O15" s="762"/>
      <c r="P15" s="741" t="s">
        <v>1067</v>
      </c>
      <c r="Q15" s="742"/>
      <c r="R15" s="742"/>
      <c r="S15" s="742"/>
      <c r="T15" s="742"/>
      <c r="U15" s="742"/>
      <c r="V15" s="742"/>
      <c r="W15" s="743"/>
    </row>
    <row r="16" spans="2:23" s="23" customFormat="1" ht="25.5" customHeight="1" x14ac:dyDescent="0.15">
      <c r="B16" s="804" t="s">
        <v>310</v>
      </c>
      <c r="C16" s="804" t="s">
        <v>311</v>
      </c>
      <c r="D16" s="804"/>
      <c r="E16" s="232" t="s">
        <v>672</v>
      </c>
      <c r="F16" s="783"/>
      <c r="G16" s="784"/>
      <c r="H16" s="784"/>
      <c r="I16" s="784"/>
      <c r="J16" s="784"/>
      <c r="K16" s="784"/>
      <c r="L16" s="785"/>
      <c r="M16" s="804" t="s">
        <v>310</v>
      </c>
      <c r="N16" s="804" t="s">
        <v>311</v>
      </c>
      <c r="O16" s="804"/>
      <c r="P16" s="232" t="s">
        <v>672</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498</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3" t="s">
        <v>673</v>
      </c>
      <c r="F24" s="794"/>
      <c r="G24" s="795"/>
      <c r="H24" s="792" t="s">
        <v>317</v>
      </c>
      <c r="I24" s="792"/>
      <c r="J24" s="793" t="s">
        <v>674</v>
      </c>
      <c r="K24" s="794"/>
      <c r="L24" s="795"/>
      <c r="M24" s="792" t="s">
        <v>316</v>
      </c>
      <c r="N24" s="792"/>
      <c r="O24" s="792"/>
      <c r="P24" s="808" t="s">
        <v>675</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1202</v>
      </c>
      <c r="F26" s="742"/>
      <c r="G26" s="742"/>
      <c r="H26" s="742"/>
      <c r="I26" s="742"/>
      <c r="J26" s="742"/>
      <c r="K26" s="742"/>
      <c r="L26" s="743"/>
      <c r="M26" s="762" t="s">
        <v>320</v>
      </c>
      <c r="N26" s="762"/>
      <c r="O26" s="762"/>
      <c r="P26" s="741" t="s">
        <v>1068</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10DE62CB-240E-4D3A-8930-4868683856A6}"/>
    <dataValidation type="list" allowBlank="1" showInputMessage="1" showErrorMessage="1" sqref="E8 E19 P8 P19" xr:uid="{D1AD1AF7-8B06-4679-AB2D-FF0F6543D8C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0BC6D3-62E2-49B4-882E-D00DF5818B25}">
          <x14:formula1>
            <xm:f>'(参考)リスト'!$F$16:$F$21</xm:f>
          </x14:formula1>
          <xm:sqref>E11:E12 E22:E23 P11:P12 P22:P23</xm:sqref>
        </x14:dataValidation>
        <x14:dataValidation type="list" allowBlank="1" showInputMessage="1" showErrorMessage="1" xr:uid="{4F5B1CBF-C8A3-480F-8BA5-544A9B339E5B}">
          <x14:formula1>
            <xm:f>'(参考)リスト'!$D$16:$D$18</xm:f>
          </x14:formula1>
          <xm:sqref>E10 E21 P10 P21</xm:sqref>
        </x14:dataValidation>
        <x14:dataValidation type="list" allowBlank="1" showInputMessage="1" showErrorMessage="1" xr:uid="{FD4D1759-E687-4E80-B1A0-79DFA235D40B}">
          <x14:formula1>
            <xm:f>'(参考)リスト'!$E$16:$E$27</xm:f>
          </x14:formula1>
          <xm:sqref>E9 E20 P9 P20</xm:sqref>
        </x14:dataValidation>
        <x14:dataValidation type="list" allowBlank="1" showInputMessage="1" showErrorMessage="1" xr:uid="{B0F801E6-88CC-41E0-9BCE-090733DDCF07}">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A42E2-4999-40FC-8423-04DCB308EF8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672</v>
      </c>
      <c r="F5" s="783"/>
      <c r="G5" s="784"/>
      <c r="H5" s="784"/>
      <c r="I5" s="784"/>
      <c r="J5" s="784"/>
      <c r="K5" s="784"/>
      <c r="L5" s="785"/>
      <c r="M5" s="757" t="s">
        <v>310</v>
      </c>
      <c r="N5" s="744" t="s">
        <v>311</v>
      </c>
      <c r="O5" s="745"/>
      <c r="P5" s="232" t="s">
        <v>672</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495</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676</v>
      </c>
      <c r="F13" s="794"/>
      <c r="G13" s="795"/>
      <c r="H13" s="792" t="s">
        <v>317</v>
      </c>
      <c r="I13" s="792"/>
      <c r="J13" s="800" t="s">
        <v>649</v>
      </c>
      <c r="K13" s="801"/>
      <c r="L13" s="802"/>
      <c r="M13" s="792" t="s">
        <v>316</v>
      </c>
      <c r="N13" s="792"/>
      <c r="O13" s="792"/>
      <c r="P13" s="793" t="s">
        <v>666</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1069</v>
      </c>
      <c r="F15" s="742"/>
      <c r="G15" s="742"/>
      <c r="H15" s="742"/>
      <c r="I15" s="742"/>
      <c r="J15" s="742"/>
      <c r="K15" s="742"/>
      <c r="L15" s="743"/>
      <c r="M15" s="762" t="s">
        <v>320</v>
      </c>
      <c r="N15" s="762"/>
      <c r="O15" s="762"/>
      <c r="P15" s="741" t="s">
        <v>1063</v>
      </c>
      <c r="Q15" s="742"/>
      <c r="R15" s="742"/>
      <c r="S15" s="742"/>
      <c r="T15" s="742"/>
      <c r="U15" s="742"/>
      <c r="V15" s="742"/>
      <c r="W15" s="743"/>
    </row>
    <row r="16" spans="2:23" s="23" customFormat="1" ht="25.5" customHeight="1" x14ac:dyDescent="0.15">
      <c r="B16" s="804" t="s">
        <v>310</v>
      </c>
      <c r="C16" s="804" t="s">
        <v>311</v>
      </c>
      <c r="D16" s="804"/>
      <c r="E16" s="232" t="s">
        <v>677</v>
      </c>
      <c r="F16" s="783"/>
      <c r="G16" s="784"/>
      <c r="H16" s="784"/>
      <c r="I16" s="784"/>
      <c r="J16" s="784"/>
      <c r="K16" s="784"/>
      <c r="L16" s="785"/>
      <c r="M16" s="804" t="s">
        <v>310</v>
      </c>
      <c r="N16" s="804" t="s">
        <v>311</v>
      </c>
      <c r="O16" s="804"/>
      <c r="P16" s="232" t="s">
        <v>677</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678</v>
      </c>
      <c r="Q24" s="808"/>
      <c r="R24" s="808"/>
      <c r="S24" s="792" t="s">
        <v>317</v>
      </c>
      <c r="T24" s="792"/>
      <c r="U24" s="808" t="s">
        <v>678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1203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76C6BAE8-A0DA-4F0A-8113-417E2A23D79E}">
      <formula1>INDIRECT(E7)</formula1>
    </dataValidation>
    <dataValidation allowBlank="1" showInputMessage="1" showErrorMessage="1" prompt="覆工スパン毎に連番を記入。_x000a_数値で入力する。" sqref="E6 E17 P17 P6" xr:uid="{6218C182-8C6E-45E8-BD3B-FDF98D0E9D1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F787C9-243D-44CA-998E-1051F9EA500D}">
          <x14:formula1>
            <xm:f>'(参考)リスト'!$B$16:$B$21</xm:f>
          </x14:formula1>
          <xm:sqref>E7 E18 P7 P18</xm:sqref>
        </x14:dataValidation>
        <x14:dataValidation type="list" allowBlank="1" showInputMessage="1" showErrorMessage="1" xr:uid="{3749DC28-7825-41C6-9DAB-D15420E6E4FC}">
          <x14:formula1>
            <xm:f>'(参考)リスト'!$E$16:$E$27</xm:f>
          </x14:formula1>
          <xm:sqref>E9 E20 P9 P20</xm:sqref>
        </x14:dataValidation>
        <x14:dataValidation type="list" allowBlank="1" showInputMessage="1" showErrorMessage="1" xr:uid="{1C44FCE4-875D-496D-BE92-40056E4D3BD9}">
          <x14:formula1>
            <xm:f>'(参考)リスト'!$D$16:$D$18</xm:f>
          </x14:formula1>
          <xm:sqref>E10 E21 P10 P21</xm:sqref>
        </x14:dataValidation>
        <x14:dataValidation type="list" allowBlank="1" showInputMessage="1" showErrorMessage="1" xr:uid="{EFC2123D-AAAA-4C7C-ADD6-4AE9411D6091}">
          <x14:formula1>
            <xm:f>'(参考)リスト'!$F$16:$F$21</xm:f>
          </x14:formula1>
          <xm:sqref>E11:E12 E22:E23 P11:P12 P22:P23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18F6E-64B8-45FD-991D-9787B4BA615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677</v>
      </c>
      <c r="F5" s="783"/>
      <c r="G5" s="784"/>
      <c r="H5" s="784"/>
      <c r="I5" s="784"/>
      <c r="J5" s="784"/>
      <c r="K5" s="784"/>
      <c r="L5" s="785"/>
      <c r="M5" s="757" t="s">
        <v>310</v>
      </c>
      <c r="N5" s="744" t="s">
        <v>311</v>
      </c>
      <c r="O5" s="745"/>
      <c r="P5" s="232" t="s">
        <v>677</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793" t="s">
        <v>679</v>
      </c>
      <c r="Q13" s="794"/>
      <c r="R13" s="795"/>
      <c r="S13" s="792" t="s">
        <v>317</v>
      </c>
      <c r="T13" s="792"/>
      <c r="U13" s="793" t="s">
        <v>679</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1204</v>
      </c>
      <c r="Q15" s="742"/>
      <c r="R15" s="742"/>
      <c r="S15" s="742"/>
      <c r="T15" s="742"/>
      <c r="U15" s="742"/>
      <c r="V15" s="742"/>
      <c r="W15" s="743"/>
    </row>
    <row r="16" spans="2:23" s="23" customFormat="1" ht="25.5" customHeight="1" x14ac:dyDescent="0.15">
      <c r="B16" s="804" t="s">
        <v>310</v>
      </c>
      <c r="C16" s="804" t="s">
        <v>311</v>
      </c>
      <c r="D16" s="804"/>
      <c r="E16" s="232" t="s">
        <v>677</v>
      </c>
      <c r="F16" s="783"/>
      <c r="G16" s="784"/>
      <c r="H16" s="784"/>
      <c r="I16" s="784"/>
      <c r="J16" s="784"/>
      <c r="K16" s="784"/>
      <c r="L16" s="785"/>
      <c r="M16" s="804" t="s">
        <v>310</v>
      </c>
      <c r="N16" s="804" t="s">
        <v>311</v>
      </c>
      <c r="O16" s="804"/>
      <c r="P16" s="232" t="s">
        <v>680</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3" t="s">
        <v>670</v>
      </c>
      <c r="F24" s="794"/>
      <c r="G24" s="795"/>
      <c r="H24" s="792" t="s">
        <v>317</v>
      </c>
      <c r="I24" s="792"/>
      <c r="J24" s="800" t="s">
        <v>649</v>
      </c>
      <c r="K24" s="801"/>
      <c r="L24" s="802"/>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1066</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8D2E8945-0FAC-4B07-9AC9-1E29AA147430}"/>
    <dataValidation type="list" allowBlank="1" showInputMessage="1" showErrorMessage="1" sqref="E8 E19 P8 P19" xr:uid="{AB856F05-0648-4BAF-A839-A2204FF8059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5A0DFCF-9113-4ECE-9C67-0307D236F73E}">
          <x14:formula1>
            <xm:f>'(参考)リスト'!$F$16:$F$21</xm:f>
          </x14:formula1>
          <xm:sqref>E11:E12 E22:E23 P11:P12 P22:P23</xm:sqref>
        </x14:dataValidation>
        <x14:dataValidation type="list" allowBlank="1" showInputMessage="1" showErrorMessage="1" xr:uid="{6282F136-CB55-4682-9621-273534A36397}">
          <x14:formula1>
            <xm:f>'(参考)リスト'!$D$16:$D$18</xm:f>
          </x14:formula1>
          <xm:sqref>E10 E21 P10 P21</xm:sqref>
        </x14:dataValidation>
        <x14:dataValidation type="list" allowBlank="1" showInputMessage="1" showErrorMessage="1" xr:uid="{28F16AA4-45C6-45F2-BE06-C54DF72C58ED}">
          <x14:formula1>
            <xm:f>'(参考)リスト'!$E$16:$E$27</xm:f>
          </x14:formula1>
          <xm:sqref>E9 E20 P9 P20</xm:sqref>
        </x14:dataValidation>
        <x14:dataValidation type="list" allowBlank="1" showInputMessage="1" showErrorMessage="1" xr:uid="{650C4792-39F3-4C4A-A4F7-198BC0035FD7}">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88C9C-0F3D-42A0-A46E-62FCB27AC15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680</v>
      </c>
      <c r="F5" s="783"/>
      <c r="G5" s="784"/>
      <c r="H5" s="784"/>
      <c r="I5" s="784"/>
      <c r="J5" s="784"/>
      <c r="K5" s="784"/>
      <c r="L5" s="785"/>
      <c r="M5" s="757" t="s">
        <v>310</v>
      </c>
      <c r="N5" s="744" t="s">
        <v>311</v>
      </c>
      <c r="O5" s="745"/>
      <c r="P5" s="232" t="s">
        <v>680</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668</v>
      </c>
      <c r="F13" s="808"/>
      <c r="G13" s="808"/>
      <c r="H13" s="792" t="s">
        <v>317</v>
      </c>
      <c r="I13" s="792"/>
      <c r="J13" s="800" t="s">
        <v>649</v>
      </c>
      <c r="K13" s="801"/>
      <c r="L13" s="802"/>
      <c r="M13" s="792" t="s">
        <v>316</v>
      </c>
      <c r="N13" s="792"/>
      <c r="O13" s="792"/>
      <c r="P13" s="793" t="s">
        <v>681</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1064</v>
      </c>
      <c r="F15" s="742"/>
      <c r="G15" s="742"/>
      <c r="H15" s="742"/>
      <c r="I15" s="742"/>
      <c r="J15" s="742"/>
      <c r="K15" s="742"/>
      <c r="L15" s="743"/>
      <c r="M15" s="762" t="s">
        <v>320</v>
      </c>
      <c r="N15" s="762"/>
      <c r="O15" s="762"/>
      <c r="P15" s="741" t="s">
        <v>1205</v>
      </c>
      <c r="Q15" s="742"/>
      <c r="R15" s="742"/>
      <c r="S15" s="742"/>
      <c r="T15" s="742"/>
      <c r="U15" s="742"/>
      <c r="V15" s="742"/>
      <c r="W15" s="743"/>
    </row>
    <row r="16" spans="2:23" s="23" customFormat="1" ht="25.5" customHeight="1" x14ac:dyDescent="0.15">
      <c r="B16" s="804" t="s">
        <v>310</v>
      </c>
      <c r="C16" s="804" t="s">
        <v>311</v>
      </c>
      <c r="D16" s="804"/>
      <c r="E16" s="232" t="s">
        <v>682</v>
      </c>
      <c r="F16" s="783"/>
      <c r="G16" s="784"/>
      <c r="H16" s="784"/>
      <c r="I16" s="784"/>
      <c r="J16" s="784"/>
      <c r="K16" s="784"/>
      <c r="L16" s="785"/>
      <c r="M16" s="804" t="s">
        <v>310</v>
      </c>
      <c r="N16" s="804" t="s">
        <v>311</v>
      </c>
      <c r="O16" s="804"/>
      <c r="P16" s="232" t="s">
        <v>682</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683</v>
      </c>
      <c r="F24" s="808"/>
      <c r="G24" s="808"/>
      <c r="H24" s="792" t="s">
        <v>317</v>
      </c>
      <c r="I24" s="792"/>
      <c r="J24" s="808" t="s">
        <v>683</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1206</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629BE298-83A9-44A7-AAA5-BBE997A867F3}">
      <formula1>INDIRECT(E7)</formula1>
    </dataValidation>
    <dataValidation allowBlank="1" showInputMessage="1" showErrorMessage="1" prompt="覆工スパン毎に連番を記入。_x000a_数値で入力する。" sqref="E6 E17 P17 P6" xr:uid="{03249E64-188E-435D-9464-93784B261A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145F04-BED4-48C9-826A-9811B3CCD33A}">
          <x14:formula1>
            <xm:f>'(参考)リスト'!$B$16:$B$21</xm:f>
          </x14:formula1>
          <xm:sqref>E7 E18 P7 P18</xm:sqref>
        </x14:dataValidation>
        <x14:dataValidation type="list" allowBlank="1" showInputMessage="1" showErrorMessage="1" xr:uid="{E58CF056-9C20-4B47-92E8-AD80FBFC8DFC}">
          <x14:formula1>
            <xm:f>'(参考)リスト'!$E$16:$E$27</xm:f>
          </x14:formula1>
          <xm:sqref>E9 E20 P9 P20</xm:sqref>
        </x14:dataValidation>
        <x14:dataValidation type="list" allowBlank="1" showInputMessage="1" showErrorMessage="1" xr:uid="{C3403CA3-CEFC-4052-8774-976BCB27F3C7}">
          <x14:formula1>
            <xm:f>'(参考)リスト'!$D$16:$D$18</xm:f>
          </x14:formula1>
          <xm:sqref>E10 E21 P10 P21</xm:sqref>
        </x14:dataValidation>
        <x14:dataValidation type="list" allowBlank="1" showInputMessage="1" showErrorMessage="1" xr:uid="{CAB67C1F-0FB2-4EE2-916D-6D2DABDCF7CF}">
          <x14:formula1>
            <xm:f>'(参考)リスト'!$F$16:$F$21</xm:f>
          </x14:formula1>
          <xm:sqref>E11:E12 E22:E23 P22:P23 P11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6A37-2317-4FD2-8E4B-242E334EBA4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684</v>
      </c>
      <c r="F5" s="783"/>
      <c r="G5" s="784"/>
      <c r="H5" s="784"/>
      <c r="I5" s="784"/>
      <c r="J5" s="784"/>
      <c r="K5" s="784"/>
      <c r="L5" s="785"/>
      <c r="M5" s="757" t="s">
        <v>310</v>
      </c>
      <c r="N5" s="744" t="s">
        <v>311</v>
      </c>
      <c r="O5" s="745"/>
      <c r="P5" s="232" t="s">
        <v>686</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793" t="s">
        <v>687</v>
      </c>
      <c r="Q13" s="794"/>
      <c r="R13" s="795"/>
      <c r="S13" s="792" t="s">
        <v>317</v>
      </c>
      <c r="T13" s="792"/>
      <c r="U13" s="793" t="s">
        <v>688</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1207</v>
      </c>
      <c r="Q15" s="742"/>
      <c r="R15" s="742"/>
      <c r="S15" s="742"/>
      <c r="T15" s="742"/>
      <c r="U15" s="742"/>
      <c r="V15" s="742"/>
      <c r="W15" s="743"/>
    </row>
    <row r="16" spans="2:23" s="23" customFormat="1" ht="25.5" customHeight="1" x14ac:dyDescent="0.15">
      <c r="B16" s="804" t="s">
        <v>310</v>
      </c>
      <c r="C16" s="804" t="s">
        <v>311</v>
      </c>
      <c r="D16" s="804"/>
      <c r="E16" s="232" t="s">
        <v>686</v>
      </c>
      <c r="F16" s="783"/>
      <c r="G16" s="784"/>
      <c r="H16" s="784"/>
      <c r="I16" s="784"/>
      <c r="J16" s="784"/>
      <c r="K16" s="784"/>
      <c r="L16" s="785"/>
      <c r="M16" s="804" t="s">
        <v>310</v>
      </c>
      <c r="N16" s="804" t="s">
        <v>311</v>
      </c>
      <c r="O16" s="804"/>
      <c r="P16" s="232" t="s">
        <v>686</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689</v>
      </c>
      <c r="Q24" s="808"/>
      <c r="R24" s="808"/>
      <c r="S24" s="792" t="s">
        <v>317</v>
      </c>
      <c r="T24" s="792"/>
      <c r="U24" s="808" t="s">
        <v>689</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1208</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91DD13C7-E920-458A-9FF5-82E50C21A765}"/>
    <dataValidation type="list" allowBlank="1" showInputMessage="1" showErrorMessage="1" sqref="P19 E19 P8 E8" xr:uid="{54B04CA0-A3D1-4B71-B208-EC0407B26B1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DA4974-542F-4834-B59B-0D980B43D28B}">
          <x14:formula1>
            <xm:f>'(参考)リスト'!$F$16:$F$21</xm:f>
          </x14:formula1>
          <xm:sqref>P22:P23 E22:E23 P11:P12 E11:E12</xm:sqref>
        </x14:dataValidation>
        <x14:dataValidation type="list" allowBlank="1" showInputMessage="1" showErrorMessage="1" xr:uid="{2A20A207-C8F0-4C24-AED9-2A13C0184513}">
          <x14:formula1>
            <xm:f>'(参考)リスト'!$D$16:$D$18</xm:f>
          </x14:formula1>
          <xm:sqref>P21 E21 P10 E10</xm:sqref>
        </x14:dataValidation>
        <x14:dataValidation type="list" allowBlank="1" showInputMessage="1" showErrorMessage="1" xr:uid="{7BBF1D6F-7CBA-4B6D-B6BA-B47B72923F75}">
          <x14:formula1>
            <xm:f>'(参考)リスト'!$E$16:$E$27</xm:f>
          </x14:formula1>
          <xm:sqref>P20 E20 P9 E9</xm:sqref>
        </x14:dataValidation>
        <x14:dataValidation type="list" allowBlank="1" showInputMessage="1" showErrorMessage="1" xr:uid="{5BEB99F8-1E6C-45EF-9929-9EF936FE8172}">
          <x14:formula1>
            <xm:f>'(参考)リスト'!$B$16:$B$21</xm:f>
          </x14:formula1>
          <xm:sqref>P18 E18 P7 E7</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6CE7-9AE8-4E65-BE3C-4E7B7C2144A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686</v>
      </c>
      <c r="F5" s="783"/>
      <c r="G5" s="784"/>
      <c r="H5" s="784"/>
      <c r="I5" s="784"/>
      <c r="J5" s="784"/>
      <c r="K5" s="784"/>
      <c r="L5" s="785"/>
      <c r="M5" s="757" t="s">
        <v>310</v>
      </c>
      <c r="N5" s="744" t="s">
        <v>311</v>
      </c>
      <c r="O5" s="745"/>
      <c r="P5" s="232" t="s">
        <v>686</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689</v>
      </c>
      <c r="F13" s="808"/>
      <c r="G13" s="808"/>
      <c r="H13" s="792" t="s">
        <v>317</v>
      </c>
      <c r="I13" s="792"/>
      <c r="J13" s="808" t="s">
        <v>689</v>
      </c>
      <c r="K13" s="808"/>
      <c r="L13" s="808"/>
      <c r="M13" s="792" t="s">
        <v>316</v>
      </c>
      <c r="N13" s="792"/>
      <c r="O13" s="792"/>
      <c r="P13" s="808" t="s">
        <v>691</v>
      </c>
      <c r="Q13" s="808"/>
      <c r="R13" s="808"/>
      <c r="S13" s="792" t="s">
        <v>317</v>
      </c>
      <c r="T13" s="792"/>
      <c r="U13" s="808" t="s">
        <v>690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1208</v>
      </c>
      <c r="F15" s="742"/>
      <c r="G15" s="742"/>
      <c r="H15" s="742"/>
      <c r="I15" s="742"/>
      <c r="J15" s="742"/>
      <c r="K15" s="742"/>
      <c r="L15" s="743"/>
      <c r="M15" s="762" t="s">
        <v>320</v>
      </c>
      <c r="N15" s="762"/>
      <c r="O15" s="762"/>
      <c r="P15" s="741" t="s">
        <v>1209</v>
      </c>
      <c r="Q15" s="742"/>
      <c r="R15" s="742"/>
      <c r="S15" s="742"/>
      <c r="T15" s="742"/>
      <c r="U15" s="742"/>
      <c r="V15" s="742"/>
      <c r="W15" s="743"/>
    </row>
    <row r="16" spans="2:23" s="23" customFormat="1" ht="25.5" customHeight="1" x14ac:dyDescent="0.15">
      <c r="B16" s="804" t="s">
        <v>310</v>
      </c>
      <c r="C16" s="804" t="s">
        <v>311</v>
      </c>
      <c r="D16" s="804"/>
      <c r="E16" s="232" t="s">
        <v>686</v>
      </c>
      <c r="F16" s="783"/>
      <c r="G16" s="784"/>
      <c r="H16" s="784"/>
      <c r="I16" s="784"/>
      <c r="J16" s="784"/>
      <c r="K16" s="784"/>
      <c r="L16" s="785"/>
      <c r="M16" s="804" t="s">
        <v>310</v>
      </c>
      <c r="N16" s="804" t="s">
        <v>311</v>
      </c>
      <c r="O16" s="804"/>
      <c r="P16" s="232" t="s">
        <v>686</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497</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498</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691</v>
      </c>
      <c r="F24" s="808"/>
      <c r="G24" s="808"/>
      <c r="H24" s="792" t="s">
        <v>317</v>
      </c>
      <c r="I24" s="792"/>
      <c r="J24" s="808" t="s">
        <v>690</v>
      </c>
      <c r="K24" s="808"/>
      <c r="L24" s="808"/>
      <c r="M24" s="792" t="s">
        <v>316</v>
      </c>
      <c r="N24" s="792"/>
      <c r="O24" s="792"/>
      <c r="P24" s="808" t="s">
        <v>683</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1209</v>
      </c>
      <c r="F26" s="742"/>
      <c r="G26" s="742"/>
      <c r="H26" s="742"/>
      <c r="I26" s="742"/>
      <c r="J26" s="742"/>
      <c r="K26" s="742"/>
      <c r="L26" s="743"/>
      <c r="M26" s="762" t="s">
        <v>320</v>
      </c>
      <c r="N26" s="762"/>
      <c r="O26" s="762"/>
      <c r="P26" s="741" t="s">
        <v>1194</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P19 E8 P8 E19" xr:uid="{2C560457-4CE8-48D9-B49D-1FDFE1C4F7F4}">
      <formula1>INDIRECT(E7)</formula1>
    </dataValidation>
    <dataValidation allowBlank="1" showInputMessage="1" showErrorMessage="1" prompt="覆工スパン毎に連番を記入。_x000a_数値で入力する。" sqref="E6 P6 P17 E17" xr:uid="{1B1912CE-977C-46F8-A724-53C469F568C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7FFBFB-1356-4E64-9F6F-4D2F43D133A4}">
          <x14:formula1>
            <xm:f>'(参考)リスト'!$B$16:$B$21</xm:f>
          </x14:formula1>
          <xm:sqref>P18 E7 P7 E18</xm:sqref>
        </x14:dataValidation>
        <x14:dataValidation type="list" allowBlank="1" showInputMessage="1" showErrorMessage="1" xr:uid="{DD776919-5A08-420F-9D78-008569BE689E}">
          <x14:formula1>
            <xm:f>'(参考)リスト'!$E$16:$E$27</xm:f>
          </x14:formula1>
          <xm:sqref>P20 E9 P9 E20</xm:sqref>
        </x14:dataValidation>
        <x14:dataValidation type="list" allowBlank="1" showInputMessage="1" showErrorMessage="1" xr:uid="{C6AC1B49-C3E5-4256-968B-4C44D5D78EAB}">
          <x14:formula1>
            <xm:f>'(参考)リスト'!$D$16:$D$18</xm:f>
          </x14:formula1>
          <xm:sqref>P21 E10 P10 E21</xm:sqref>
        </x14:dataValidation>
        <x14:dataValidation type="list" allowBlank="1" showInputMessage="1" showErrorMessage="1" xr:uid="{6F478917-6C1F-4262-8F69-0EB04032EAD4}">
          <x14:formula1>
            <xm:f>'(参考)リスト'!$F$16:$F$21</xm:f>
          </x14:formula1>
          <xm:sqref>E22 E11:E12 P11 P22</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1DF3C-0B5E-4BC1-95BB-4940C13248C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686</v>
      </c>
      <c r="F5" s="783"/>
      <c r="G5" s="784"/>
      <c r="H5" s="784"/>
      <c r="I5" s="784"/>
      <c r="J5" s="784"/>
      <c r="K5" s="784"/>
      <c r="L5" s="785"/>
      <c r="M5" s="757" t="s">
        <v>310</v>
      </c>
      <c r="N5" s="744" t="s">
        <v>311</v>
      </c>
      <c r="O5" s="745"/>
      <c r="P5" s="232" t="s">
        <v>686</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8</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495</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793" t="s">
        <v>692</v>
      </c>
      <c r="F13" s="794"/>
      <c r="G13" s="795"/>
      <c r="H13" s="792" t="s">
        <v>317</v>
      </c>
      <c r="I13" s="792"/>
      <c r="J13" s="800" t="s">
        <v>649</v>
      </c>
      <c r="K13" s="801"/>
      <c r="L13" s="802"/>
      <c r="M13" s="792" t="s">
        <v>316</v>
      </c>
      <c r="N13" s="792"/>
      <c r="O13" s="792"/>
      <c r="P13" s="808" t="s">
        <v>693</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1070</v>
      </c>
      <c r="F15" s="742"/>
      <c r="G15" s="742"/>
      <c r="H15" s="742"/>
      <c r="I15" s="742"/>
      <c r="J15" s="742"/>
      <c r="K15" s="742"/>
      <c r="L15" s="743"/>
      <c r="M15" s="762" t="s">
        <v>320</v>
      </c>
      <c r="N15" s="762"/>
      <c r="O15" s="762"/>
      <c r="P15" s="741" t="s">
        <v>1210</v>
      </c>
      <c r="Q15" s="742"/>
      <c r="R15" s="742"/>
      <c r="S15" s="742"/>
      <c r="T15" s="742"/>
      <c r="U15" s="742"/>
      <c r="V15" s="742"/>
      <c r="W15" s="743"/>
    </row>
    <row r="16" spans="2:23" s="23" customFormat="1" ht="25.5" customHeight="1" x14ac:dyDescent="0.15">
      <c r="B16" s="804" t="s">
        <v>310</v>
      </c>
      <c r="C16" s="804" t="s">
        <v>311</v>
      </c>
      <c r="D16" s="804"/>
      <c r="E16" s="232" t="s">
        <v>694</v>
      </c>
      <c r="F16" s="783"/>
      <c r="G16" s="784"/>
      <c r="H16" s="784"/>
      <c r="I16" s="784"/>
      <c r="J16" s="784"/>
      <c r="K16" s="784"/>
      <c r="L16" s="785"/>
      <c r="M16" s="804" t="s">
        <v>310</v>
      </c>
      <c r="N16" s="804" t="s">
        <v>311</v>
      </c>
      <c r="O16" s="804"/>
      <c r="P16" s="232" t="s">
        <v>694</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695</v>
      </c>
      <c r="F24" s="808"/>
      <c r="G24" s="808"/>
      <c r="H24" s="792" t="s">
        <v>317</v>
      </c>
      <c r="I24" s="792"/>
      <c r="J24" s="808" t="s">
        <v>696</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1211</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9B31FEAF-FCEE-499E-8072-0B224CCD7154}"/>
    <dataValidation type="list" allowBlank="1" showInputMessage="1" showErrorMessage="1" sqref="E8 E19 P8 P19" xr:uid="{B060BD14-3B64-48B2-8B37-8981A6372B0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7F372F1-9506-4E71-9516-C93133B9F327}">
          <x14:formula1>
            <xm:f>'(参考)リスト'!$F$16:$F$21</xm:f>
          </x14:formula1>
          <xm:sqref>E11:E12 P11 P22:P23 E22</xm:sqref>
        </x14:dataValidation>
        <x14:dataValidation type="list" allowBlank="1" showInputMessage="1" showErrorMessage="1" xr:uid="{A718FD60-6429-4501-B8FD-5782F73D57FC}">
          <x14:formula1>
            <xm:f>'(参考)リスト'!$D$16:$D$18</xm:f>
          </x14:formula1>
          <xm:sqref>E10 E21 P10 P21</xm:sqref>
        </x14:dataValidation>
        <x14:dataValidation type="list" allowBlank="1" showInputMessage="1" showErrorMessage="1" xr:uid="{6EAAB25E-3F69-41DC-BB25-5DF63FA45B2F}">
          <x14:formula1>
            <xm:f>'(参考)リスト'!$E$16:$E$27</xm:f>
          </x14:formula1>
          <xm:sqref>E9 E20 P9 P20</xm:sqref>
        </x14:dataValidation>
        <x14:dataValidation type="list" allowBlank="1" showInputMessage="1" showErrorMessage="1" xr:uid="{9564B4BA-74D0-4866-8CE1-5E392CFA414E}">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F0CC9-65F0-4EC3-8535-F025EF28EE3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694</v>
      </c>
      <c r="F5" s="783"/>
      <c r="G5" s="784"/>
      <c r="H5" s="784"/>
      <c r="I5" s="784"/>
      <c r="J5" s="784"/>
      <c r="K5" s="784"/>
      <c r="L5" s="785"/>
      <c r="M5" s="757" t="s">
        <v>310</v>
      </c>
      <c r="N5" s="744" t="s">
        <v>311</v>
      </c>
      <c r="O5" s="745"/>
      <c r="P5" s="232" t="s">
        <v>694</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499</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793" t="s">
        <v>670</v>
      </c>
      <c r="F13" s="794"/>
      <c r="G13" s="795"/>
      <c r="H13" s="792" t="s">
        <v>317</v>
      </c>
      <c r="I13" s="792"/>
      <c r="J13" s="793" t="s">
        <v>697</v>
      </c>
      <c r="K13" s="794"/>
      <c r="L13" s="795"/>
      <c r="M13" s="792" t="s">
        <v>316</v>
      </c>
      <c r="N13" s="792"/>
      <c r="O13" s="792"/>
      <c r="P13" s="793" t="s">
        <v>673</v>
      </c>
      <c r="Q13" s="794"/>
      <c r="R13" s="795"/>
      <c r="S13" s="792" t="s">
        <v>317</v>
      </c>
      <c r="T13" s="792"/>
      <c r="U13" s="793" t="s">
        <v>673</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1071</v>
      </c>
      <c r="F15" s="742"/>
      <c r="G15" s="742"/>
      <c r="H15" s="742"/>
      <c r="I15" s="742"/>
      <c r="J15" s="742"/>
      <c r="K15" s="742"/>
      <c r="L15" s="743"/>
      <c r="M15" s="762" t="s">
        <v>320</v>
      </c>
      <c r="N15" s="762"/>
      <c r="O15" s="762"/>
      <c r="P15" s="741" t="s">
        <v>1212</v>
      </c>
      <c r="Q15" s="742"/>
      <c r="R15" s="742"/>
      <c r="S15" s="742"/>
      <c r="T15" s="742"/>
      <c r="U15" s="742"/>
      <c r="V15" s="742"/>
      <c r="W15" s="743"/>
    </row>
    <row r="16" spans="2:23" s="23" customFormat="1" ht="25.5" customHeight="1" x14ac:dyDescent="0.15">
      <c r="B16" s="804" t="s">
        <v>310</v>
      </c>
      <c r="C16" s="804" t="s">
        <v>311</v>
      </c>
      <c r="D16" s="804"/>
      <c r="E16" s="232" t="s">
        <v>698</v>
      </c>
      <c r="F16" s="783"/>
      <c r="G16" s="784"/>
      <c r="H16" s="784"/>
      <c r="I16" s="784"/>
      <c r="J16" s="784"/>
      <c r="K16" s="784"/>
      <c r="L16" s="785"/>
      <c r="M16" s="804" t="s">
        <v>310</v>
      </c>
      <c r="N16" s="804" t="s">
        <v>311</v>
      </c>
      <c r="O16" s="804"/>
      <c r="P16" s="232" t="s">
        <v>698</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652</v>
      </c>
      <c r="F24" s="808"/>
      <c r="G24" s="808"/>
      <c r="H24" s="792" t="s">
        <v>317</v>
      </c>
      <c r="I24" s="792"/>
      <c r="J24" s="808" t="s">
        <v>652</v>
      </c>
      <c r="K24" s="808"/>
      <c r="L24" s="808"/>
      <c r="M24" s="792" t="s">
        <v>316</v>
      </c>
      <c r="N24" s="792"/>
      <c r="O24" s="792"/>
      <c r="P24" s="808" t="s">
        <v>652</v>
      </c>
      <c r="Q24" s="808"/>
      <c r="R24" s="808"/>
      <c r="S24" s="792" t="s">
        <v>317</v>
      </c>
      <c r="T24" s="792"/>
      <c r="U24" s="808" t="s">
        <v>683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1213</v>
      </c>
      <c r="F26" s="742"/>
      <c r="G26" s="742"/>
      <c r="H26" s="742"/>
      <c r="I26" s="742"/>
      <c r="J26" s="742"/>
      <c r="K26" s="742"/>
      <c r="L26" s="743"/>
      <c r="M26" s="762" t="s">
        <v>320</v>
      </c>
      <c r="N26" s="762"/>
      <c r="O26" s="762"/>
      <c r="P26" s="741" t="s">
        <v>1213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disablePrompts="1" count="2">
    <dataValidation type="list" allowBlank="1" showInputMessage="1" showErrorMessage="1" sqref="E8 E19 P8 P19" xr:uid="{6E20D54D-2678-45DF-AC18-BFF4759F981C}">
      <formula1>INDIRECT(E7)</formula1>
    </dataValidation>
    <dataValidation allowBlank="1" showInputMessage="1" showErrorMessage="1" prompt="覆工スパン毎に連番を記入。_x000a_数値で入力する。" sqref="E6 E17 P17 P6" xr:uid="{1D187E77-B0F9-440B-A687-7352EC61DC0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9C6E747B-2099-4906-9DF4-3027D8F0D501}">
          <x14:formula1>
            <xm:f>'(参考)リスト'!$B$16:$B$21</xm:f>
          </x14:formula1>
          <xm:sqref>E7 E18 P7 P18</xm:sqref>
        </x14:dataValidation>
        <x14:dataValidation type="list" allowBlank="1" showInputMessage="1" showErrorMessage="1" xr:uid="{8DB12EA5-10CA-427B-9069-71858469B971}">
          <x14:formula1>
            <xm:f>'(参考)リスト'!$E$16:$E$27</xm:f>
          </x14:formula1>
          <xm:sqref>E9 E20 P9 P20</xm:sqref>
        </x14:dataValidation>
        <x14:dataValidation type="list" allowBlank="1" showInputMessage="1" showErrorMessage="1" xr:uid="{E806E3D1-5478-4570-A56F-67DDB8975FFF}">
          <x14:formula1>
            <xm:f>'(参考)リスト'!$D$16:$D$18</xm:f>
          </x14:formula1>
          <xm:sqref>E10 E21 P10 P21</xm:sqref>
        </x14:dataValidation>
        <x14:dataValidation type="list" allowBlank="1" showInputMessage="1" showErrorMessage="1" xr:uid="{519EB020-1744-448F-A35E-EEEF0B5CE4EC}">
          <x14:formula1>
            <xm:f>'(参考)リスト'!$F$16:$F$21</xm:f>
          </x14:formula1>
          <xm:sqref>E11:E12 E22:E23 P11:P12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B8F9-31CD-4BD6-A47E-9B64397599F1}">
  <dimension ref="B1:X31"/>
  <sheetViews>
    <sheetView showGridLines="0" view="pageBreakPreview" topLeftCell="A8"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698</v>
      </c>
      <c r="F5" s="783"/>
      <c r="G5" s="784"/>
      <c r="H5" s="784"/>
      <c r="I5" s="784"/>
      <c r="J5" s="784"/>
      <c r="K5" s="784"/>
      <c r="L5" s="785"/>
      <c r="M5" s="757" t="s">
        <v>310</v>
      </c>
      <c r="N5" s="744" t="s">
        <v>311</v>
      </c>
      <c r="O5" s="745"/>
      <c r="P5" s="232" t="s">
        <v>698</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668</v>
      </c>
      <c r="F13" s="808"/>
      <c r="G13" s="808"/>
      <c r="H13" s="792" t="s">
        <v>317</v>
      </c>
      <c r="I13" s="792"/>
      <c r="J13" s="808" t="s">
        <v>668</v>
      </c>
      <c r="K13" s="808"/>
      <c r="L13" s="808"/>
      <c r="M13" s="792" t="s">
        <v>316</v>
      </c>
      <c r="N13" s="792"/>
      <c r="O13" s="792"/>
      <c r="P13" s="808" t="s">
        <v>699</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1072</v>
      </c>
      <c r="F15" s="742"/>
      <c r="G15" s="742"/>
      <c r="H15" s="742"/>
      <c r="I15" s="742"/>
      <c r="J15" s="742"/>
      <c r="K15" s="742"/>
      <c r="L15" s="743"/>
      <c r="M15" s="762" t="s">
        <v>320</v>
      </c>
      <c r="N15" s="762"/>
      <c r="O15" s="762"/>
      <c r="P15" s="741" t="s">
        <v>1214</v>
      </c>
      <c r="Q15" s="742"/>
      <c r="R15" s="742"/>
      <c r="S15" s="742"/>
      <c r="T15" s="742"/>
      <c r="U15" s="742"/>
      <c r="V15" s="742"/>
      <c r="W15" s="743"/>
    </row>
    <row r="16" spans="2:23" s="23" customFormat="1" ht="25.5" customHeight="1" x14ac:dyDescent="0.15">
      <c r="B16" s="804" t="s">
        <v>310</v>
      </c>
      <c r="C16" s="804" t="s">
        <v>311</v>
      </c>
      <c r="D16" s="804"/>
      <c r="E16" s="232" t="s">
        <v>698</v>
      </c>
      <c r="F16" s="783"/>
      <c r="G16" s="784"/>
      <c r="H16" s="784"/>
      <c r="I16" s="784"/>
      <c r="J16" s="784"/>
      <c r="K16" s="784"/>
      <c r="L16" s="785"/>
      <c r="M16" s="804" t="s">
        <v>310</v>
      </c>
      <c r="N16" s="804" t="s">
        <v>311</v>
      </c>
      <c r="O16" s="804"/>
      <c r="P16" s="232" t="s">
        <v>698</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652</v>
      </c>
      <c r="F24" s="808"/>
      <c r="G24" s="808"/>
      <c r="H24" s="792" t="s">
        <v>317</v>
      </c>
      <c r="I24" s="792"/>
      <c r="J24" s="800" t="s">
        <v>649</v>
      </c>
      <c r="K24" s="801"/>
      <c r="L24" s="802"/>
      <c r="M24" s="792" t="s">
        <v>316</v>
      </c>
      <c r="N24" s="792"/>
      <c r="O24" s="792"/>
      <c r="P24" s="808" t="s">
        <v>647</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1215</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A5BC1F0B-B8E2-49A4-AA82-3A49F3677D87}"/>
    <dataValidation type="list" allowBlank="1" showInputMessage="1" showErrorMessage="1" sqref="E8 E19 P8 P19" xr:uid="{E0406135-EA8C-446A-9DB9-803B1026B0F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C130258-3986-46F5-95F7-C20B44C811F6}">
          <x14:formula1>
            <xm:f>'(参考)リスト'!$F$16:$F$21</xm:f>
          </x14:formula1>
          <xm:sqref>E11:E12 E22:E23 P22:P23 P11</xm:sqref>
        </x14:dataValidation>
        <x14:dataValidation type="list" allowBlank="1" showInputMessage="1" showErrorMessage="1" xr:uid="{17EBC8B0-9386-44C2-8362-A01752C962AC}">
          <x14:formula1>
            <xm:f>'(参考)リスト'!$D$16:$D$18</xm:f>
          </x14:formula1>
          <xm:sqref>E10 E21 P10 P21</xm:sqref>
        </x14:dataValidation>
        <x14:dataValidation type="list" allowBlank="1" showInputMessage="1" showErrorMessage="1" xr:uid="{62E4772C-37DB-4236-9EFB-1EAF90E3C950}">
          <x14:formula1>
            <xm:f>'(参考)リスト'!$E$16:$E$27</xm:f>
          </x14:formula1>
          <xm:sqref>E9 E20 P9 P20</xm:sqref>
        </x14:dataValidation>
        <x14:dataValidation type="list" allowBlank="1" showInputMessage="1" showErrorMessage="1" xr:uid="{667CA874-C2E8-479C-B710-71E30EDF5E53}">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6EC6-BF57-4EBB-B782-ECCFE3A6FAD2}">
  <dimension ref="B1:X31"/>
  <sheetViews>
    <sheetView showGridLines="0" view="pageBreakPreview" zoomScaleNormal="70" zoomScaleSheetLayoutView="100" workbookViewId="0">
      <selection activeCell="M9" sqref="M9:O9"/>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698</v>
      </c>
      <c r="F5" s="783"/>
      <c r="G5" s="784"/>
      <c r="H5" s="784"/>
      <c r="I5" s="784"/>
      <c r="J5" s="784"/>
      <c r="K5" s="784"/>
      <c r="L5" s="785"/>
      <c r="M5" s="757" t="s">
        <v>310</v>
      </c>
      <c r="N5" s="744" t="s">
        <v>311</v>
      </c>
      <c r="O5" s="745"/>
      <c r="P5" s="232" t="s">
        <v>701</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793" t="s">
        <v>700</v>
      </c>
      <c r="F13" s="794"/>
      <c r="G13" s="795"/>
      <c r="H13" s="792" t="s">
        <v>317</v>
      </c>
      <c r="I13" s="792"/>
      <c r="J13" s="800" t="s">
        <v>649</v>
      </c>
      <c r="K13" s="801"/>
      <c r="L13" s="802"/>
      <c r="M13" s="792" t="s">
        <v>316</v>
      </c>
      <c r="N13" s="792"/>
      <c r="O13" s="792"/>
      <c r="P13" s="808" t="s">
        <v>652</v>
      </c>
      <c r="Q13" s="808"/>
      <c r="R13" s="808"/>
      <c r="S13" s="792" t="s">
        <v>317</v>
      </c>
      <c r="T13" s="792"/>
      <c r="U13" s="808" t="s">
        <v>652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1073</v>
      </c>
      <c r="F15" s="742"/>
      <c r="G15" s="742"/>
      <c r="H15" s="742"/>
      <c r="I15" s="742"/>
      <c r="J15" s="742"/>
      <c r="K15" s="742"/>
      <c r="L15" s="743"/>
      <c r="M15" s="762" t="s">
        <v>320</v>
      </c>
      <c r="N15" s="762"/>
      <c r="O15" s="762"/>
      <c r="P15" s="741" t="s">
        <v>1213</v>
      </c>
      <c r="Q15" s="742"/>
      <c r="R15" s="742"/>
      <c r="S15" s="742"/>
      <c r="T15" s="742"/>
      <c r="U15" s="742"/>
      <c r="V15" s="742"/>
      <c r="W15" s="743"/>
    </row>
    <row r="16" spans="2:23" s="23" customFormat="1" ht="25.5" customHeight="1" x14ac:dyDescent="0.15">
      <c r="B16" s="804" t="s">
        <v>310</v>
      </c>
      <c r="C16" s="804" t="s">
        <v>311</v>
      </c>
      <c r="D16" s="804"/>
      <c r="E16" s="232" t="s">
        <v>701</v>
      </c>
      <c r="F16" s="783"/>
      <c r="G16" s="784"/>
      <c r="H16" s="784"/>
      <c r="I16" s="784"/>
      <c r="J16" s="784"/>
      <c r="K16" s="784"/>
      <c r="L16" s="785"/>
      <c r="M16" s="804" t="s">
        <v>310</v>
      </c>
      <c r="N16" s="804" t="s">
        <v>311</v>
      </c>
      <c r="O16" s="804"/>
      <c r="P16" s="232" t="s">
        <v>701</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702</v>
      </c>
      <c r="F24" s="808"/>
      <c r="G24" s="808"/>
      <c r="H24" s="792" t="s">
        <v>317</v>
      </c>
      <c r="I24" s="792"/>
      <c r="J24" s="808" t="s">
        <v>703</v>
      </c>
      <c r="K24" s="808"/>
      <c r="L24" s="808"/>
      <c r="M24" s="792" t="s">
        <v>316</v>
      </c>
      <c r="N24" s="792"/>
      <c r="O24" s="792"/>
      <c r="P24" s="808" t="s">
        <v>652</v>
      </c>
      <c r="Q24" s="808"/>
      <c r="R24" s="808"/>
      <c r="S24" s="792" t="s">
        <v>317</v>
      </c>
      <c r="T24" s="792"/>
      <c r="U24" s="808" t="s">
        <v>652</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1216</v>
      </c>
      <c r="F26" s="742"/>
      <c r="G26" s="742"/>
      <c r="H26" s="742"/>
      <c r="I26" s="742"/>
      <c r="J26" s="742"/>
      <c r="K26" s="742"/>
      <c r="L26" s="743"/>
      <c r="M26" s="762" t="s">
        <v>320</v>
      </c>
      <c r="N26" s="762"/>
      <c r="O26" s="762"/>
      <c r="P26" s="741" t="s">
        <v>1213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5199F28D-69B9-4A97-BAC4-4DFFDDE1D9C9}">
      <formula1>INDIRECT(E7)</formula1>
    </dataValidation>
    <dataValidation allowBlank="1" showInputMessage="1" showErrorMessage="1" prompt="覆工スパン毎に連番を記入。_x000a_数値で入力する。" sqref="E6 E17 P17 P6" xr:uid="{AFDD5031-6613-432F-9F23-EB6B701DD3F5}"/>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67F3B3-CEE9-4267-9971-641B9562734F}">
          <x14:formula1>
            <xm:f>'(参考)リスト'!$B$16:$B$21</xm:f>
          </x14:formula1>
          <xm:sqref>E7 E18 P7 P18</xm:sqref>
        </x14:dataValidation>
        <x14:dataValidation type="list" allowBlank="1" showInputMessage="1" showErrorMessage="1" xr:uid="{956EFC86-D6A3-43D7-941E-E6CC0CE31E92}">
          <x14:formula1>
            <xm:f>'(参考)リスト'!$E$16:$E$27</xm:f>
          </x14:formula1>
          <xm:sqref>E9 E20 P9 P20</xm:sqref>
        </x14:dataValidation>
        <x14:dataValidation type="list" allowBlank="1" showInputMessage="1" showErrorMessage="1" xr:uid="{437F9354-6397-40C8-A1C7-A6CA2F44F410}">
          <x14:formula1>
            <xm:f>'(参考)リスト'!$D$16:$D$18</xm:f>
          </x14:formula1>
          <xm:sqref>E10 E21 P10 P21</xm:sqref>
        </x14:dataValidation>
        <x14:dataValidation type="list" allowBlank="1" showInputMessage="1" showErrorMessage="1" xr:uid="{E03D4C91-8406-46CA-9DC5-4E8BA0226565}">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D0A35-33FD-49C4-A7C4-DA26F8F23529}">
  <dimension ref="B1:X31"/>
  <sheetViews>
    <sheetView showGridLines="0" view="pageBreakPreview" topLeftCell="A8"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701</v>
      </c>
      <c r="F5" s="783"/>
      <c r="G5" s="784"/>
      <c r="H5" s="784"/>
      <c r="I5" s="784"/>
      <c r="J5" s="784"/>
      <c r="K5" s="784"/>
      <c r="L5" s="785"/>
      <c r="M5" s="757" t="s">
        <v>310</v>
      </c>
      <c r="N5" s="744" t="s">
        <v>311</v>
      </c>
      <c r="O5" s="745"/>
      <c r="P5" s="232" t="s">
        <v>701</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08" t="s">
        <v>652</v>
      </c>
      <c r="Q13" s="808"/>
      <c r="R13" s="808"/>
      <c r="S13" s="792" t="s">
        <v>317</v>
      </c>
      <c r="T13" s="792"/>
      <c r="U13" s="808" t="s">
        <v>652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1213</v>
      </c>
      <c r="Q15" s="742"/>
      <c r="R15" s="742"/>
      <c r="S15" s="742"/>
      <c r="T15" s="742"/>
      <c r="U15" s="742"/>
      <c r="V15" s="742"/>
      <c r="W15" s="743"/>
    </row>
    <row r="16" spans="2:23" s="23" customFormat="1" ht="25.5" customHeight="1" x14ac:dyDescent="0.15">
      <c r="B16" s="804" t="s">
        <v>310</v>
      </c>
      <c r="C16" s="804" t="s">
        <v>311</v>
      </c>
      <c r="D16" s="804"/>
      <c r="E16" s="232" t="s">
        <v>704</v>
      </c>
      <c r="F16" s="783"/>
      <c r="G16" s="784"/>
      <c r="H16" s="784"/>
      <c r="I16" s="784"/>
      <c r="J16" s="784"/>
      <c r="K16" s="784"/>
      <c r="L16" s="785"/>
      <c r="M16" s="804" t="s">
        <v>310</v>
      </c>
      <c r="N16" s="804" t="s">
        <v>311</v>
      </c>
      <c r="O16" s="804"/>
      <c r="P16" s="232" t="s">
        <v>704</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652</v>
      </c>
      <c r="F24" s="808"/>
      <c r="G24" s="808"/>
      <c r="H24" s="792" t="s">
        <v>317</v>
      </c>
      <c r="I24" s="792"/>
      <c r="J24" s="808" t="s">
        <v>652</v>
      </c>
      <c r="K24" s="808"/>
      <c r="L24" s="808"/>
      <c r="M24" s="792" t="s">
        <v>316</v>
      </c>
      <c r="N24" s="792"/>
      <c r="O24" s="792"/>
      <c r="P24" s="808" t="s">
        <v>652</v>
      </c>
      <c r="Q24" s="808"/>
      <c r="R24" s="808"/>
      <c r="S24" s="792" t="s">
        <v>317</v>
      </c>
      <c r="T24" s="792"/>
      <c r="U24" s="808" t="s">
        <v>652</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1213</v>
      </c>
      <c r="F26" s="742"/>
      <c r="G26" s="742"/>
      <c r="H26" s="742"/>
      <c r="I26" s="742"/>
      <c r="J26" s="742"/>
      <c r="K26" s="742"/>
      <c r="L26" s="743"/>
      <c r="M26" s="762" t="s">
        <v>320</v>
      </c>
      <c r="N26" s="762"/>
      <c r="O26" s="762"/>
      <c r="P26" s="741" t="s">
        <v>1213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23400A97-CF5A-45E9-8357-BAD27CEDE5EC}"/>
    <dataValidation type="list" allowBlank="1" showInputMessage="1" showErrorMessage="1" sqref="E8 E19 P8 P19" xr:uid="{985397A5-D3AB-4F9F-96C7-F6B60C84F42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FF7FB2-2B9F-4492-9E1E-8AB3D573D502}">
          <x14:formula1>
            <xm:f>'(参考)リスト'!$F$16:$F$21</xm:f>
          </x14:formula1>
          <xm:sqref>E11:E12 E22:E23 P11:P12 P22:P23</xm:sqref>
        </x14:dataValidation>
        <x14:dataValidation type="list" allowBlank="1" showInputMessage="1" showErrorMessage="1" xr:uid="{7F84A7AB-B9DF-4026-A33D-EE67D77D3EB2}">
          <x14:formula1>
            <xm:f>'(参考)リスト'!$D$16:$D$18</xm:f>
          </x14:formula1>
          <xm:sqref>E10 E21 P10 P21</xm:sqref>
        </x14:dataValidation>
        <x14:dataValidation type="list" allowBlank="1" showInputMessage="1" showErrorMessage="1" xr:uid="{CC98FEC8-77EF-4F07-8048-F7E93CB596AC}">
          <x14:formula1>
            <xm:f>'(参考)リスト'!$E$16:$E$27</xm:f>
          </x14:formula1>
          <xm:sqref>E9 E20 P9 P20</xm:sqref>
        </x14:dataValidation>
        <x14:dataValidation type="list" allowBlank="1" showInputMessage="1" showErrorMessage="1" xr:uid="{DFA385E5-6A07-42A9-9E20-2711E20DCA79}">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0FC3-B64E-4094-AC51-CAC7E69A534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704</v>
      </c>
      <c r="F5" s="783"/>
      <c r="G5" s="784"/>
      <c r="H5" s="784"/>
      <c r="I5" s="784"/>
      <c r="J5" s="784"/>
      <c r="K5" s="784"/>
      <c r="L5" s="785"/>
      <c r="M5" s="757" t="s">
        <v>310</v>
      </c>
      <c r="N5" s="744" t="s">
        <v>311</v>
      </c>
      <c r="O5" s="745"/>
      <c r="P5" s="232" t="s">
        <v>704</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652</v>
      </c>
      <c r="F13" s="808"/>
      <c r="G13" s="808"/>
      <c r="H13" s="792" t="s">
        <v>317</v>
      </c>
      <c r="I13" s="792"/>
      <c r="J13" s="808" t="s">
        <v>652</v>
      </c>
      <c r="K13" s="808"/>
      <c r="L13" s="808"/>
      <c r="M13" s="792" t="s">
        <v>316</v>
      </c>
      <c r="N13" s="792"/>
      <c r="O13" s="792"/>
      <c r="P13" s="808" t="s">
        <v>683</v>
      </c>
      <c r="Q13" s="808"/>
      <c r="R13" s="808"/>
      <c r="S13" s="792" t="s">
        <v>317</v>
      </c>
      <c r="T13" s="792"/>
      <c r="U13" s="808" t="s">
        <v>683</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1213</v>
      </c>
      <c r="F15" s="742"/>
      <c r="G15" s="742"/>
      <c r="H15" s="742"/>
      <c r="I15" s="742"/>
      <c r="J15" s="742"/>
      <c r="K15" s="742"/>
      <c r="L15" s="743"/>
      <c r="M15" s="762" t="s">
        <v>320</v>
      </c>
      <c r="N15" s="762"/>
      <c r="O15" s="762"/>
      <c r="P15" s="741" t="s">
        <v>1206</v>
      </c>
      <c r="Q15" s="742"/>
      <c r="R15" s="742"/>
      <c r="S15" s="742"/>
      <c r="T15" s="742"/>
      <c r="U15" s="742"/>
      <c r="V15" s="742"/>
      <c r="W15" s="743"/>
    </row>
    <row r="16" spans="2:23" s="23" customFormat="1" ht="25.5" customHeight="1" x14ac:dyDescent="0.15">
      <c r="B16" s="804" t="s">
        <v>310</v>
      </c>
      <c r="C16" s="804" t="s">
        <v>311</v>
      </c>
      <c r="D16" s="804"/>
      <c r="E16" s="232" t="s">
        <v>704</v>
      </c>
      <c r="F16" s="783"/>
      <c r="G16" s="784"/>
      <c r="H16" s="784"/>
      <c r="I16" s="784"/>
      <c r="J16" s="784"/>
      <c r="K16" s="784"/>
      <c r="L16" s="785"/>
      <c r="M16" s="804" t="s">
        <v>310</v>
      </c>
      <c r="N16" s="804" t="s">
        <v>311</v>
      </c>
      <c r="O16" s="804"/>
      <c r="P16" s="232" t="s">
        <v>704</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495</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793" t="s">
        <v>705</v>
      </c>
      <c r="F24" s="794"/>
      <c r="G24" s="795"/>
      <c r="H24" s="792" t="s">
        <v>317</v>
      </c>
      <c r="I24" s="792"/>
      <c r="J24" s="793" t="s">
        <v>706</v>
      </c>
      <c r="K24" s="794"/>
      <c r="L24" s="795"/>
      <c r="M24" s="792" t="s">
        <v>316</v>
      </c>
      <c r="N24" s="792"/>
      <c r="O24" s="792"/>
      <c r="P24" s="808" t="s">
        <v>707</v>
      </c>
      <c r="Q24" s="808"/>
      <c r="R24" s="808"/>
      <c r="S24" s="792" t="s">
        <v>317</v>
      </c>
      <c r="T24" s="792"/>
      <c r="U24" s="808" t="s">
        <v>707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1074</v>
      </c>
      <c r="F26" s="742"/>
      <c r="G26" s="742"/>
      <c r="H26" s="742"/>
      <c r="I26" s="742"/>
      <c r="J26" s="742"/>
      <c r="K26" s="742"/>
      <c r="L26" s="743"/>
      <c r="M26" s="762" t="s">
        <v>320</v>
      </c>
      <c r="N26" s="762"/>
      <c r="O26" s="762"/>
      <c r="P26" s="741" t="s">
        <v>1217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740469A1-B821-493B-8C91-6FD5099A4147}">
      <formula1>INDIRECT(E7)</formula1>
    </dataValidation>
    <dataValidation allowBlank="1" showInputMessage="1" showErrorMessage="1" prompt="覆工スパン毎に連番を記入。_x000a_数値で入力する。" sqref="E6 E17 P17 P6" xr:uid="{5BEDB50B-B393-4D65-8C47-E3DAD0CC875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81FCDD-DFBE-43E7-8B35-30745D109EDA}">
          <x14:formula1>
            <xm:f>'(参考)リスト'!$B$16:$B$21</xm:f>
          </x14:formula1>
          <xm:sqref>E7 E18 P7 P18</xm:sqref>
        </x14:dataValidation>
        <x14:dataValidation type="list" allowBlank="1" showInputMessage="1" showErrorMessage="1" xr:uid="{8525BD03-5051-4054-B13B-6D53E784ACD6}">
          <x14:formula1>
            <xm:f>'(参考)リスト'!$E$16:$E$27</xm:f>
          </x14:formula1>
          <xm:sqref>E9 E20 P9 P20</xm:sqref>
        </x14:dataValidation>
        <x14:dataValidation type="list" allowBlank="1" showInputMessage="1" showErrorMessage="1" xr:uid="{EE9C862E-9240-4B7B-B6F9-FCA2F7EDCA0A}">
          <x14:formula1>
            <xm:f>'(参考)リスト'!$D$16:$D$18</xm:f>
          </x14:formula1>
          <xm:sqref>E10 E21 P10 P21</xm:sqref>
        </x14:dataValidation>
        <x14:dataValidation type="list" allowBlank="1" showInputMessage="1" showErrorMessage="1" xr:uid="{B0FFC0AF-693D-470D-A807-EFCEF463B9EA}">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18323-BB8F-454C-A195-B8A25EAE33C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704</v>
      </c>
      <c r="F5" s="783"/>
      <c r="G5" s="784"/>
      <c r="H5" s="784"/>
      <c r="I5" s="784"/>
      <c r="J5" s="784"/>
      <c r="K5" s="784"/>
      <c r="L5" s="785"/>
      <c r="M5" s="757" t="s">
        <v>310</v>
      </c>
      <c r="N5" s="744" t="s">
        <v>311</v>
      </c>
      <c r="O5" s="745"/>
      <c r="P5" s="232" t="s">
        <v>704</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8</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708</v>
      </c>
      <c r="F13" s="808"/>
      <c r="G13" s="808"/>
      <c r="H13" s="792" t="s">
        <v>317</v>
      </c>
      <c r="I13" s="792"/>
      <c r="J13" s="808" t="s">
        <v>709</v>
      </c>
      <c r="K13" s="808"/>
      <c r="L13" s="808"/>
      <c r="M13" s="792" t="s">
        <v>316</v>
      </c>
      <c r="N13" s="792"/>
      <c r="O13" s="792"/>
      <c r="P13" s="793" t="s">
        <v>710</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1218</v>
      </c>
      <c r="F15" s="742"/>
      <c r="G15" s="742"/>
      <c r="H15" s="742"/>
      <c r="I15" s="742"/>
      <c r="J15" s="742"/>
      <c r="K15" s="742"/>
      <c r="L15" s="743"/>
      <c r="M15" s="762" t="s">
        <v>320</v>
      </c>
      <c r="N15" s="762"/>
      <c r="O15" s="762"/>
      <c r="P15" s="741" t="s">
        <v>1075</v>
      </c>
      <c r="Q15" s="742"/>
      <c r="R15" s="742"/>
      <c r="S15" s="742"/>
      <c r="T15" s="742"/>
      <c r="U15" s="742"/>
      <c r="V15" s="742"/>
      <c r="W15" s="743"/>
    </row>
    <row r="16" spans="2:23" s="23" customFormat="1" ht="25.5" customHeight="1" x14ac:dyDescent="0.15">
      <c r="B16" s="804" t="s">
        <v>310</v>
      </c>
      <c r="C16" s="804" t="s">
        <v>311</v>
      </c>
      <c r="D16" s="804"/>
      <c r="E16" s="232" t="s">
        <v>711</v>
      </c>
      <c r="F16" s="783"/>
      <c r="G16" s="784"/>
      <c r="H16" s="784"/>
      <c r="I16" s="784"/>
      <c r="J16" s="784"/>
      <c r="K16" s="784"/>
      <c r="L16" s="785"/>
      <c r="M16" s="804" t="s">
        <v>310</v>
      </c>
      <c r="N16" s="804" t="s">
        <v>311</v>
      </c>
      <c r="O16" s="804"/>
      <c r="P16" s="232" t="s">
        <v>711</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10" t="s">
        <v>652</v>
      </c>
      <c r="Q24" s="811"/>
      <c r="R24" s="812"/>
      <c r="S24" s="792" t="s">
        <v>317</v>
      </c>
      <c r="T24" s="792"/>
      <c r="U24" s="810" t="s">
        <v>652</v>
      </c>
      <c r="V24" s="811"/>
      <c r="W24" s="81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1213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D35D4A8C-64A4-4A8D-8651-FCACFA3E0941}"/>
    <dataValidation type="list" allowBlank="1" showInputMessage="1" showErrorMessage="1" sqref="E8 E19 P8 P19" xr:uid="{333CDEBD-B0C9-48E6-AE73-D20B36AD960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C0BB74B-4F98-481B-9FA3-6BEB54CB2833}">
          <x14:formula1>
            <xm:f>'(参考)リスト'!$F$16:$F$21</xm:f>
          </x14:formula1>
          <xm:sqref>P22:P23 E22:E23 P11:P12 E11</xm:sqref>
        </x14:dataValidation>
        <x14:dataValidation type="list" allowBlank="1" showInputMessage="1" showErrorMessage="1" xr:uid="{BA661A1C-F591-4E2E-B890-D898B8C637DA}">
          <x14:formula1>
            <xm:f>'(参考)リスト'!$D$16:$D$18</xm:f>
          </x14:formula1>
          <xm:sqref>E10 E21 P10 P21</xm:sqref>
        </x14:dataValidation>
        <x14:dataValidation type="list" allowBlank="1" showInputMessage="1" showErrorMessage="1" xr:uid="{0C77391B-348D-468A-A59B-8F2AB990A785}">
          <x14:formula1>
            <xm:f>'(参考)リスト'!$E$16:$E$27</xm:f>
          </x14:formula1>
          <xm:sqref>E9 E20 P9 P20</xm:sqref>
        </x14:dataValidation>
        <x14:dataValidation type="list" allowBlank="1" showInputMessage="1" showErrorMessage="1" xr:uid="{7603352E-EA06-4846-87B3-81D50C1A7F0C}">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D92D1-BF0E-44C1-83B2-6939293FBB9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711</v>
      </c>
      <c r="F5" s="783"/>
      <c r="G5" s="784"/>
      <c r="H5" s="784"/>
      <c r="I5" s="784"/>
      <c r="J5" s="784"/>
      <c r="K5" s="784"/>
      <c r="L5" s="785"/>
      <c r="M5" s="757" t="s">
        <v>310</v>
      </c>
      <c r="N5" s="744" t="s">
        <v>311</v>
      </c>
      <c r="O5" s="745"/>
      <c r="P5" s="232" t="s">
        <v>711</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481</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668</v>
      </c>
      <c r="F13" s="808"/>
      <c r="G13" s="808"/>
      <c r="H13" s="792" t="s">
        <v>317</v>
      </c>
      <c r="I13" s="792"/>
      <c r="J13" s="808" t="s">
        <v>668</v>
      </c>
      <c r="K13" s="808"/>
      <c r="L13" s="808"/>
      <c r="M13" s="792" t="s">
        <v>316</v>
      </c>
      <c r="N13" s="792"/>
      <c r="O13" s="792"/>
      <c r="P13" s="808" t="s">
        <v>647</v>
      </c>
      <c r="Q13" s="808"/>
      <c r="R13" s="808"/>
      <c r="S13" s="792" t="s">
        <v>317</v>
      </c>
      <c r="T13" s="792"/>
      <c r="U13" s="808" t="s">
        <v>647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1076</v>
      </c>
      <c r="F15" s="742"/>
      <c r="G15" s="742"/>
      <c r="H15" s="742"/>
      <c r="I15" s="742"/>
      <c r="J15" s="742"/>
      <c r="K15" s="742"/>
      <c r="L15" s="743"/>
      <c r="M15" s="762" t="s">
        <v>320</v>
      </c>
      <c r="N15" s="762"/>
      <c r="O15" s="762"/>
      <c r="P15" s="741" t="s">
        <v>1056</v>
      </c>
      <c r="Q15" s="742"/>
      <c r="R15" s="742"/>
      <c r="S15" s="742"/>
      <c r="T15" s="742"/>
      <c r="U15" s="742"/>
      <c r="V15" s="742"/>
      <c r="W15" s="743"/>
    </row>
    <row r="16" spans="2:23" s="23" customFormat="1" ht="25.5" customHeight="1" x14ac:dyDescent="0.15">
      <c r="B16" s="804" t="s">
        <v>310</v>
      </c>
      <c r="C16" s="804" t="s">
        <v>311</v>
      </c>
      <c r="D16" s="804"/>
      <c r="E16" s="232" t="s">
        <v>711</v>
      </c>
      <c r="F16" s="783"/>
      <c r="G16" s="784"/>
      <c r="H16" s="784"/>
      <c r="I16" s="784"/>
      <c r="J16" s="784"/>
      <c r="K16" s="784"/>
      <c r="L16" s="785"/>
      <c r="M16" s="804" t="s">
        <v>310</v>
      </c>
      <c r="N16" s="804" t="s">
        <v>311</v>
      </c>
      <c r="O16" s="804"/>
      <c r="P16" s="232" t="s">
        <v>711</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712</v>
      </c>
      <c r="F24" s="808"/>
      <c r="G24" s="808"/>
      <c r="H24" s="792" t="s">
        <v>317</v>
      </c>
      <c r="I24" s="792"/>
      <c r="J24" s="808" t="s">
        <v>713</v>
      </c>
      <c r="K24" s="808"/>
      <c r="L24" s="808"/>
      <c r="M24" s="792" t="s">
        <v>316</v>
      </c>
      <c r="N24" s="792"/>
      <c r="O24" s="792"/>
      <c r="P24" s="810" t="s">
        <v>652</v>
      </c>
      <c r="Q24" s="811"/>
      <c r="R24" s="812"/>
      <c r="S24" s="792" t="s">
        <v>317</v>
      </c>
      <c r="T24" s="792"/>
      <c r="U24" s="810" t="s">
        <v>652</v>
      </c>
      <c r="V24" s="811"/>
      <c r="W24" s="81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1219</v>
      </c>
      <c r="F26" s="742"/>
      <c r="G26" s="742"/>
      <c r="H26" s="742"/>
      <c r="I26" s="742"/>
      <c r="J26" s="742"/>
      <c r="K26" s="742"/>
      <c r="L26" s="743"/>
      <c r="M26" s="762" t="s">
        <v>320</v>
      </c>
      <c r="N26" s="762"/>
      <c r="O26" s="762"/>
      <c r="P26" s="741" t="s">
        <v>1213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25BDC0C5-979A-4A55-8197-97FA234A3510}">
      <formula1>INDIRECT(E7)</formula1>
    </dataValidation>
    <dataValidation allowBlank="1" showInputMessage="1" showErrorMessage="1" prompt="覆工スパン毎に連番を記入。_x000a_数値で入力する。" sqref="E6 E17 P17 P6" xr:uid="{D9EB9579-1F2F-4718-8698-B1AEF4742E3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AB4398-B563-4409-A7EA-F2F22116C112}">
          <x14:formula1>
            <xm:f>'(参考)リスト'!$B$16:$B$21</xm:f>
          </x14:formula1>
          <xm:sqref>E7 E18 P7 P18</xm:sqref>
        </x14:dataValidation>
        <x14:dataValidation type="list" allowBlank="1" showInputMessage="1" showErrorMessage="1" xr:uid="{1E071541-ECA7-4628-A334-C5FA36DDF33C}">
          <x14:formula1>
            <xm:f>'(参考)リスト'!$E$16:$E$27</xm:f>
          </x14:formula1>
          <xm:sqref>E9 E20 P9 P20</xm:sqref>
        </x14:dataValidation>
        <x14:dataValidation type="list" allowBlank="1" showInputMessage="1" showErrorMessage="1" xr:uid="{2ABEB70E-F165-4188-BFD8-5F0FA8489CF7}">
          <x14:formula1>
            <xm:f>'(参考)リスト'!$D$16:$D$18</xm:f>
          </x14:formula1>
          <xm:sqref>E10 E21 P10 P21</xm:sqref>
        </x14:dataValidation>
        <x14:dataValidation type="list" allowBlank="1" showInputMessage="1" showErrorMessage="1" xr:uid="{315E4946-6510-4BD5-865C-305B9F9C68B7}">
          <x14:formula1>
            <xm:f>'(参考)リスト'!$F$16:$F$21</xm:f>
          </x14:formula1>
          <xm:sqref>E11:E12 E22:E23 P11:P12 P22:P23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8E75A-9817-4D8D-A25C-F04EB3A2A90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711</v>
      </c>
      <c r="F5" s="783"/>
      <c r="G5" s="784"/>
      <c r="H5" s="784"/>
      <c r="I5" s="784"/>
      <c r="J5" s="784"/>
      <c r="K5" s="784"/>
      <c r="L5" s="785"/>
      <c r="M5" s="757" t="s">
        <v>310</v>
      </c>
      <c r="N5" s="744" t="s">
        <v>311</v>
      </c>
      <c r="O5" s="745"/>
      <c r="P5" s="232" t="s">
        <v>711</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8</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495</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714</v>
      </c>
      <c r="F13" s="808"/>
      <c r="G13" s="808"/>
      <c r="H13" s="792" t="s">
        <v>317</v>
      </c>
      <c r="I13" s="792"/>
      <c r="J13" s="800" t="s">
        <v>649</v>
      </c>
      <c r="K13" s="801"/>
      <c r="L13" s="802"/>
      <c r="M13" s="792" t="s">
        <v>316</v>
      </c>
      <c r="N13" s="792"/>
      <c r="O13" s="792"/>
      <c r="P13" s="793" t="s">
        <v>715</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1220</v>
      </c>
      <c r="F15" s="742"/>
      <c r="G15" s="742"/>
      <c r="H15" s="742"/>
      <c r="I15" s="742"/>
      <c r="J15" s="742"/>
      <c r="K15" s="742"/>
      <c r="L15" s="743"/>
      <c r="M15" s="762" t="s">
        <v>320</v>
      </c>
      <c r="N15" s="762"/>
      <c r="O15" s="762"/>
      <c r="P15" s="741" t="s">
        <v>1077</v>
      </c>
      <c r="Q15" s="742"/>
      <c r="R15" s="742"/>
      <c r="S15" s="742"/>
      <c r="T15" s="742"/>
      <c r="U15" s="742"/>
      <c r="V15" s="742"/>
      <c r="W15" s="743"/>
    </row>
    <row r="16" spans="2:23" s="23" customFormat="1" ht="25.5" customHeight="1" x14ac:dyDescent="0.15">
      <c r="B16" s="804" t="s">
        <v>310</v>
      </c>
      <c r="C16" s="804" t="s">
        <v>311</v>
      </c>
      <c r="D16" s="804"/>
      <c r="E16" s="232" t="s">
        <v>711</v>
      </c>
      <c r="F16" s="783"/>
      <c r="G16" s="784"/>
      <c r="H16" s="784"/>
      <c r="I16" s="784"/>
      <c r="J16" s="784"/>
      <c r="K16" s="784"/>
      <c r="L16" s="785"/>
      <c r="M16" s="804" t="s">
        <v>310</v>
      </c>
      <c r="N16" s="804" t="s">
        <v>311</v>
      </c>
      <c r="O16" s="804"/>
      <c r="P16" s="232" t="s">
        <v>711</v>
      </c>
      <c r="Q16" s="786"/>
      <c r="R16" s="787"/>
      <c r="S16" s="787"/>
      <c r="T16" s="787"/>
      <c r="U16" s="787"/>
      <c r="V16" s="787"/>
      <c r="W16" s="788"/>
    </row>
    <row r="17" spans="2:24" s="23" customFormat="1" ht="25.5" customHeight="1" x14ac:dyDescent="0.15">
      <c r="B17" s="804"/>
      <c r="C17" s="804" t="s">
        <v>312</v>
      </c>
      <c r="D17" s="804"/>
      <c r="E17" s="269">
        <v>9</v>
      </c>
      <c r="F17" s="786"/>
      <c r="G17" s="787"/>
      <c r="H17" s="787"/>
      <c r="I17" s="787"/>
      <c r="J17" s="787"/>
      <c r="K17" s="787"/>
      <c r="L17" s="788"/>
      <c r="M17" s="804"/>
      <c r="N17" s="804" t="s">
        <v>312</v>
      </c>
      <c r="O17" s="804"/>
      <c r="P17" s="269">
        <v>10</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9" t="s">
        <v>262</v>
      </c>
      <c r="O19" s="809"/>
      <c r="P19" s="232" t="s">
        <v>497</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716</v>
      </c>
      <c r="F24" s="808"/>
      <c r="G24" s="808"/>
      <c r="H24" s="792" t="s">
        <v>317</v>
      </c>
      <c r="I24" s="792"/>
      <c r="J24" s="800" t="s">
        <v>649</v>
      </c>
      <c r="K24" s="801"/>
      <c r="L24" s="802"/>
      <c r="M24" s="792" t="s">
        <v>316</v>
      </c>
      <c r="N24" s="792"/>
      <c r="O24" s="792"/>
      <c r="P24" s="793" t="s">
        <v>717</v>
      </c>
      <c r="Q24" s="794"/>
      <c r="R24" s="795"/>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1221</v>
      </c>
      <c r="F26" s="742"/>
      <c r="G26" s="742"/>
      <c r="H26" s="742"/>
      <c r="I26" s="742"/>
      <c r="J26" s="742"/>
      <c r="K26" s="742"/>
      <c r="L26" s="743"/>
      <c r="M26" s="762" t="s">
        <v>320</v>
      </c>
      <c r="N26" s="762"/>
      <c r="O26" s="762"/>
      <c r="P26" s="741" t="s">
        <v>1222</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58C82C55-D9DE-4C65-8BED-95E0BFC3CC7B}"/>
    <dataValidation type="list" allowBlank="1" showInputMessage="1" showErrorMessage="1" sqref="E8 E19 P8 P19" xr:uid="{59FC41AE-F9D1-4AF9-8829-F277DC6ED99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7F0E1F-DE8D-4D87-A3D7-DA6C452CC0B1}">
          <x14:formula1>
            <xm:f>'(参考)リスト'!$F$16:$F$21</xm:f>
          </x14:formula1>
          <xm:sqref>E22 E11 P11:P12 P22</xm:sqref>
        </x14:dataValidation>
        <x14:dataValidation type="list" allowBlank="1" showInputMessage="1" showErrorMessage="1" xr:uid="{F2BE9A61-BB5F-4615-8109-C6C4E7BA7C42}">
          <x14:formula1>
            <xm:f>'(参考)リスト'!$D$16:$D$18</xm:f>
          </x14:formula1>
          <xm:sqref>E10 E21 P10 P21</xm:sqref>
        </x14:dataValidation>
        <x14:dataValidation type="list" allowBlank="1" showInputMessage="1" showErrorMessage="1" xr:uid="{4694E4CA-9EFB-48F5-860F-12F79F12A62D}">
          <x14:formula1>
            <xm:f>'(参考)リスト'!$E$16:$E$27</xm:f>
          </x14:formula1>
          <xm:sqref>E9 E20 P9 P20</xm:sqref>
        </x14:dataValidation>
        <x14:dataValidation type="list" allowBlank="1" showInputMessage="1" showErrorMessage="1" xr:uid="{268E1155-58FA-4B7E-B43F-F26E0D4F20C0}">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3D1B5-7CDE-4543-AD84-D0C8D5B562A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720</v>
      </c>
      <c r="F5" s="783"/>
      <c r="G5" s="784"/>
      <c r="H5" s="784"/>
      <c r="I5" s="784"/>
      <c r="J5" s="784"/>
      <c r="K5" s="784"/>
      <c r="L5" s="785"/>
      <c r="M5" s="757" t="s">
        <v>310</v>
      </c>
      <c r="N5" s="744" t="s">
        <v>311</v>
      </c>
      <c r="O5" s="745"/>
      <c r="P5" s="232" t="s">
        <v>721</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793" t="s">
        <v>992</v>
      </c>
      <c r="F13" s="794"/>
      <c r="G13" s="795"/>
      <c r="H13" s="792" t="s">
        <v>317</v>
      </c>
      <c r="I13" s="792"/>
      <c r="J13" s="793" t="s">
        <v>991</v>
      </c>
      <c r="K13" s="794"/>
      <c r="L13" s="795"/>
      <c r="M13" s="792" t="s">
        <v>316</v>
      </c>
      <c r="N13" s="792"/>
      <c r="O13" s="792"/>
      <c r="P13" s="808" t="s">
        <v>647</v>
      </c>
      <c r="Q13" s="808"/>
      <c r="R13" s="808"/>
      <c r="S13" s="792" t="s">
        <v>317</v>
      </c>
      <c r="T13" s="792"/>
      <c r="U13" s="808" t="s">
        <v>647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1078</v>
      </c>
      <c r="F15" s="742"/>
      <c r="G15" s="742"/>
      <c r="H15" s="742"/>
      <c r="I15" s="742"/>
      <c r="J15" s="742"/>
      <c r="K15" s="742"/>
      <c r="L15" s="743"/>
      <c r="M15" s="762" t="s">
        <v>320</v>
      </c>
      <c r="N15" s="762"/>
      <c r="O15" s="762"/>
      <c r="P15" s="741" t="s">
        <v>1223</v>
      </c>
      <c r="Q15" s="742"/>
      <c r="R15" s="742"/>
      <c r="S15" s="742"/>
      <c r="T15" s="742"/>
      <c r="U15" s="742"/>
      <c r="V15" s="742"/>
      <c r="W15" s="743"/>
    </row>
    <row r="16" spans="2:23" s="23" customFormat="1" ht="25.5" customHeight="1" x14ac:dyDescent="0.15">
      <c r="B16" s="804" t="s">
        <v>310</v>
      </c>
      <c r="C16" s="804" t="s">
        <v>311</v>
      </c>
      <c r="D16" s="804"/>
      <c r="E16" s="232" t="s">
        <v>720</v>
      </c>
      <c r="F16" s="783"/>
      <c r="G16" s="784"/>
      <c r="H16" s="784"/>
      <c r="I16" s="784"/>
      <c r="J16" s="784"/>
      <c r="K16" s="784"/>
      <c r="L16" s="785"/>
      <c r="M16" s="804" t="s">
        <v>310</v>
      </c>
      <c r="N16" s="804" t="s">
        <v>311</v>
      </c>
      <c r="O16" s="804"/>
      <c r="P16" s="232" t="s">
        <v>721</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495</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723</v>
      </c>
      <c r="Q23" s="786"/>
      <c r="R23" s="787"/>
      <c r="S23" s="787"/>
      <c r="T23" s="787"/>
      <c r="U23" s="787"/>
      <c r="V23" s="787"/>
      <c r="W23" s="788"/>
    </row>
    <row r="24" spans="2:24" s="23" customFormat="1" ht="25.5" customHeight="1" x14ac:dyDescent="0.15">
      <c r="B24" s="792" t="s">
        <v>316</v>
      </c>
      <c r="C24" s="792"/>
      <c r="D24" s="792"/>
      <c r="E24" s="808" t="s">
        <v>722</v>
      </c>
      <c r="F24" s="808"/>
      <c r="G24" s="808"/>
      <c r="H24" s="792" t="s">
        <v>317</v>
      </c>
      <c r="I24" s="792"/>
      <c r="J24" s="808" t="s">
        <v>656</v>
      </c>
      <c r="K24" s="808"/>
      <c r="L24" s="808"/>
      <c r="M24" s="792" t="s">
        <v>316</v>
      </c>
      <c r="N24" s="792"/>
      <c r="O24" s="792"/>
      <c r="P24" s="810" t="s">
        <v>724</v>
      </c>
      <c r="Q24" s="811"/>
      <c r="R24" s="812"/>
      <c r="S24" s="792" t="s">
        <v>317</v>
      </c>
      <c r="T24" s="792"/>
      <c r="U24" s="793" t="s">
        <v>658</v>
      </c>
      <c r="V24" s="794"/>
      <c r="W24" s="795"/>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1224</v>
      </c>
      <c r="F26" s="742"/>
      <c r="G26" s="742"/>
      <c r="H26" s="742"/>
      <c r="I26" s="742"/>
      <c r="J26" s="742"/>
      <c r="K26" s="742"/>
      <c r="L26" s="743"/>
      <c r="M26" s="762" t="s">
        <v>320</v>
      </c>
      <c r="N26" s="762"/>
      <c r="O26" s="762"/>
      <c r="P26" s="741" t="s">
        <v>725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0D87FCA7-EEB2-4C9F-9311-7F0226AE70C4}">
      <formula1>INDIRECT(E7)</formula1>
    </dataValidation>
    <dataValidation allowBlank="1" showInputMessage="1" showErrorMessage="1" prompt="覆工スパン毎に連番を記入。_x000a_数値で入力する。" sqref="E6 E17 P17 P6" xr:uid="{F9D38C53-45B0-49F0-8AEA-05A9F52D20C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AA42EF-AD2B-4AE0-98AB-BDC770A8611D}">
          <x14:formula1>
            <xm:f>'(参考)リスト'!$B$16:$B$21</xm:f>
          </x14:formula1>
          <xm:sqref>E7 E18 P7 P18</xm:sqref>
        </x14:dataValidation>
        <x14:dataValidation type="list" allowBlank="1" showInputMessage="1" showErrorMessage="1" xr:uid="{9A953825-A9FA-42F9-B245-E2BE4B104D6D}">
          <x14:formula1>
            <xm:f>'(参考)リスト'!$E$16:$E$27</xm:f>
          </x14:formula1>
          <xm:sqref>E9 E20 P9 P20</xm:sqref>
        </x14:dataValidation>
        <x14:dataValidation type="list" allowBlank="1" showInputMessage="1" showErrorMessage="1" xr:uid="{3D3170CD-03CE-47F1-858D-5DA33CA99B11}">
          <x14:formula1>
            <xm:f>'(参考)リスト'!$D$16:$D$18</xm:f>
          </x14:formula1>
          <xm:sqref>E10 E21 P10 P21</xm:sqref>
        </x14:dataValidation>
        <x14:dataValidation type="list" allowBlank="1" showInputMessage="1" showErrorMessage="1" xr:uid="{CCF09E06-AE90-473A-A736-FF731DF9F9BA}">
          <x14:formula1>
            <xm:f>'(参考)リスト'!$F$16:$F$21</xm:f>
          </x14:formula1>
          <xm:sqref>E11:E12 E22:E23 P11:P12 P22:P23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22C44-946B-41A2-9E56-BCBB2B7669D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721</v>
      </c>
      <c r="F5" s="783"/>
      <c r="G5" s="784"/>
      <c r="H5" s="784"/>
      <c r="I5" s="784"/>
      <c r="J5" s="784"/>
      <c r="K5" s="784"/>
      <c r="L5" s="785"/>
      <c r="M5" s="757" t="s">
        <v>310</v>
      </c>
      <c r="N5" s="744" t="s">
        <v>311</v>
      </c>
      <c r="O5" s="745"/>
      <c r="P5" s="232" t="s">
        <v>721</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6</v>
      </c>
      <c r="Q6" s="786"/>
      <c r="R6" s="787"/>
      <c r="S6" s="787"/>
      <c r="T6" s="787"/>
      <c r="U6" s="787"/>
      <c r="V6" s="787"/>
      <c r="W6" s="788"/>
    </row>
    <row r="7" spans="2:23" s="23" customFormat="1" ht="25.5" customHeight="1" x14ac:dyDescent="0.15">
      <c r="B7" s="757" t="s">
        <v>313</v>
      </c>
      <c r="C7" s="744" t="s">
        <v>261</v>
      </c>
      <c r="D7" s="745"/>
      <c r="E7" s="233" t="s">
        <v>489</v>
      </c>
      <c r="F7" s="786"/>
      <c r="G7" s="787"/>
      <c r="H7" s="787"/>
      <c r="I7" s="787"/>
      <c r="J7" s="787"/>
      <c r="K7" s="787"/>
      <c r="L7" s="788"/>
      <c r="M7" s="757" t="s">
        <v>313</v>
      </c>
      <c r="N7" s="744" t="s">
        <v>261</v>
      </c>
      <c r="O7" s="745"/>
      <c r="P7" s="233" t="s">
        <v>489</v>
      </c>
      <c r="Q7" s="786"/>
      <c r="R7" s="787"/>
      <c r="S7" s="787"/>
      <c r="T7" s="787"/>
      <c r="U7" s="787"/>
      <c r="V7" s="787"/>
      <c r="W7" s="788"/>
    </row>
    <row r="8" spans="2:23" s="23" customFormat="1" ht="25.5" customHeight="1" x14ac:dyDescent="0.15">
      <c r="B8" s="758"/>
      <c r="C8" s="744" t="s">
        <v>262</v>
      </c>
      <c r="D8" s="745"/>
      <c r="E8" s="232" t="s">
        <v>511</v>
      </c>
      <c r="F8" s="786"/>
      <c r="G8" s="787"/>
      <c r="H8" s="787"/>
      <c r="I8" s="787"/>
      <c r="J8" s="787"/>
      <c r="K8" s="787"/>
      <c r="L8" s="788"/>
      <c r="M8" s="758"/>
      <c r="N8" s="744" t="s">
        <v>262</v>
      </c>
      <c r="O8" s="745"/>
      <c r="P8" s="232" t="s">
        <v>511</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797" t="s">
        <v>492</v>
      </c>
      <c r="F13" s="797"/>
      <c r="G13" s="797"/>
      <c r="H13" s="792" t="s">
        <v>317</v>
      </c>
      <c r="I13" s="792"/>
      <c r="J13" s="793" t="s">
        <v>726</v>
      </c>
      <c r="K13" s="794"/>
      <c r="L13" s="795"/>
      <c r="M13" s="792" t="s">
        <v>316</v>
      </c>
      <c r="N13" s="792"/>
      <c r="O13" s="792"/>
      <c r="P13" s="797" t="s">
        <v>492</v>
      </c>
      <c r="Q13" s="797"/>
      <c r="R13" s="797"/>
      <c r="S13" s="792" t="s">
        <v>317</v>
      </c>
      <c r="T13" s="792"/>
      <c r="U13" s="793" t="s">
        <v>727</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1079</v>
      </c>
      <c r="F15" s="742"/>
      <c r="G15" s="742"/>
      <c r="H15" s="742"/>
      <c r="I15" s="742"/>
      <c r="J15" s="742"/>
      <c r="K15" s="742"/>
      <c r="L15" s="743"/>
      <c r="M15" s="762" t="s">
        <v>320</v>
      </c>
      <c r="N15" s="762"/>
      <c r="O15" s="762"/>
      <c r="P15" s="741" t="s">
        <v>1079</v>
      </c>
      <c r="Q15" s="742"/>
      <c r="R15" s="742"/>
      <c r="S15" s="742"/>
      <c r="T15" s="742"/>
      <c r="U15" s="742"/>
      <c r="V15" s="742"/>
      <c r="W15" s="743"/>
    </row>
    <row r="16" spans="2:23" s="23" customFormat="1" ht="25.5" customHeight="1" x14ac:dyDescent="0.15">
      <c r="B16" s="804" t="s">
        <v>310</v>
      </c>
      <c r="C16" s="804" t="s">
        <v>311</v>
      </c>
      <c r="D16" s="804"/>
      <c r="E16" s="232" t="s">
        <v>721</v>
      </c>
      <c r="F16" s="783"/>
      <c r="G16" s="784"/>
      <c r="H16" s="784"/>
      <c r="I16" s="784"/>
      <c r="J16" s="784"/>
      <c r="K16" s="784"/>
      <c r="L16" s="785"/>
      <c r="M16" s="804" t="s">
        <v>310</v>
      </c>
      <c r="N16" s="804" t="s">
        <v>311</v>
      </c>
      <c r="O16" s="804"/>
      <c r="P16" s="232" t="s">
        <v>728</v>
      </c>
      <c r="Q16" s="786"/>
      <c r="R16" s="787"/>
      <c r="S16" s="787"/>
      <c r="T16" s="787"/>
      <c r="U16" s="787"/>
      <c r="V16" s="787"/>
      <c r="W16" s="788"/>
    </row>
    <row r="17" spans="2:24" s="23" customFormat="1" ht="25.5" customHeight="1" x14ac:dyDescent="0.15">
      <c r="B17" s="804"/>
      <c r="C17" s="804" t="s">
        <v>312</v>
      </c>
      <c r="D17" s="804"/>
      <c r="E17" s="269">
        <v>7</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668</v>
      </c>
      <c r="F24" s="808"/>
      <c r="G24" s="808"/>
      <c r="H24" s="792" t="s">
        <v>317</v>
      </c>
      <c r="I24" s="792"/>
      <c r="J24" s="800" t="s">
        <v>649</v>
      </c>
      <c r="K24" s="801"/>
      <c r="L24" s="802"/>
      <c r="M24" s="792" t="s">
        <v>316</v>
      </c>
      <c r="N24" s="792"/>
      <c r="O24" s="792"/>
      <c r="P24" s="793" t="s">
        <v>729</v>
      </c>
      <c r="Q24" s="794"/>
      <c r="R24" s="795"/>
      <c r="S24" s="792" t="s">
        <v>317</v>
      </c>
      <c r="T24" s="792"/>
      <c r="U24" s="793" t="s">
        <v>708</v>
      </c>
      <c r="V24" s="794"/>
      <c r="W24" s="795"/>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1064</v>
      </c>
      <c r="F26" s="742"/>
      <c r="G26" s="742"/>
      <c r="H26" s="742"/>
      <c r="I26" s="742"/>
      <c r="J26" s="742"/>
      <c r="K26" s="742"/>
      <c r="L26" s="743"/>
      <c r="M26" s="762" t="s">
        <v>320</v>
      </c>
      <c r="N26" s="762"/>
      <c r="O26" s="762"/>
      <c r="P26" s="741" t="s">
        <v>1225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6F67D055-6A29-4E4C-9984-EA65BC7D14C8}"/>
    <dataValidation type="list" allowBlank="1" showInputMessage="1" showErrorMessage="1" sqref="E8 E19 P8 P19" xr:uid="{8E73FCE5-166F-496E-AE21-42280D4052E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C88B56-2AFF-460E-9971-84F7473F7988}">
          <x14:formula1>
            <xm:f>'(参考)リスト'!$F$16:$F$21</xm:f>
          </x14:formula1>
          <xm:sqref>E11:E12 E22:E23 P11:P12 P22</xm:sqref>
        </x14:dataValidation>
        <x14:dataValidation type="list" allowBlank="1" showInputMessage="1" showErrorMessage="1" xr:uid="{411D84AB-1035-4E5E-9BC1-8B1195976E4C}">
          <x14:formula1>
            <xm:f>'(参考)リスト'!$D$16:$D$18</xm:f>
          </x14:formula1>
          <xm:sqref>E10 E21 P10 P21</xm:sqref>
        </x14:dataValidation>
        <x14:dataValidation type="list" allowBlank="1" showInputMessage="1" showErrorMessage="1" xr:uid="{BDA06E5E-90E8-4E01-B765-74BB2B89C49E}">
          <x14:formula1>
            <xm:f>'(参考)リスト'!$E$16:$E$27</xm:f>
          </x14:formula1>
          <xm:sqref>E9 E20 P9 P20</xm:sqref>
        </x14:dataValidation>
        <x14:dataValidation type="list" allowBlank="1" showInputMessage="1" showErrorMessage="1" xr:uid="{8D6688FC-EDBB-42BC-A518-B62CBAE126B4}">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8B30B-2433-4EF6-86C6-6486AFCFF1F9}">
  <dimension ref="B1:X31"/>
  <sheetViews>
    <sheetView showGridLines="0" view="pageBreakPreview" topLeftCell="A8"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728</v>
      </c>
      <c r="F5" s="783"/>
      <c r="G5" s="784"/>
      <c r="H5" s="784"/>
      <c r="I5" s="784"/>
      <c r="J5" s="784"/>
      <c r="K5" s="784"/>
      <c r="L5" s="785"/>
      <c r="M5" s="757" t="s">
        <v>310</v>
      </c>
      <c r="N5" s="744" t="s">
        <v>311</v>
      </c>
      <c r="O5" s="745"/>
      <c r="P5" s="232" t="s">
        <v>730</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495</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723</v>
      </c>
      <c r="Q12" s="786"/>
      <c r="R12" s="787"/>
      <c r="S12" s="787"/>
      <c r="T12" s="787"/>
      <c r="U12" s="787"/>
      <c r="V12" s="787"/>
      <c r="W12" s="788"/>
    </row>
    <row r="13" spans="2:23" s="23" customFormat="1" ht="25.5" customHeight="1" x14ac:dyDescent="0.15">
      <c r="B13" s="792" t="s">
        <v>316</v>
      </c>
      <c r="C13" s="792"/>
      <c r="D13" s="792"/>
      <c r="E13" s="793" t="s">
        <v>658</v>
      </c>
      <c r="F13" s="794"/>
      <c r="G13" s="795"/>
      <c r="H13" s="792" t="s">
        <v>317</v>
      </c>
      <c r="I13" s="792"/>
      <c r="J13" s="793" t="s">
        <v>705</v>
      </c>
      <c r="K13" s="794"/>
      <c r="L13" s="795"/>
      <c r="M13" s="792" t="s">
        <v>316</v>
      </c>
      <c r="N13" s="792"/>
      <c r="O13" s="792"/>
      <c r="P13" s="797" t="s">
        <v>492</v>
      </c>
      <c r="Q13" s="797"/>
      <c r="R13" s="797"/>
      <c r="S13" s="792" t="s">
        <v>317</v>
      </c>
      <c r="T13" s="792"/>
      <c r="U13" s="808" t="s">
        <v>693</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1059</v>
      </c>
      <c r="F15" s="742"/>
      <c r="G15" s="742"/>
      <c r="H15" s="742"/>
      <c r="I15" s="742"/>
      <c r="J15" s="742"/>
      <c r="K15" s="742"/>
      <c r="L15" s="743"/>
      <c r="M15" s="762" t="s">
        <v>320</v>
      </c>
      <c r="N15" s="762"/>
      <c r="O15" s="762"/>
      <c r="P15" s="741" t="s">
        <v>1080</v>
      </c>
      <c r="Q15" s="742"/>
      <c r="R15" s="742"/>
      <c r="S15" s="742"/>
      <c r="T15" s="742"/>
      <c r="U15" s="742"/>
      <c r="V15" s="742"/>
      <c r="W15" s="743"/>
    </row>
    <row r="16" spans="2:23" s="23" customFormat="1" ht="25.5" customHeight="1" x14ac:dyDescent="0.15">
      <c r="B16" s="804" t="s">
        <v>310</v>
      </c>
      <c r="C16" s="804" t="s">
        <v>311</v>
      </c>
      <c r="D16" s="804"/>
      <c r="E16" s="232" t="s">
        <v>730</v>
      </c>
      <c r="F16" s="783"/>
      <c r="G16" s="784"/>
      <c r="H16" s="784"/>
      <c r="I16" s="784"/>
      <c r="J16" s="784"/>
      <c r="K16" s="784"/>
      <c r="L16" s="785"/>
      <c r="M16" s="804" t="s">
        <v>310</v>
      </c>
      <c r="N16" s="804" t="s">
        <v>311</v>
      </c>
      <c r="O16" s="804"/>
      <c r="P16" s="232" t="s">
        <v>730</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793" t="s">
        <v>732</v>
      </c>
      <c r="Q24" s="794"/>
      <c r="R24" s="795"/>
      <c r="S24" s="792" t="s">
        <v>317</v>
      </c>
      <c r="T24" s="792"/>
      <c r="U24" s="793" t="s">
        <v>731</v>
      </c>
      <c r="V24" s="794"/>
      <c r="W24" s="795"/>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1226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D50B4970-28CC-4976-89DE-085757FDC1E8}">
      <formula1>INDIRECT(E7)</formula1>
    </dataValidation>
    <dataValidation allowBlank="1" showInputMessage="1" showErrorMessage="1" prompt="覆工スパン毎に連番を記入。_x000a_数値で入力する。" sqref="E6 E17 P17 P6" xr:uid="{F60726B5-2833-4A4E-907F-4378AB673429}"/>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A9D1C3-D547-48E9-894B-942AC0C8A1C1}">
          <x14:formula1>
            <xm:f>'(参考)リスト'!$B$16:$B$21</xm:f>
          </x14:formula1>
          <xm:sqref>E7 E18 P7 P18</xm:sqref>
        </x14:dataValidation>
        <x14:dataValidation type="list" allowBlank="1" showInputMessage="1" showErrorMessage="1" xr:uid="{B59CE87F-9C52-4D39-82DE-87F88C0605DB}">
          <x14:formula1>
            <xm:f>'(参考)リスト'!$E$16:$E$27</xm:f>
          </x14:formula1>
          <xm:sqref>E9 E20 P9 P20</xm:sqref>
        </x14:dataValidation>
        <x14:dataValidation type="list" allowBlank="1" showInputMessage="1" showErrorMessage="1" xr:uid="{6E43EFD2-B6B0-4846-92B2-40E1FF0FE637}">
          <x14:formula1>
            <xm:f>'(参考)リスト'!$D$16:$D$18</xm:f>
          </x14:formula1>
          <xm:sqref>E10 E21 P10 P21</xm:sqref>
        </x14:dataValidation>
        <x14:dataValidation type="list" allowBlank="1" showInputMessage="1" showErrorMessage="1" xr:uid="{570C1D10-2C83-4AFC-B428-317D0E16C5CB}">
          <x14:formula1>
            <xm:f>'(参考)リスト'!$F$16:$F$21</xm:f>
          </x14:formula1>
          <xm:sqref>E11:E12 E22:E23 P11:P12 P22</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2140A-4F5F-4EAA-941D-B57B40D6ECE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730</v>
      </c>
      <c r="F5" s="783"/>
      <c r="G5" s="784"/>
      <c r="H5" s="784"/>
      <c r="I5" s="784"/>
      <c r="J5" s="784"/>
      <c r="K5" s="784"/>
      <c r="L5" s="785"/>
      <c r="M5" s="757" t="s">
        <v>310</v>
      </c>
      <c r="N5" s="744" t="s">
        <v>311</v>
      </c>
      <c r="O5" s="745"/>
      <c r="P5" s="232" t="s">
        <v>734</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733</v>
      </c>
      <c r="F13" s="794"/>
      <c r="G13" s="795"/>
      <c r="H13" s="792" t="s">
        <v>317</v>
      </c>
      <c r="I13" s="792"/>
      <c r="J13" s="800" t="s">
        <v>649</v>
      </c>
      <c r="K13" s="801"/>
      <c r="L13" s="802"/>
      <c r="M13" s="792" t="s">
        <v>316</v>
      </c>
      <c r="N13" s="792"/>
      <c r="O13" s="792"/>
      <c r="P13" s="808" t="s">
        <v>735</v>
      </c>
      <c r="Q13" s="808"/>
      <c r="R13" s="808"/>
      <c r="S13" s="792" t="s">
        <v>317</v>
      </c>
      <c r="T13" s="792"/>
      <c r="U13" s="808" t="s">
        <v>735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1081</v>
      </c>
      <c r="F15" s="742"/>
      <c r="G15" s="742"/>
      <c r="H15" s="742"/>
      <c r="I15" s="742"/>
      <c r="J15" s="742"/>
      <c r="K15" s="742"/>
      <c r="L15" s="743"/>
      <c r="M15" s="762" t="s">
        <v>320</v>
      </c>
      <c r="N15" s="762"/>
      <c r="O15" s="762"/>
      <c r="P15" s="741" t="s">
        <v>1082</v>
      </c>
      <c r="Q15" s="742"/>
      <c r="R15" s="742"/>
      <c r="S15" s="742"/>
      <c r="T15" s="742"/>
      <c r="U15" s="742"/>
      <c r="V15" s="742"/>
      <c r="W15" s="743"/>
    </row>
    <row r="16" spans="2:23" s="23" customFormat="1" ht="25.5" customHeight="1" x14ac:dyDescent="0.15">
      <c r="B16" s="804" t="s">
        <v>310</v>
      </c>
      <c r="C16" s="804" t="s">
        <v>311</v>
      </c>
      <c r="D16" s="804"/>
      <c r="E16" s="232" t="s">
        <v>734</v>
      </c>
      <c r="F16" s="783"/>
      <c r="G16" s="784"/>
      <c r="H16" s="784"/>
      <c r="I16" s="784"/>
      <c r="J16" s="784"/>
      <c r="K16" s="784"/>
      <c r="L16" s="785"/>
      <c r="M16" s="804" t="s">
        <v>310</v>
      </c>
      <c r="N16" s="804" t="s">
        <v>311</v>
      </c>
      <c r="O16" s="804"/>
      <c r="P16" s="232" t="s">
        <v>734</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464</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793" t="s">
        <v>736</v>
      </c>
      <c r="F24" s="794"/>
      <c r="G24" s="795"/>
      <c r="H24" s="792" t="s">
        <v>317</v>
      </c>
      <c r="I24" s="792"/>
      <c r="J24" s="793" t="s">
        <v>737</v>
      </c>
      <c r="K24" s="794"/>
      <c r="L24" s="795"/>
      <c r="M24" s="792" t="s">
        <v>316</v>
      </c>
      <c r="N24" s="792"/>
      <c r="O24" s="792"/>
      <c r="P24" s="808" t="s">
        <v>738</v>
      </c>
      <c r="Q24" s="808"/>
      <c r="R24" s="808"/>
      <c r="S24" s="792" t="s">
        <v>317</v>
      </c>
      <c r="T24" s="792"/>
      <c r="U24" s="808" t="s">
        <v>739</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1083</v>
      </c>
      <c r="F26" s="742"/>
      <c r="G26" s="742"/>
      <c r="H26" s="742"/>
      <c r="I26" s="742"/>
      <c r="J26" s="742"/>
      <c r="K26" s="742"/>
      <c r="L26" s="743"/>
      <c r="M26" s="762" t="s">
        <v>320</v>
      </c>
      <c r="N26" s="762"/>
      <c r="O26" s="762"/>
      <c r="P26" s="741" t="s">
        <v>1227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31E0C86C-F723-4F4C-81F3-C30EA3C14808}"/>
    <dataValidation type="list" allowBlank="1" showInputMessage="1" showErrorMessage="1" sqref="E8 E19 P8 P19" xr:uid="{560B5189-BBC5-4AE5-ACC8-4EE0DEC3A10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BE37465-2AC9-4540-AF13-2D1FBDABF097}">
          <x14:formula1>
            <xm:f>'(参考)リスト'!$F$16:$F$21</xm:f>
          </x14:formula1>
          <xm:sqref>E11:E12 E22:E23 P11:P12 P22</xm:sqref>
        </x14:dataValidation>
        <x14:dataValidation type="list" allowBlank="1" showInputMessage="1" showErrorMessage="1" xr:uid="{B5F2A986-C9EE-4253-927D-A03580E3189A}">
          <x14:formula1>
            <xm:f>'(参考)リスト'!$D$16:$D$18</xm:f>
          </x14:formula1>
          <xm:sqref>E10 E21 P10 P21</xm:sqref>
        </x14:dataValidation>
        <x14:dataValidation type="list" allowBlank="1" showInputMessage="1" showErrorMessage="1" xr:uid="{6F50BA3E-B75D-469F-B0D2-4D9734102125}">
          <x14:formula1>
            <xm:f>'(参考)リスト'!$E$16:$E$27</xm:f>
          </x14:formula1>
          <xm:sqref>E9 E20 P9 P20</xm:sqref>
        </x14:dataValidation>
        <x14:dataValidation type="list" allowBlank="1" showInputMessage="1" showErrorMessage="1" xr:uid="{3F1AA30A-1039-4D96-B563-683BE2345C16}">
          <x14:formula1>
            <xm:f>'(参考)リスト'!$B$16:$B$21</xm:f>
          </x14:formula1>
          <xm:sqref>E7 E18 P7 P18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3EA6C-54A2-4786-B77D-5C9623F1F86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734</v>
      </c>
      <c r="F5" s="783"/>
      <c r="G5" s="784"/>
      <c r="H5" s="784"/>
      <c r="I5" s="784"/>
      <c r="J5" s="784"/>
      <c r="K5" s="784"/>
      <c r="L5" s="785"/>
      <c r="M5" s="757" t="s">
        <v>310</v>
      </c>
      <c r="N5" s="744" t="s">
        <v>311</v>
      </c>
      <c r="O5" s="745"/>
      <c r="P5" s="232" t="s">
        <v>734</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08" t="s">
        <v>740</v>
      </c>
      <c r="Q13" s="808"/>
      <c r="R13" s="808"/>
      <c r="S13" s="792" t="s">
        <v>317</v>
      </c>
      <c r="T13" s="792"/>
      <c r="U13" s="808" t="s">
        <v>740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1084</v>
      </c>
      <c r="Q15" s="742"/>
      <c r="R15" s="742"/>
      <c r="S15" s="742"/>
      <c r="T15" s="742"/>
      <c r="U15" s="742"/>
      <c r="V15" s="742"/>
      <c r="W15" s="743"/>
    </row>
    <row r="16" spans="2:23" s="23" customFormat="1" ht="25.5" customHeight="1" x14ac:dyDescent="0.15">
      <c r="B16" s="804" t="s">
        <v>310</v>
      </c>
      <c r="C16" s="804" t="s">
        <v>311</v>
      </c>
      <c r="D16" s="804"/>
      <c r="E16" s="232" t="s">
        <v>734</v>
      </c>
      <c r="F16" s="783"/>
      <c r="G16" s="784"/>
      <c r="H16" s="784"/>
      <c r="I16" s="784"/>
      <c r="J16" s="784"/>
      <c r="K16" s="784"/>
      <c r="L16" s="785"/>
      <c r="M16" s="804" t="s">
        <v>310</v>
      </c>
      <c r="N16" s="804" t="s">
        <v>311</v>
      </c>
      <c r="O16" s="804"/>
      <c r="P16" s="232" t="s">
        <v>734</v>
      </c>
      <c r="Q16" s="786"/>
      <c r="R16" s="787"/>
      <c r="S16" s="787"/>
      <c r="T16" s="787"/>
      <c r="U16" s="787"/>
      <c r="V16" s="787"/>
      <c r="W16" s="788"/>
    </row>
    <row r="17" spans="2:24" s="23" customFormat="1" ht="25.5" customHeight="1" x14ac:dyDescent="0.15">
      <c r="B17" s="804"/>
      <c r="C17" s="804" t="s">
        <v>312</v>
      </c>
      <c r="D17" s="804"/>
      <c r="E17" s="269">
        <v>6</v>
      </c>
      <c r="F17" s="786"/>
      <c r="G17" s="787"/>
      <c r="H17" s="787"/>
      <c r="I17" s="787"/>
      <c r="J17" s="787"/>
      <c r="K17" s="787"/>
      <c r="L17" s="788"/>
      <c r="M17" s="804"/>
      <c r="N17" s="804" t="s">
        <v>312</v>
      </c>
      <c r="O17" s="804"/>
      <c r="P17" s="269">
        <v>7</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464</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793" t="s">
        <v>741</v>
      </c>
      <c r="F24" s="794"/>
      <c r="G24" s="795"/>
      <c r="H24" s="792" t="s">
        <v>317</v>
      </c>
      <c r="I24" s="792"/>
      <c r="J24" s="793" t="s">
        <v>742</v>
      </c>
      <c r="K24" s="794"/>
      <c r="L24" s="795"/>
      <c r="M24" s="792" t="s">
        <v>316</v>
      </c>
      <c r="N24" s="792"/>
      <c r="O24" s="792"/>
      <c r="P24" s="808" t="s">
        <v>743</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1085</v>
      </c>
      <c r="F26" s="742"/>
      <c r="G26" s="742"/>
      <c r="H26" s="742"/>
      <c r="I26" s="742"/>
      <c r="J26" s="742"/>
      <c r="K26" s="742"/>
      <c r="L26" s="743"/>
      <c r="M26" s="762" t="s">
        <v>320</v>
      </c>
      <c r="N26" s="762"/>
      <c r="O26" s="762"/>
      <c r="P26" s="741" t="s">
        <v>1228</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BAC6C224-6D86-4127-AB85-D6F9A2A41095}">
      <formula1>INDIRECT(E7)</formula1>
    </dataValidation>
    <dataValidation allowBlank="1" showInputMessage="1" showErrorMessage="1" prompt="覆工スパン毎に連番を記入。_x000a_数値で入力する。" sqref="E6 E17 P17 P6" xr:uid="{DC8C4859-0DAA-4E7D-A5EE-464A80E222CF}"/>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EBFD83-F430-4AF7-86F1-4ED9C3F2E7BE}">
          <x14:formula1>
            <xm:f>'(参考)リスト'!$B$16:$B$21</xm:f>
          </x14:formula1>
          <xm:sqref>E7 E18 P7 P18</xm:sqref>
        </x14:dataValidation>
        <x14:dataValidation type="list" allowBlank="1" showInputMessage="1" showErrorMessage="1" xr:uid="{27D92ED4-F048-4387-9D33-CB03332A38DA}">
          <x14:formula1>
            <xm:f>'(参考)リスト'!$E$16:$E$27</xm:f>
          </x14:formula1>
          <xm:sqref>E9 E20 P9 P20</xm:sqref>
        </x14:dataValidation>
        <x14:dataValidation type="list" allowBlank="1" showInputMessage="1" showErrorMessage="1" xr:uid="{B2EC452E-3A27-42B6-8BB3-6EB1C765ECE4}">
          <x14:formula1>
            <xm:f>'(参考)リスト'!$D$16:$D$18</xm:f>
          </x14:formula1>
          <xm:sqref>E10 E21 P10 P21</xm:sqref>
        </x14:dataValidation>
        <x14:dataValidation type="list" allowBlank="1" showInputMessage="1" showErrorMessage="1" xr:uid="{50E799CA-1956-4F52-946A-982C851CEE0A}">
          <x14:formula1>
            <xm:f>'(参考)リスト'!$F$16:$F$21</xm:f>
          </x14:formula1>
          <xm:sqref>E11:E12 E22:E23 P11:P12 P22</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5C3D-FCD8-4305-BC27-700F9EA3E0B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744</v>
      </c>
      <c r="F5" s="783"/>
      <c r="G5" s="784"/>
      <c r="H5" s="784"/>
      <c r="I5" s="784"/>
      <c r="J5" s="784"/>
      <c r="K5" s="784"/>
      <c r="L5" s="785"/>
      <c r="M5" s="757" t="s">
        <v>310</v>
      </c>
      <c r="N5" s="744" t="s">
        <v>311</v>
      </c>
      <c r="O5" s="745"/>
      <c r="P5" s="232" t="s">
        <v>744</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495</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498</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793" t="s">
        <v>745</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1086</v>
      </c>
      <c r="Q15" s="742"/>
      <c r="R15" s="742"/>
      <c r="S15" s="742"/>
      <c r="T15" s="742"/>
      <c r="U15" s="742"/>
      <c r="V15" s="742"/>
      <c r="W15" s="743"/>
    </row>
    <row r="16" spans="2:23" s="23" customFormat="1" ht="25.5" customHeight="1" x14ac:dyDescent="0.15">
      <c r="B16" s="804" t="s">
        <v>310</v>
      </c>
      <c r="C16" s="804" t="s">
        <v>311</v>
      </c>
      <c r="D16" s="804"/>
      <c r="E16" s="232" t="s">
        <v>746</v>
      </c>
      <c r="F16" s="783"/>
      <c r="G16" s="784"/>
      <c r="H16" s="784"/>
      <c r="I16" s="784"/>
      <c r="J16" s="784"/>
      <c r="K16" s="784"/>
      <c r="L16" s="785"/>
      <c r="M16" s="804" t="s">
        <v>310</v>
      </c>
      <c r="N16" s="804" t="s">
        <v>311</v>
      </c>
      <c r="O16" s="804"/>
      <c r="P16" s="232" t="s">
        <v>746</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747</v>
      </c>
      <c r="F24" s="808"/>
      <c r="G24" s="808"/>
      <c r="H24" s="792" t="s">
        <v>317</v>
      </c>
      <c r="I24" s="792"/>
      <c r="J24" s="808" t="s">
        <v>652</v>
      </c>
      <c r="K24" s="808"/>
      <c r="L24" s="808"/>
      <c r="M24" s="792" t="s">
        <v>316</v>
      </c>
      <c r="N24" s="792"/>
      <c r="O24" s="792"/>
      <c r="P24" s="808" t="s">
        <v>748</v>
      </c>
      <c r="Q24" s="808"/>
      <c r="R24" s="808"/>
      <c r="S24" s="792" t="s">
        <v>317</v>
      </c>
      <c r="T24" s="792"/>
      <c r="U24" s="808" t="s">
        <v>748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1229</v>
      </c>
      <c r="F26" s="742"/>
      <c r="G26" s="742"/>
      <c r="H26" s="742"/>
      <c r="I26" s="742"/>
      <c r="J26" s="742"/>
      <c r="K26" s="742"/>
      <c r="L26" s="743"/>
      <c r="M26" s="762" t="s">
        <v>320</v>
      </c>
      <c r="N26" s="762"/>
      <c r="O26" s="762"/>
      <c r="P26" s="741" t="s">
        <v>1087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1B906339-D166-4D2F-A233-DE06A0E502F8}">
      <formula1>INDIRECT(E7)</formula1>
    </dataValidation>
    <dataValidation allowBlank="1" showInputMessage="1" showErrorMessage="1" prompt="覆工スパン毎に連番を記入。_x000a_数値で入力する。" sqref="E6 E17 P17 P6" xr:uid="{E594B8E1-ED85-4DF8-B314-24E3B32ED44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AE3F1B-9B23-4D13-813D-911B1364C8F6}">
          <x14:formula1>
            <xm:f>'(参考)リスト'!$B$16:$B$21</xm:f>
          </x14:formula1>
          <xm:sqref>E7 E18 P7 P18</xm:sqref>
        </x14:dataValidation>
        <x14:dataValidation type="list" allowBlank="1" showInputMessage="1" showErrorMessage="1" xr:uid="{1AA50C97-E37F-452C-9814-D367A5775DFA}">
          <x14:formula1>
            <xm:f>'(参考)リスト'!$E$16:$E$27</xm:f>
          </x14:formula1>
          <xm:sqref>E9 E20 P9 P20</xm:sqref>
        </x14:dataValidation>
        <x14:dataValidation type="list" allowBlank="1" showInputMessage="1" showErrorMessage="1" xr:uid="{60497FE1-3820-45EC-83A6-B8DC30FC8267}">
          <x14:formula1>
            <xm:f>'(参考)リスト'!$D$16:$D$18</xm:f>
          </x14:formula1>
          <xm:sqref>E10 E21 P10 P21</xm:sqref>
        </x14:dataValidation>
        <x14:dataValidation type="list" allowBlank="1" showInputMessage="1" showErrorMessage="1" xr:uid="{9595BEAA-6F37-48AF-BFA3-46FFDB46E1AF}">
          <x14:formula1>
            <xm:f>'(参考)リスト'!$F$16:$F$21</xm:f>
          </x14:formula1>
          <xm:sqref>E11:E12 P22:P23 P11:P12 E22</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0741D-DF5F-4F11-99D8-26986AEAFEE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746</v>
      </c>
      <c r="F5" s="783"/>
      <c r="G5" s="784"/>
      <c r="H5" s="784"/>
      <c r="I5" s="784"/>
      <c r="J5" s="784"/>
      <c r="K5" s="784"/>
      <c r="L5" s="785"/>
      <c r="M5" s="757" t="s">
        <v>310</v>
      </c>
      <c r="N5" s="744" t="s">
        <v>311</v>
      </c>
      <c r="O5" s="745"/>
      <c r="P5" s="232" t="s">
        <v>746</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08" t="s">
        <v>749</v>
      </c>
      <c r="Q13" s="808"/>
      <c r="R13" s="808"/>
      <c r="S13" s="792" t="s">
        <v>317</v>
      </c>
      <c r="T13" s="792"/>
      <c r="U13" s="808" t="s">
        <v>687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1088</v>
      </c>
      <c r="Q15" s="742"/>
      <c r="R15" s="742"/>
      <c r="S15" s="742"/>
      <c r="T15" s="742"/>
      <c r="U15" s="742"/>
      <c r="V15" s="742"/>
      <c r="W15" s="743"/>
    </row>
    <row r="16" spans="2:23" s="23" customFormat="1" ht="25.5" customHeight="1" x14ac:dyDescent="0.15">
      <c r="B16" s="804" t="s">
        <v>310</v>
      </c>
      <c r="C16" s="804" t="s">
        <v>311</v>
      </c>
      <c r="D16" s="804"/>
      <c r="E16" s="232" t="s">
        <v>746</v>
      </c>
      <c r="F16" s="783"/>
      <c r="G16" s="784"/>
      <c r="H16" s="784"/>
      <c r="I16" s="784"/>
      <c r="J16" s="784"/>
      <c r="K16" s="784"/>
      <c r="L16" s="785"/>
      <c r="M16" s="804" t="s">
        <v>310</v>
      </c>
      <c r="N16" s="804" t="s">
        <v>311</v>
      </c>
      <c r="O16" s="804"/>
      <c r="P16" s="232" t="s">
        <v>746</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987</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723</v>
      </c>
      <c r="Q23" s="786"/>
      <c r="R23" s="787"/>
      <c r="S23" s="787"/>
      <c r="T23" s="787"/>
      <c r="U23" s="787"/>
      <c r="V23" s="787"/>
      <c r="W23" s="788"/>
    </row>
    <row r="24" spans="2:24" s="23" customFormat="1" ht="25.5" customHeight="1" x14ac:dyDescent="0.15">
      <c r="B24" s="792" t="s">
        <v>316</v>
      </c>
      <c r="C24" s="792"/>
      <c r="D24" s="792"/>
      <c r="E24" s="808" t="s">
        <v>750</v>
      </c>
      <c r="F24" s="808"/>
      <c r="G24" s="808"/>
      <c r="H24" s="792" t="s">
        <v>317</v>
      </c>
      <c r="I24" s="792"/>
      <c r="J24" s="808" t="s">
        <v>695</v>
      </c>
      <c r="K24" s="808"/>
      <c r="L24" s="808"/>
      <c r="M24" s="792" t="s">
        <v>316</v>
      </c>
      <c r="N24" s="792"/>
      <c r="O24" s="792"/>
      <c r="P24" s="808" t="s">
        <v>751</v>
      </c>
      <c r="Q24" s="808"/>
      <c r="R24" s="808"/>
      <c r="S24" s="792" t="s">
        <v>317</v>
      </c>
      <c r="T24" s="792"/>
      <c r="U24" s="808" t="s">
        <v>752</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1089</v>
      </c>
      <c r="F26" s="742"/>
      <c r="G26" s="742"/>
      <c r="H26" s="742"/>
      <c r="I26" s="742"/>
      <c r="J26" s="742"/>
      <c r="K26" s="742"/>
      <c r="L26" s="743"/>
      <c r="M26" s="762" t="s">
        <v>320</v>
      </c>
      <c r="N26" s="762"/>
      <c r="O26" s="762"/>
      <c r="P26" s="741" t="s">
        <v>1090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C3AE83BB-82CC-4779-885D-00EC6BD54E94}"/>
    <dataValidation type="list" allowBlank="1" showInputMessage="1" showErrorMessage="1" sqref="E8 E19 P8 P19" xr:uid="{A6CCD2C6-6078-411D-AC84-5BA2ECCC648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5D54BF-21BF-4681-875A-0AC86CDF29E4}">
          <x14:formula1>
            <xm:f>'(参考)リスト'!$F$16:$F$21</xm:f>
          </x14:formula1>
          <xm:sqref>E11:E12 E22:E23 P11:P12 P22:P23</xm:sqref>
        </x14:dataValidation>
        <x14:dataValidation type="list" allowBlank="1" showInputMessage="1" showErrorMessage="1" xr:uid="{E9EB3356-D724-487B-86E1-5CFD393B8BCB}">
          <x14:formula1>
            <xm:f>'(参考)リスト'!$D$16:$D$18</xm:f>
          </x14:formula1>
          <xm:sqref>E10 E21 P10 P21</xm:sqref>
        </x14:dataValidation>
        <x14:dataValidation type="list" allowBlank="1" showInputMessage="1" showErrorMessage="1" xr:uid="{4A1C5AC2-169D-468C-9B46-FF383A685F8E}">
          <x14:formula1>
            <xm:f>'(参考)リスト'!$E$16:$E$27</xm:f>
          </x14:formula1>
          <xm:sqref>E9 E20 P9 P20</xm:sqref>
        </x14:dataValidation>
        <x14:dataValidation type="list" allowBlank="1" showInputMessage="1" showErrorMessage="1" xr:uid="{3A5CF746-F0A5-4926-98C4-584593E7E676}">
          <x14:formula1>
            <xm:f>'(参考)リスト'!$B$16:$B$21</xm:f>
          </x14:formula1>
          <xm:sqref>E7 E18 P7 P18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95FB6-4102-4D02-BE4D-B630FBB86AA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753</v>
      </c>
      <c r="F5" s="783"/>
      <c r="G5" s="784"/>
      <c r="H5" s="784"/>
      <c r="I5" s="784"/>
      <c r="J5" s="784"/>
      <c r="K5" s="784"/>
      <c r="L5" s="785"/>
      <c r="M5" s="757" t="s">
        <v>310</v>
      </c>
      <c r="N5" s="744" t="s">
        <v>311</v>
      </c>
      <c r="O5" s="745"/>
      <c r="P5" s="232" t="s">
        <v>753</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754</v>
      </c>
      <c r="F13" s="808"/>
      <c r="G13" s="808"/>
      <c r="H13" s="792" t="s">
        <v>317</v>
      </c>
      <c r="I13" s="792"/>
      <c r="J13" s="808" t="s">
        <v>755</v>
      </c>
      <c r="K13" s="808"/>
      <c r="L13" s="808"/>
      <c r="M13" s="792" t="s">
        <v>316</v>
      </c>
      <c r="N13" s="792"/>
      <c r="O13" s="792"/>
      <c r="P13" s="808" t="s">
        <v>756</v>
      </c>
      <c r="Q13" s="808"/>
      <c r="R13" s="808"/>
      <c r="S13" s="792" t="s">
        <v>317</v>
      </c>
      <c r="T13" s="792"/>
      <c r="U13" s="808" t="s">
        <v>756</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1091</v>
      </c>
      <c r="F15" s="742"/>
      <c r="G15" s="742"/>
      <c r="H15" s="742"/>
      <c r="I15" s="742"/>
      <c r="J15" s="742"/>
      <c r="K15" s="742"/>
      <c r="L15" s="743"/>
      <c r="M15" s="762" t="s">
        <v>320</v>
      </c>
      <c r="N15" s="762"/>
      <c r="O15" s="762"/>
      <c r="P15" s="741" t="s">
        <v>1092</v>
      </c>
      <c r="Q15" s="742"/>
      <c r="R15" s="742"/>
      <c r="S15" s="742"/>
      <c r="T15" s="742"/>
      <c r="U15" s="742"/>
      <c r="V15" s="742"/>
      <c r="W15" s="743"/>
    </row>
    <row r="16" spans="2:23" s="23" customFormat="1" ht="25.5" customHeight="1" x14ac:dyDescent="0.15">
      <c r="B16" s="804" t="s">
        <v>310</v>
      </c>
      <c r="C16" s="804" t="s">
        <v>311</v>
      </c>
      <c r="D16" s="804"/>
      <c r="E16" s="232" t="s">
        <v>753</v>
      </c>
      <c r="F16" s="783"/>
      <c r="G16" s="784"/>
      <c r="H16" s="784"/>
      <c r="I16" s="784"/>
      <c r="J16" s="784"/>
      <c r="K16" s="784"/>
      <c r="L16" s="785"/>
      <c r="M16" s="804" t="s">
        <v>310</v>
      </c>
      <c r="N16" s="804" t="s">
        <v>311</v>
      </c>
      <c r="O16" s="804"/>
      <c r="P16" s="232" t="s">
        <v>753</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757</v>
      </c>
      <c r="Q24" s="808"/>
      <c r="R24" s="808"/>
      <c r="S24" s="792" t="s">
        <v>317</v>
      </c>
      <c r="T24" s="792"/>
      <c r="U24" s="808" t="s">
        <v>758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1093</v>
      </c>
      <c r="F26" s="742"/>
      <c r="G26" s="742"/>
      <c r="H26" s="742"/>
      <c r="I26" s="742"/>
      <c r="J26" s="742"/>
      <c r="K26" s="742"/>
      <c r="L26" s="743"/>
      <c r="M26" s="762" t="s">
        <v>320</v>
      </c>
      <c r="N26" s="762"/>
      <c r="O26" s="762"/>
      <c r="P26" s="741" t="s">
        <v>1230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D8E14C6D-E529-482E-B14C-000AC0AA74F0}"/>
    <dataValidation type="list" allowBlank="1" showInputMessage="1" showErrorMessage="1" sqref="E8 E19 P19 P8" xr:uid="{0CDBF46A-CC1B-4658-A2A7-8CDCE7E5C84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27D52B-2230-4522-9307-0FD8B297E5A1}">
          <x14:formula1>
            <xm:f>'(参考)リスト'!$F$16:$F$21</xm:f>
          </x14:formula1>
          <xm:sqref>E11:E12 E22:E23 P11:P12 P22</xm:sqref>
        </x14:dataValidation>
        <x14:dataValidation type="list" allowBlank="1" showInputMessage="1" showErrorMessage="1" xr:uid="{0AF7798F-BC64-4F94-86FF-029B38AC3CEA}">
          <x14:formula1>
            <xm:f>'(参考)リスト'!$D$16:$D$18</xm:f>
          </x14:formula1>
          <xm:sqref>E10 E21 P21 P10</xm:sqref>
        </x14:dataValidation>
        <x14:dataValidation type="list" allowBlank="1" showInputMessage="1" showErrorMessage="1" xr:uid="{6AA01934-E32D-460A-836E-025C668374EB}">
          <x14:formula1>
            <xm:f>'(参考)リスト'!$E$16:$E$27</xm:f>
          </x14:formula1>
          <xm:sqref>E9 E20 P20 P9</xm:sqref>
        </x14:dataValidation>
        <x14:dataValidation type="list" allowBlank="1" showInputMessage="1" showErrorMessage="1" xr:uid="{13E9F726-610D-4220-80AB-9265BE842B7D}">
          <x14:formula1>
            <xm:f>'(参考)リスト'!$B$16:$B$21</xm:f>
          </x14:formula1>
          <xm:sqref>E7 E18 P18 P7</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6DAB9-40A4-4A64-90C9-72AAA3571A5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753</v>
      </c>
      <c r="F5" s="783"/>
      <c r="G5" s="784"/>
      <c r="H5" s="784"/>
      <c r="I5" s="784"/>
      <c r="J5" s="784"/>
      <c r="K5" s="784"/>
      <c r="L5" s="785"/>
      <c r="M5" s="757" t="s">
        <v>310</v>
      </c>
      <c r="N5" s="744" t="s">
        <v>311</v>
      </c>
      <c r="O5" s="745"/>
      <c r="P5" s="232" t="s">
        <v>753</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6</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759</v>
      </c>
      <c r="F13" s="808"/>
      <c r="G13" s="808"/>
      <c r="H13" s="792" t="s">
        <v>317</v>
      </c>
      <c r="I13" s="792"/>
      <c r="J13" s="800" t="s">
        <v>649</v>
      </c>
      <c r="K13" s="801"/>
      <c r="L13" s="802"/>
      <c r="M13" s="792" t="s">
        <v>316</v>
      </c>
      <c r="N13" s="792"/>
      <c r="O13" s="792"/>
      <c r="P13" s="808" t="s">
        <v>760</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1094</v>
      </c>
      <c r="F15" s="742"/>
      <c r="G15" s="742"/>
      <c r="H15" s="742"/>
      <c r="I15" s="742"/>
      <c r="J15" s="742"/>
      <c r="K15" s="742"/>
      <c r="L15" s="743"/>
      <c r="M15" s="762" t="s">
        <v>320</v>
      </c>
      <c r="N15" s="762"/>
      <c r="O15" s="762"/>
      <c r="P15" s="741" t="s">
        <v>1095</v>
      </c>
      <c r="Q15" s="742"/>
      <c r="R15" s="742"/>
      <c r="S15" s="742"/>
      <c r="T15" s="742"/>
      <c r="U15" s="742"/>
      <c r="V15" s="742"/>
      <c r="W15" s="743"/>
    </row>
    <row r="16" spans="2:23" s="23" customFormat="1" ht="25.5" customHeight="1" x14ac:dyDescent="0.15">
      <c r="B16" s="804" t="s">
        <v>310</v>
      </c>
      <c r="C16" s="804" t="s">
        <v>311</v>
      </c>
      <c r="D16" s="804"/>
      <c r="E16" s="232" t="s">
        <v>753</v>
      </c>
      <c r="F16" s="783"/>
      <c r="G16" s="784"/>
      <c r="H16" s="784"/>
      <c r="I16" s="784"/>
      <c r="J16" s="784"/>
      <c r="K16" s="784"/>
      <c r="L16" s="785"/>
      <c r="M16" s="804" t="s">
        <v>310</v>
      </c>
      <c r="N16" s="804" t="s">
        <v>311</v>
      </c>
      <c r="O16" s="804"/>
      <c r="P16" s="232" t="s">
        <v>762</v>
      </c>
      <c r="Q16" s="786"/>
      <c r="R16" s="787"/>
      <c r="S16" s="787"/>
      <c r="T16" s="787"/>
      <c r="U16" s="787"/>
      <c r="V16" s="787"/>
      <c r="W16" s="788"/>
    </row>
    <row r="17" spans="2:24" s="23" customFormat="1" ht="25.5" customHeight="1" x14ac:dyDescent="0.15">
      <c r="B17" s="804"/>
      <c r="C17" s="804" t="s">
        <v>312</v>
      </c>
      <c r="D17" s="804"/>
      <c r="E17" s="269">
        <v>7</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761</v>
      </c>
      <c r="F24" s="808"/>
      <c r="G24" s="808"/>
      <c r="H24" s="792" t="s">
        <v>317</v>
      </c>
      <c r="I24" s="792"/>
      <c r="J24" s="800" t="s">
        <v>649</v>
      </c>
      <c r="K24" s="801"/>
      <c r="L24" s="802"/>
      <c r="M24" s="792" t="s">
        <v>316</v>
      </c>
      <c r="N24" s="792"/>
      <c r="O24" s="792"/>
      <c r="P24" s="808" t="s">
        <v>764</v>
      </c>
      <c r="Q24" s="808"/>
      <c r="R24" s="808"/>
      <c r="S24" s="792" t="s">
        <v>317</v>
      </c>
      <c r="T24" s="792"/>
      <c r="U24" s="808" t="s">
        <v>764</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1096</v>
      </c>
      <c r="F26" s="742"/>
      <c r="G26" s="742"/>
      <c r="H26" s="742"/>
      <c r="I26" s="742"/>
      <c r="J26" s="742"/>
      <c r="K26" s="742"/>
      <c r="L26" s="743"/>
      <c r="M26" s="762" t="s">
        <v>320</v>
      </c>
      <c r="N26" s="762"/>
      <c r="O26" s="762"/>
      <c r="P26" s="741" t="s">
        <v>1097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D1F8766B-8567-4E2A-A07D-F4458FFBBFFB}">
      <formula1>INDIRECT(E7)</formula1>
    </dataValidation>
    <dataValidation allowBlank="1" showInputMessage="1" showErrorMessage="1" prompt="覆工スパン毎に連番を記入。_x000a_数値で入力する。" sqref="E6 E17 P17 P6" xr:uid="{EE6EFFA0-B31A-4EEE-9C43-E996878712F5}"/>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110F0F-EEF0-4533-9C20-93BFA5359818}">
          <x14:formula1>
            <xm:f>'(参考)リスト'!$B$16:$B$21</xm:f>
          </x14:formula1>
          <xm:sqref>E7 E18 P7 P18</xm:sqref>
        </x14:dataValidation>
        <x14:dataValidation type="list" allowBlank="1" showInputMessage="1" showErrorMessage="1" xr:uid="{E0956075-4D0C-4419-91F1-B2C4C087122D}">
          <x14:formula1>
            <xm:f>'(参考)リスト'!$E$16:$E$27</xm:f>
          </x14:formula1>
          <xm:sqref>E9 E20 P9 P20</xm:sqref>
        </x14:dataValidation>
        <x14:dataValidation type="list" allowBlank="1" showInputMessage="1" showErrorMessage="1" xr:uid="{1783DB3A-ECF8-4F3F-BE89-8535CC8847F5}">
          <x14:formula1>
            <xm:f>'(参考)リスト'!$D$16:$D$18</xm:f>
          </x14:formula1>
          <xm:sqref>E10 E21 P10 P21</xm:sqref>
        </x14:dataValidation>
        <x14:dataValidation type="list" allowBlank="1" showInputMessage="1" showErrorMessage="1" xr:uid="{EAF06279-562B-4BE0-9B87-CDC2A064AE96}">
          <x14:formula1>
            <xm:f>'(参考)リスト'!$F$16:$F$21</xm:f>
          </x14:formula1>
          <xm:sqref>E11:E12 E22:E23 P11:P12 P22:P23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58B6-0CD4-43B2-9AF9-4929542FD06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762</v>
      </c>
      <c r="F5" s="783"/>
      <c r="G5" s="784"/>
      <c r="H5" s="784"/>
      <c r="I5" s="784"/>
      <c r="J5" s="784"/>
      <c r="K5" s="784"/>
      <c r="L5" s="785"/>
      <c r="M5" s="757" t="s">
        <v>310</v>
      </c>
      <c r="N5" s="744" t="s">
        <v>311</v>
      </c>
      <c r="O5" s="745"/>
      <c r="P5" s="232" t="s">
        <v>762</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481</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738</v>
      </c>
      <c r="F13" s="808"/>
      <c r="G13" s="808"/>
      <c r="H13" s="792" t="s">
        <v>317</v>
      </c>
      <c r="I13" s="792"/>
      <c r="J13" s="808" t="s">
        <v>738</v>
      </c>
      <c r="K13" s="808"/>
      <c r="L13" s="808"/>
      <c r="M13" s="792" t="s">
        <v>316</v>
      </c>
      <c r="N13" s="792"/>
      <c r="O13" s="792"/>
      <c r="P13" s="808" t="s">
        <v>647</v>
      </c>
      <c r="Q13" s="808"/>
      <c r="R13" s="808"/>
      <c r="S13" s="792" t="s">
        <v>317</v>
      </c>
      <c r="T13" s="792"/>
      <c r="U13" s="808" t="s">
        <v>647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1098</v>
      </c>
      <c r="F15" s="742"/>
      <c r="G15" s="742"/>
      <c r="H15" s="742"/>
      <c r="I15" s="742"/>
      <c r="J15" s="742"/>
      <c r="K15" s="742"/>
      <c r="L15" s="743"/>
      <c r="M15" s="762" t="s">
        <v>320</v>
      </c>
      <c r="N15" s="762"/>
      <c r="O15" s="762"/>
      <c r="P15" s="741" t="s">
        <v>1056</v>
      </c>
      <c r="Q15" s="742"/>
      <c r="R15" s="742"/>
      <c r="S15" s="742"/>
      <c r="T15" s="742"/>
      <c r="U15" s="742"/>
      <c r="V15" s="742"/>
      <c r="W15" s="743"/>
    </row>
    <row r="16" spans="2:23" s="23" customFormat="1" ht="25.5" customHeight="1" x14ac:dyDescent="0.15">
      <c r="B16" s="804" t="s">
        <v>310</v>
      </c>
      <c r="C16" s="804" t="s">
        <v>311</v>
      </c>
      <c r="D16" s="804"/>
      <c r="E16" s="232" t="s">
        <v>762</v>
      </c>
      <c r="F16" s="783"/>
      <c r="G16" s="784"/>
      <c r="H16" s="784"/>
      <c r="I16" s="784"/>
      <c r="J16" s="784"/>
      <c r="K16" s="784"/>
      <c r="L16" s="785"/>
      <c r="M16" s="804" t="s">
        <v>310</v>
      </c>
      <c r="N16" s="804" t="s">
        <v>311</v>
      </c>
      <c r="O16" s="804"/>
      <c r="P16" s="232" t="s">
        <v>762</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723</v>
      </c>
      <c r="Q23" s="786"/>
      <c r="R23" s="787"/>
      <c r="S23" s="787"/>
      <c r="T23" s="787"/>
      <c r="U23" s="787"/>
      <c r="V23" s="787"/>
      <c r="W23" s="788"/>
    </row>
    <row r="24" spans="2:24" s="23" customFormat="1" ht="25.5" customHeight="1" x14ac:dyDescent="0.15">
      <c r="B24" s="792" t="s">
        <v>316</v>
      </c>
      <c r="C24" s="792"/>
      <c r="D24" s="792"/>
      <c r="E24" s="808" t="s">
        <v>990</v>
      </c>
      <c r="F24" s="808"/>
      <c r="G24" s="808"/>
      <c r="H24" s="792" t="s">
        <v>317</v>
      </c>
      <c r="I24" s="792"/>
      <c r="J24" s="808" t="s">
        <v>989</v>
      </c>
      <c r="K24" s="808"/>
      <c r="L24" s="808"/>
      <c r="M24" s="792" t="s">
        <v>316</v>
      </c>
      <c r="N24" s="792"/>
      <c r="O24" s="792"/>
      <c r="P24" s="797" t="s">
        <v>492</v>
      </c>
      <c r="Q24" s="797"/>
      <c r="R24" s="797"/>
      <c r="S24" s="792" t="s">
        <v>317</v>
      </c>
      <c r="T24" s="792"/>
      <c r="U24" s="808" t="s">
        <v>658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1099</v>
      </c>
      <c r="F26" s="742"/>
      <c r="G26" s="742"/>
      <c r="H26" s="742"/>
      <c r="I26" s="742"/>
      <c r="J26" s="742"/>
      <c r="K26" s="742"/>
      <c r="L26" s="743"/>
      <c r="M26" s="762" t="s">
        <v>320</v>
      </c>
      <c r="N26" s="762"/>
      <c r="O26" s="762"/>
      <c r="P26" s="741" t="s">
        <v>765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disablePrompts="1" count="2">
    <dataValidation allowBlank="1" showInputMessage="1" showErrorMessage="1" prompt="覆工スパン毎に連番を記入。_x000a_数値で入力する。" sqref="E6 E17 P17 P6" xr:uid="{F7A3F3CC-7572-491E-A654-0B34C36A2BA8}"/>
    <dataValidation type="list" allowBlank="1" showInputMessage="1" showErrorMessage="1" sqref="P19 E19 P8 E8" xr:uid="{0B4183C0-9C34-4810-8CEB-578CF75C0D3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72DF88C-601C-4578-9257-BCF2C8F0A34B}">
          <x14:formula1>
            <xm:f>'(参考)リスト'!$F$16:$F$21</xm:f>
          </x14:formula1>
          <xm:sqref>P22:P23 E22:E23 P11:P12 E11:E12</xm:sqref>
        </x14:dataValidation>
        <x14:dataValidation type="list" allowBlank="1" showInputMessage="1" showErrorMessage="1" xr:uid="{F59DA9B9-A098-4978-BB47-314490019DEB}">
          <x14:formula1>
            <xm:f>'(参考)リスト'!$D$16:$D$18</xm:f>
          </x14:formula1>
          <xm:sqref>P21 E21 P10 E10</xm:sqref>
        </x14:dataValidation>
        <x14:dataValidation type="list" allowBlank="1" showInputMessage="1" showErrorMessage="1" xr:uid="{F5F513CA-8920-4F74-B406-461B8E256E2C}">
          <x14:formula1>
            <xm:f>'(参考)リスト'!$E$16:$E$27</xm:f>
          </x14:formula1>
          <xm:sqref>P20 E20 P9 E9</xm:sqref>
        </x14:dataValidation>
        <x14:dataValidation type="list" allowBlank="1" showInputMessage="1" showErrorMessage="1" xr:uid="{4B8593F8-6475-40A1-ADEE-6D18061BA666}">
          <x14:formula1>
            <xm:f>'(参考)リスト'!$B$16:$B$21</xm:f>
          </x14:formula1>
          <xm:sqref>P18 E18 P7 E7</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27D41-0D44-4B65-B5DE-68C22D220AF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762</v>
      </c>
      <c r="F5" s="783"/>
      <c r="G5" s="784"/>
      <c r="H5" s="784"/>
      <c r="I5" s="784"/>
      <c r="J5" s="784"/>
      <c r="K5" s="784"/>
      <c r="L5" s="785"/>
      <c r="M5" s="757" t="s">
        <v>310</v>
      </c>
      <c r="N5" s="744" t="s">
        <v>311</v>
      </c>
      <c r="O5" s="745"/>
      <c r="P5" s="232" t="s">
        <v>762</v>
      </c>
      <c r="Q5" s="786"/>
      <c r="R5" s="787"/>
      <c r="S5" s="787"/>
      <c r="T5" s="787"/>
      <c r="U5" s="787"/>
      <c r="V5" s="787"/>
      <c r="W5" s="788"/>
    </row>
    <row r="6" spans="2:23" s="23" customFormat="1" ht="25.5" customHeight="1" x14ac:dyDescent="0.15">
      <c r="B6" s="759"/>
      <c r="C6" s="744" t="s">
        <v>312</v>
      </c>
      <c r="D6" s="745"/>
      <c r="E6" s="269">
        <v>6</v>
      </c>
      <c r="F6" s="786"/>
      <c r="G6" s="787"/>
      <c r="H6" s="787"/>
      <c r="I6" s="787"/>
      <c r="J6" s="787"/>
      <c r="K6" s="787"/>
      <c r="L6" s="788"/>
      <c r="M6" s="759"/>
      <c r="N6" s="744" t="s">
        <v>312</v>
      </c>
      <c r="O6" s="745"/>
      <c r="P6" s="269">
        <v>7</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489</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511</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808" t="s">
        <v>692</v>
      </c>
      <c r="F13" s="808"/>
      <c r="G13" s="808"/>
      <c r="H13" s="792" t="s">
        <v>317</v>
      </c>
      <c r="I13" s="792"/>
      <c r="J13" s="808" t="s">
        <v>766</v>
      </c>
      <c r="K13" s="808"/>
      <c r="L13" s="808"/>
      <c r="M13" s="792" t="s">
        <v>316</v>
      </c>
      <c r="N13" s="792"/>
      <c r="O13" s="792"/>
      <c r="P13" s="797" t="s">
        <v>492</v>
      </c>
      <c r="Q13" s="797"/>
      <c r="R13" s="797"/>
      <c r="S13" s="792" t="s">
        <v>317</v>
      </c>
      <c r="T13" s="792"/>
      <c r="U13" s="808" t="s">
        <v>767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1070</v>
      </c>
      <c r="F15" s="742"/>
      <c r="G15" s="742"/>
      <c r="H15" s="742"/>
      <c r="I15" s="742"/>
      <c r="J15" s="742"/>
      <c r="K15" s="742"/>
      <c r="L15" s="743"/>
      <c r="M15" s="762" t="s">
        <v>320</v>
      </c>
      <c r="N15" s="762"/>
      <c r="O15" s="762"/>
      <c r="P15" s="741" t="s">
        <v>1079</v>
      </c>
      <c r="Q15" s="742"/>
      <c r="R15" s="742"/>
      <c r="S15" s="742"/>
      <c r="T15" s="742"/>
      <c r="U15" s="742"/>
      <c r="V15" s="742"/>
      <c r="W15" s="743"/>
    </row>
    <row r="16" spans="2:23" s="23" customFormat="1" ht="25.5" customHeight="1" x14ac:dyDescent="0.15">
      <c r="B16" s="804" t="s">
        <v>310</v>
      </c>
      <c r="C16" s="804" t="s">
        <v>311</v>
      </c>
      <c r="D16" s="804"/>
      <c r="E16" s="232" t="s">
        <v>762</v>
      </c>
      <c r="F16" s="783"/>
      <c r="G16" s="784"/>
      <c r="H16" s="784"/>
      <c r="I16" s="784"/>
      <c r="J16" s="784"/>
      <c r="K16" s="784"/>
      <c r="L16" s="785"/>
      <c r="M16" s="804" t="s">
        <v>310</v>
      </c>
      <c r="N16" s="804" t="s">
        <v>311</v>
      </c>
      <c r="O16" s="804"/>
      <c r="P16" s="232" t="s">
        <v>762</v>
      </c>
      <c r="Q16" s="786"/>
      <c r="R16" s="787"/>
      <c r="S16" s="787"/>
      <c r="T16" s="787"/>
      <c r="U16" s="787"/>
      <c r="V16" s="787"/>
      <c r="W16" s="788"/>
    </row>
    <row r="17" spans="2:24" s="23" customFormat="1" ht="25.5" customHeight="1" x14ac:dyDescent="0.15">
      <c r="B17" s="804"/>
      <c r="C17" s="804" t="s">
        <v>312</v>
      </c>
      <c r="D17" s="804"/>
      <c r="E17" s="269">
        <v>8</v>
      </c>
      <c r="F17" s="786"/>
      <c r="G17" s="787"/>
      <c r="H17" s="787"/>
      <c r="I17" s="787"/>
      <c r="J17" s="787"/>
      <c r="K17" s="787"/>
      <c r="L17" s="788"/>
      <c r="M17" s="804"/>
      <c r="N17" s="804" t="s">
        <v>312</v>
      </c>
      <c r="O17" s="804"/>
      <c r="P17" s="269">
        <v>9</v>
      </c>
      <c r="Q17" s="786"/>
      <c r="R17" s="787"/>
      <c r="S17" s="787"/>
      <c r="T17" s="787"/>
      <c r="U17" s="787"/>
      <c r="V17" s="787"/>
      <c r="W17" s="788"/>
    </row>
    <row r="18" spans="2:24" s="23" customFormat="1" ht="25.5" customHeight="1" x14ac:dyDescent="0.15">
      <c r="B18" s="804" t="s">
        <v>313</v>
      </c>
      <c r="C18" s="804" t="s">
        <v>261</v>
      </c>
      <c r="D18" s="804"/>
      <c r="E18" s="233" t="s">
        <v>489</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511</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7" t="s">
        <v>492</v>
      </c>
      <c r="F24" s="797"/>
      <c r="G24" s="797"/>
      <c r="H24" s="792" t="s">
        <v>317</v>
      </c>
      <c r="I24" s="792"/>
      <c r="J24" s="808" t="s">
        <v>768</v>
      </c>
      <c r="K24" s="808"/>
      <c r="L24" s="808"/>
      <c r="M24" s="792" t="s">
        <v>316</v>
      </c>
      <c r="N24" s="792"/>
      <c r="O24" s="792"/>
      <c r="P24" s="808" t="s">
        <v>769</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1079</v>
      </c>
      <c r="F26" s="742"/>
      <c r="G26" s="742"/>
      <c r="H26" s="742"/>
      <c r="I26" s="742"/>
      <c r="J26" s="742"/>
      <c r="K26" s="742"/>
      <c r="L26" s="743"/>
      <c r="M26" s="762" t="s">
        <v>320</v>
      </c>
      <c r="N26" s="762"/>
      <c r="O26" s="762"/>
      <c r="P26" s="741" t="s">
        <v>1100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P19 P8 E19" xr:uid="{A4A97469-FD55-495A-A826-17F0B795A627}">
      <formula1>INDIRECT(E7)</formula1>
    </dataValidation>
    <dataValidation allowBlank="1" showInputMessage="1" showErrorMessage="1" prompt="覆工スパン毎に連番を記入。_x000a_数値で入力する。" sqref="E6 E17 P17 P6" xr:uid="{3C4089BD-086B-4C14-9E9A-33C54271AB3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7A0385-D4C6-4C59-98C9-52B81D870A18}">
          <x14:formula1>
            <xm:f>'(参考)リスト'!$B$16:$B$21</xm:f>
          </x14:formula1>
          <xm:sqref>E7 P18 P7 E18</xm:sqref>
        </x14:dataValidation>
        <x14:dataValidation type="list" allowBlank="1" showInputMessage="1" showErrorMessage="1" xr:uid="{3403C2A3-587E-42AC-B521-3893BE8870EA}">
          <x14:formula1>
            <xm:f>'(参考)リスト'!$E$16:$E$27</xm:f>
          </x14:formula1>
          <xm:sqref>E9 P20 P9 E20</xm:sqref>
        </x14:dataValidation>
        <x14:dataValidation type="list" allowBlank="1" showInputMessage="1" showErrorMessage="1" xr:uid="{E062AF8A-667E-4063-9213-254F68560424}">
          <x14:formula1>
            <xm:f>'(参考)リスト'!$D$16:$D$18</xm:f>
          </x14:formula1>
          <xm:sqref>E10 E21 P10 P21</xm:sqref>
        </x14:dataValidation>
        <x14:dataValidation type="list" allowBlank="1" showInputMessage="1" showErrorMessage="1" xr:uid="{AD9671C9-8A8E-4849-873F-E1DEDFCF0257}">
          <x14:formula1>
            <xm:f>'(参考)リスト'!$F$16:$F$21</xm:f>
          </x14:formula1>
          <xm:sqref>E11:E12 E22:E23 P11:P12 P22:P23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2A4BF-08B9-420E-863C-567FBD7CE66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770</v>
      </c>
      <c r="F5" s="783"/>
      <c r="G5" s="784"/>
      <c r="H5" s="784"/>
      <c r="I5" s="784"/>
      <c r="J5" s="784"/>
      <c r="K5" s="784"/>
      <c r="L5" s="785"/>
      <c r="M5" s="757" t="s">
        <v>310</v>
      </c>
      <c r="N5" s="744" t="s">
        <v>311</v>
      </c>
      <c r="O5" s="745"/>
      <c r="P5" s="232" t="s">
        <v>770</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683</v>
      </c>
      <c r="F13" s="808"/>
      <c r="G13" s="808"/>
      <c r="H13" s="792" t="s">
        <v>317</v>
      </c>
      <c r="I13" s="792"/>
      <c r="J13" s="808" t="s">
        <v>683</v>
      </c>
      <c r="K13" s="808"/>
      <c r="L13" s="808"/>
      <c r="M13" s="792" t="s">
        <v>316</v>
      </c>
      <c r="N13" s="792"/>
      <c r="O13" s="792"/>
      <c r="P13" s="793" t="s">
        <v>804</v>
      </c>
      <c r="Q13" s="794"/>
      <c r="R13" s="795"/>
      <c r="S13" s="792" t="s">
        <v>317</v>
      </c>
      <c r="T13" s="792"/>
      <c r="U13" s="808" t="s">
        <v>771</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1206</v>
      </c>
      <c r="F15" s="742"/>
      <c r="G15" s="742"/>
      <c r="H15" s="742"/>
      <c r="I15" s="742"/>
      <c r="J15" s="742"/>
      <c r="K15" s="742"/>
      <c r="L15" s="743"/>
      <c r="M15" s="762" t="s">
        <v>320</v>
      </c>
      <c r="N15" s="762"/>
      <c r="O15" s="762"/>
      <c r="P15" s="741" t="s">
        <v>1231</v>
      </c>
      <c r="Q15" s="742"/>
      <c r="R15" s="742"/>
      <c r="S15" s="742"/>
      <c r="T15" s="742"/>
      <c r="U15" s="742"/>
      <c r="V15" s="742"/>
      <c r="W15" s="743"/>
    </row>
    <row r="16" spans="2:23" s="23" customFormat="1" ht="25.5" customHeight="1" x14ac:dyDescent="0.15">
      <c r="B16" s="804" t="s">
        <v>310</v>
      </c>
      <c r="C16" s="804" t="s">
        <v>311</v>
      </c>
      <c r="D16" s="804"/>
      <c r="E16" s="232" t="s">
        <v>770</v>
      </c>
      <c r="F16" s="783"/>
      <c r="G16" s="784"/>
      <c r="H16" s="784"/>
      <c r="I16" s="784"/>
      <c r="J16" s="784"/>
      <c r="K16" s="784"/>
      <c r="L16" s="785"/>
      <c r="M16" s="804" t="s">
        <v>310</v>
      </c>
      <c r="N16" s="804" t="s">
        <v>311</v>
      </c>
      <c r="O16" s="804"/>
      <c r="P16" s="232" t="s">
        <v>770</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772</v>
      </c>
      <c r="Q24" s="808"/>
      <c r="R24" s="808"/>
      <c r="S24" s="792" t="s">
        <v>317</v>
      </c>
      <c r="T24" s="792"/>
      <c r="U24" s="808" t="s">
        <v>773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1101</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D203E4DD-2464-4D3D-B174-FE8082673573}"/>
    <dataValidation type="list" allowBlank="1" showInputMessage="1" showErrorMessage="1" sqref="E8 E19 P8 P19" xr:uid="{EE2BD929-93B6-443B-A098-4EE0141B0F9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858653-CAA6-4903-8FFF-7B61A6E2F8E1}">
          <x14:formula1>
            <xm:f>'(参考)リスト'!$F$16:$F$21</xm:f>
          </x14:formula1>
          <xm:sqref>E11:E12 E22:E23 P22:P23 P11</xm:sqref>
        </x14:dataValidation>
        <x14:dataValidation type="list" allowBlank="1" showInputMessage="1" showErrorMessage="1" xr:uid="{498B11A2-BCAB-4CDC-AD13-97D96D754949}">
          <x14:formula1>
            <xm:f>'(参考)リスト'!$D$16:$D$18</xm:f>
          </x14:formula1>
          <xm:sqref>E10 E21 P10 P21</xm:sqref>
        </x14:dataValidation>
        <x14:dataValidation type="list" allowBlank="1" showInputMessage="1" showErrorMessage="1" xr:uid="{C3D06A83-05CE-472E-A949-373AE9E5A39F}">
          <x14:formula1>
            <xm:f>'(参考)リスト'!$E$16:$E$27</xm:f>
          </x14:formula1>
          <xm:sqref>E9 E20 P9 P20</xm:sqref>
        </x14:dataValidation>
        <x14:dataValidation type="list" allowBlank="1" showInputMessage="1" showErrorMessage="1" xr:uid="{643A6619-B2B9-4899-8E0D-8318CB4CCD0A}">
          <x14:formula1>
            <xm:f>'(参考)リスト'!$B$16:$B$21</xm:f>
          </x14:formula1>
          <xm:sqref>E7 E18 P7 P18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6D1B-046E-4052-A183-31F95869B72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774</v>
      </c>
      <c r="F5" s="783"/>
      <c r="G5" s="784"/>
      <c r="H5" s="784"/>
      <c r="I5" s="784"/>
      <c r="J5" s="784"/>
      <c r="K5" s="784"/>
      <c r="L5" s="785"/>
      <c r="M5" s="757" t="s">
        <v>310</v>
      </c>
      <c r="N5" s="744" t="s">
        <v>311</v>
      </c>
      <c r="O5" s="745"/>
      <c r="P5" s="232" t="s">
        <v>775</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683</v>
      </c>
      <c r="F13" s="808"/>
      <c r="G13" s="808"/>
      <c r="H13" s="792" t="s">
        <v>317</v>
      </c>
      <c r="I13" s="792"/>
      <c r="J13" s="808" t="s">
        <v>683</v>
      </c>
      <c r="K13" s="808"/>
      <c r="L13" s="808"/>
      <c r="M13" s="792" t="s">
        <v>316</v>
      </c>
      <c r="N13" s="792"/>
      <c r="O13" s="792"/>
      <c r="P13" s="808" t="s">
        <v>776</v>
      </c>
      <c r="Q13" s="808"/>
      <c r="R13" s="808"/>
      <c r="S13" s="792" t="s">
        <v>317</v>
      </c>
      <c r="T13" s="792"/>
      <c r="U13" s="808" t="s">
        <v>652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1206</v>
      </c>
      <c r="F15" s="742"/>
      <c r="G15" s="742"/>
      <c r="H15" s="742"/>
      <c r="I15" s="742"/>
      <c r="J15" s="742"/>
      <c r="K15" s="742"/>
      <c r="L15" s="743"/>
      <c r="M15" s="762" t="s">
        <v>320</v>
      </c>
      <c r="N15" s="762"/>
      <c r="O15" s="762"/>
      <c r="P15" s="741" t="s">
        <v>1232</v>
      </c>
      <c r="Q15" s="742"/>
      <c r="R15" s="742"/>
      <c r="S15" s="742"/>
      <c r="T15" s="742"/>
      <c r="U15" s="742"/>
      <c r="V15" s="742"/>
      <c r="W15" s="743"/>
    </row>
    <row r="16" spans="2:23" s="23" customFormat="1" ht="25.5" customHeight="1" x14ac:dyDescent="0.15">
      <c r="B16" s="804" t="s">
        <v>310</v>
      </c>
      <c r="C16" s="804" t="s">
        <v>311</v>
      </c>
      <c r="D16" s="804"/>
      <c r="E16" s="232" t="s">
        <v>775</v>
      </c>
      <c r="F16" s="783"/>
      <c r="G16" s="784"/>
      <c r="H16" s="784"/>
      <c r="I16" s="784"/>
      <c r="J16" s="784"/>
      <c r="K16" s="784"/>
      <c r="L16" s="785"/>
      <c r="M16" s="804" t="s">
        <v>310</v>
      </c>
      <c r="N16" s="804" t="s">
        <v>311</v>
      </c>
      <c r="O16" s="804"/>
      <c r="P16" s="232" t="s">
        <v>775</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693</v>
      </c>
      <c r="F24" s="808"/>
      <c r="G24" s="808"/>
      <c r="H24" s="792" t="s">
        <v>317</v>
      </c>
      <c r="I24" s="792"/>
      <c r="J24" s="808" t="s">
        <v>777</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1233</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6DE859C6-66BA-45D7-BFFA-7652F6311648}">
      <formula1>INDIRECT(E7)</formula1>
    </dataValidation>
    <dataValidation allowBlank="1" showInputMessage="1" showErrorMessage="1" prompt="覆工スパン毎に連番を記入。_x000a_数値で入力する。" sqref="E6 E17 P17 P6" xr:uid="{76363F87-292D-439E-8615-DA010DD002E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E3FA01-A866-4BB0-A97B-9EE4082C4951}">
          <x14:formula1>
            <xm:f>'(参考)リスト'!$B$16:$B$21</xm:f>
          </x14:formula1>
          <xm:sqref>E7 E18 P7 P18</xm:sqref>
        </x14:dataValidation>
        <x14:dataValidation type="list" allowBlank="1" showInputMessage="1" showErrorMessage="1" xr:uid="{2A79254A-35B4-48C7-83C7-F5EE09B598E7}">
          <x14:formula1>
            <xm:f>'(参考)リスト'!$E$16:$E$27</xm:f>
          </x14:formula1>
          <xm:sqref>E9 E20 P9 P20</xm:sqref>
        </x14:dataValidation>
        <x14:dataValidation type="list" allowBlank="1" showInputMessage="1" showErrorMessage="1" xr:uid="{E9D394B5-FF2F-491D-8F76-678C70B9D8E5}">
          <x14:formula1>
            <xm:f>'(参考)リスト'!$D$16:$D$18</xm:f>
          </x14:formula1>
          <xm:sqref>E10 E21 P10 P21</xm:sqref>
        </x14:dataValidation>
        <x14:dataValidation type="list" allowBlank="1" showInputMessage="1" showErrorMessage="1" xr:uid="{DC075E63-E17C-4783-875D-BCFB133A9CF3}">
          <x14:formula1>
            <xm:f>'(参考)リスト'!$F$16:$F$21</xm:f>
          </x14:formula1>
          <xm:sqref>E11:E12 P22:P23 P11:P12 E22</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A74C-2335-4FD5-B861-2EAA233028A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775</v>
      </c>
      <c r="F5" s="783"/>
      <c r="G5" s="784"/>
      <c r="H5" s="784"/>
      <c r="I5" s="784"/>
      <c r="J5" s="784"/>
      <c r="K5" s="784"/>
      <c r="L5" s="785"/>
      <c r="M5" s="757" t="s">
        <v>310</v>
      </c>
      <c r="N5" s="744" t="s">
        <v>311</v>
      </c>
      <c r="O5" s="745"/>
      <c r="P5" s="232" t="s">
        <v>775</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779</v>
      </c>
      <c r="F13" s="808"/>
      <c r="G13" s="808"/>
      <c r="H13" s="792" t="s">
        <v>317</v>
      </c>
      <c r="I13" s="792"/>
      <c r="J13" s="808" t="s">
        <v>778</v>
      </c>
      <c r="K13" s="808"/>
      <c r="L13" s="808"/>
      <c r="M13" s="792" t="s">
        <v>316</v>
      </c>
      <c r="N13" s="792"/>
      <c r="O13" s="792"/>
      <c r="P13" s="808" t="s">
        <v>760</v>
      </c>
      <c r="Q13" s="808"/>
      <c r="R13" s="808"/>
      <c r="S13" s="792" t="s">
        <v>317</v>
      </c>
      <c r="T13" s="792"/>
      <c r="U13" s="808" t="s">
        <v>760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1234</v>
      </c>
      <c r="F15" s="742"/>
      <c r="G15" s="742"/>
      <c r="H15" s="742"/>
      <c r="I15" s="742"/>
      <c r="J15" s="742"/>
      <c r="K15" s="742"/>
      <c r="L15" s="743"/>
      <c r="M15" s="762" t="s">
        <v>320</v>
      </c>
      <c r="N15" s="762"/>
      <c r="O15" s="762"/>
      <c r="P15" s="741" t="s">
        <v>1235</v>
      </c>
      <c r="Q15" s="742"/>
      <c r="R15" s="742"/>
      <c r="S15" s="742"/>
      <c r="T15" s="742"/>
      <c r="U15" s="742"/>
      <c r="V15" s="742"/>
      <c r="W15" s="743"/>
    </row>
    <row r="16" spans="2:23" s="23" customFormat="1" ht="25.5" customHeight="1" x14ac:dyDescent="0.15">
      <c r="B16" s="804" t="s">
        <v>310</v>
      </c>
      <c r="C16" s="804" t="s">
        <v>311</v>
      </c>
      <c r="D16" s="804"/>
      <c r="E16" s="232" t="s">
        <v>780</v>
      </c>
      <c r="F16" s="783"/>
      <c r="G16" s="784"/>
      <c r="H16" s="784"/>
      <c r="I16" s="784"/>
      <c r="J16" s="784"/>
      <c r="K16" s="784"/>
      <c r="L16" s="785"/>
      <c r="M16" s="804" t="s">
        <v>310</v>
      </c>
      <c r="N16" s="804" t="s">
        <v>311</v>
      </c>
      <c r="O16" s="804"/>
      <c r="P16" s="232" t="s">
        <v>780</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689</v>
      </c>
      <c r="F24" s="808"/>
      <c r="G24" s="808"/>
      <c r="H24" s="792" t="s">
        <v>317</v>
      </c>
      <c r="I24" s="792"/>
      <c r="J24" s="808" t="s">
        <v>722</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1102</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6F03A144-6D67-49E2-85DA-99E75C903DC9}"/>
    <dataValidation type="list" allowBlank="1" showInputMessage="1" showErrorMessage="1" sqref="E8 E19 P8 P19" xr:uid="{D0F546E9-2FBD-48F0-99EC-17161D3F23C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DE026C-B8E5-4C4D-BD11-0E74FA81393D}">
          <x14:formula1>
            <xm:f>'(参考)リスト'!$F$16:$F$21</xm:f>
          </x14:formula1>
          <xm:sqref>P22:P23 E22:E23 P11:P12 E11</xm:sqref>
        </x14:dataValidation>
        <x14:dataValidation type="list" allowBlank="1" showInputMessage="1" showErrorMessage="1" xr:uid="{297A22FD-1A0C-43A9-A055-C767DB77D80A}">
          <x14:formula1>
            <xm:f>'(参考)リスト'!$D$16:$D$18</xm:f>
          </x14:formula1>
          <xm:sqref>E10 E21 P10 P21</xm:sqref>
        </x14:dataValidation>
        <x14:dataValidation type="list" allowBlank="1" showInputMessage="1" showErrorMessage="1" xr:uid="{BBD73DA4-1D37-41BE-A52D-B13DC9F7A456}">
          <x14:formula1>
            <xm:f>'(参考)リスト'!$E$16:$E$27</xm:f>
          </x14:formula1>
          <xm:sqref>E9 E20 P9 P20</xm:sqref>
        </x14:dataValidation>
        <x14:dataValidation type="list" allowBlank="1" showInputMessage="1" showErrorMessage="1" xr:uid="{BF38545F-B78D-42EB-ADB1-7F9656BBA759}">
          <x14:formula1>
            <xm:f>'(参考)リスト'!$B$16:$B$21</xm:f>
          </x14:formula1>
          <xm:sqref>E7 E18 P7 P18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75EB-DA08-4A16-8DE8-136D4B7E376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780</v>
      </c>
      <c r="F5" s="783"/>
      <c r="G5" s="784"/>
      <c r="H5" s="784"/>
      <c r="I5" s="784"/>
      <c r="J5" s="784"/>
      <c r="K5" s="784"/>
      <c r="L5" s="785"/>
      <c r="M5" s="757" t="s">
        <v>310</v>
      </c>
      <c r="N5" s="744" t="s">
        <v>311</v>
      </c>
      <c r="O5" s="745"/>
      <c r="P5" s="232" t="s">
        <v>780</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793" t="s">
        <v>781</v>
      </c>
      <c r="F13" s="794"/>
      <c r="G13" s="795"/>
      <c r="H13" s="792" t="s">
        <v>317</v>
      </c>
      <c r="I13" s="792"/>
      <c r="J13" s="808" t="s">
        <v>782</v>
      </c>
      <c r="K13" s="808"/>
      <c r="L13" s="808"/>
      <c r="M13" s="792" t="s">
        <v>316</v>
      </c>
      <c r="N13" s="792"/>
      <c r="O13" s="792"/>
      <c r="P13" s="808" t="s">
        <v>783</v>
      </c>
      <c r="Q13" s="808"/>
      <c r="R13" s="808"/>
      <c r="S13" s="792" t="s">
        <v>317</v>
      </c>
      <c r="T13" s="792"/>
      <c r="U13" s="808" t="s">
        <v>783</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1103</v>
      </c>
      <c r="F15" s="742"/>
      <c r="G15" s="742"/>
      <c r="H15" s="742"/>
      <c r="I15" s="742"/>
      <c r="J15" s="742"/>
      <c r="K15" s="742"/>
      <c r="L15" s="743"/>
      <c r="M15" s="762" t="s">
        <v>320</v>
      </c>
      <c r="N15" s="762"/>
      <c r="O15" s="762"/>
      <c r="P15" s="741" t="s">
        <v>1236</v>
      </c>
      <c r="Q15" s="742"/>
      <c r="R15" s="742"/>
      <c r="S15" s="742"/>
      <c r="T15" s="742"/>
      <c r="U15" s="742"/>
      <c r="V15" s="742"/>
      <c r="W15" s="743"/>
    </row>
    <row r="16" spans="2:23" s="23" customFormat="1" ht="25.5" customHeight="1" x14ac:dyDescent="0.15">
      <c r="B16" s="804" t="s">
        <v>310</v>
      </c>
      <c r="C16" s="804" t="s">
        <v>311</v>
      </c>
      <c r="D16" s="804"/>
      <c r="E16" s="232" t="s">
        <v>780</v>
      </c>
      <c r="F16" s="783"/>
      <c r="G16" s="784"/>
      <c r="H16" s="784"/>
      <c r="I16" s="784"/>
      <c r="J16" s="784"/>
      <c r="K16" s="784"/>
      <c r="L16" s="785"/>
      <c r="M16" s="804" t="s">
        <v>310</v>
      </c>
      <c r="N16" s="804" t="s">
        <v>311</v>
      </c>
      <c r="O16" s="804"/>
      <c r="P16" s="232" t="s">
        <v>780</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497</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785</v>
      </c>
      <c r="F24" s="808"/>
      <c r="G24" s="808"/>
      <c r="H24" s="792" t="s">
        <v>317</v>
      </c>
      <c r="I24" s="792"/>
      <c r="J24" s="808" t="s">
        <v>784</v>
      </c>
      <c r="K24" s="808"/>
      <c r="L24" s="808"/>
      <c r="M24" s="792" t="s">
        <v>316</v>
      </c>
      <c r="N24" s="792"/>
      <c r="O24" s="792"/>
      <c r="P24" s="808" t="s">
        <v>786</v>
      </c>
      <c r="Q24" s="808"/>
      <c r="R24" s="808"/>
      <c r="S24" s="792" t="s">
        <v>317</v>
      </c>
      <c r="T24" s="792"/>
      <c r="U24" s="808" t="s">
        <v>787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1104</v>
      </c>
      <c r="F26" s="742"/>
      <c r="G26" s="742"/>
      <c r="H26" s="742"/>
      <c r="I26" s="742"/>
      <c r="J26" s="742"/>
      <c r="K26" s="742"/>
      <c r="L26" s="743"/>
      <c r="M26" s="762" t="s">
        <v>320</v>
      </c>
      <c r="N26" s="762"/>
      <c r="O26" s="762"/>
      <c r="P26" s="741" t="s">
        <v>1105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4222B5BD-E2B2-4EFE-AEE1-AC5AFFD477FF}">
      <formula1>INDIRECT(E7)</formula1>
    </dataValidation>
    <dataValidation allowBlank="1" showInputMessage="1" showErrorMessage="1" prompt="覆工スパン毎に連番を記入。_x000a_数値で入力する。" sqref="E6 E17 P17 P6" xr:uid="{BF7B3CBC-A97D-494E-8882-AD1A4DBB2CF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13DC37-5887-40B2-A325-4D54023B1230}">
          <x14:formula1>
            <xm:f>'(参考)リスト'!$B$16:$B$21</xm:f>
          </x14:formula1>
          <xm:sqref>E7 E18 P7 P18</xm:sqref>
        </x14:dataValidation>
        <x14:dataValidation type="list" allowBlank="1" showInputMessage="1" showErrorMessage="1" xr:uid="{6D709C58-583B-422C-BCF9-294374BF3A56}">
          <x14:formula1>
            <xm:f>'(参考)リスト'!$E$16:$E$27</xm:f>
          </x14:formula1>
          <xm:sqref>E9 E20 P9 P20</xm:sqref>
        </x14:dataValidation>
        <x14:dataValidation type="list" allowBlank="1" showInputMessage="1" showErrorMessage="1" xr:uid="{FFFBD6DB-B53B-47F6-B14A-A206EC648939}">
          <x14:formula1>
            <xm:f>'(参考)リスト'!$D$16:$D$18</xm:f>
          </x14:formula1>
          <xm:sqref>E10 E21 P10 P21</xm:sqref>
        </x14:dataValidation>
        <x14:dataValidation type="list" allowBlank="1" showInputMessage="1" showErrorMessage="1" xr:uid="{131E03DC-94F6-42F9-9C95-9AADED021C9C}">
          <x14:formula1>
            <xm:f>'(参考)リスト'!$F$16:$F$21</xm:f>
          </x14:formula1>
          <xm:sqref>E11:E12 E22:E23 P22:P23 P11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271EC-5FB2-4FD5-83AE-E3231562631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780</v>
      </c>
      <c r="F5" s="783"/>
      <c r="G5" s="784"/>
      <c r="H5" s="784"/>
      <c r="I5" s="784"/>
      <c r="J5" s="784"/>
      <c r="K5" s="784"/>
      <c r="L5" s="785"/>
      <c r="M5" s="757" t="s">
        <v>310</v>
      </c>
      <c r="N5" s="744" t="s">
        <v>311</v>
      </c>
      <c r="O5" s="745"/>
      <c r="P5" s="232" t="s">
        <v>780</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8</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489</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511</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808" t="s">
        <v>788</v>
      </c>
      <c r="F13" s="808"/>
      <c r="G13" s="808"/>
      <c r="H13" s="792" t="s">
        <v>317</v>
      </c>
      <c r="I13" s="792"/>
      <c r="J13" s="808" t="s">
        <v>673</v>
      </c>
      <c r="K13" s="808"/>
      <c r="L13" s="808"/>
      <c r="M13" s="792" t="s">
        <v>316</v>
      </c>
      <c r="N13" s="792"/>
      <c r="O13" s="792"/>
      <c r="P13" s="797" t="s">
        <v>492</v>
      </c>
      <c r="Q13" s="797"/>
      <c r="R13" s="797"/>
      <c r="S13" s="792" t="s">
        <v>317</v>
      </c>
      <c r="T13" s="792"/>
      <c r="U13" s="808" t="s">
        <v>789</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1237</v>
      </c>
      <c r="F15" s="742"/>
      <c r="G15" s="742"/>
      <c r="H15" s="742"/>
      <c r="I15" s="742"/>
      <c r="J15" s="742"/>
      <c r="K15" s="742"/>
      <c r="L15" s="743"/>
      <c r="M15" s="762" t="s">
        <v>320</v>
      </c>
      <c r="N15" s="762"/>
      <c r="O15" s="762"/>
      <c r="P15" s="741" t="s">
        <v>1106</v>
      </c>
      <c r="Q15" s="742"/>
      <c r="R15" s="742"/>
      <c r="S15" s="742"/>
      <c r="T15" s="742"/>
      <c r="U15" s="742"/>
      <c r="V15" s="742"/>
      <c r="W15" s="743"/>
    </row>
    <row r="16" spans="2:23" s="23" customFormat="1" ht="25.5" customHeight="1" x14ac:dyDescent="0.15">
      <c r="B16" s="804" t="s">
        <v>310</v>
      </c>
      <c r="C16" s="804" t="s">
        <v>311</v>
      </c>
      <c r="D16" s="804"/>
      <c r="E16" s="232" t="s">
        <v>790</v>
      </c>
      <c r="F16" s="783"/>
      <c r="G16" s="784"/>
      <c r="H16" s="784"/>
      <c r="I16" s="784"/>
      <c r="J16" s="784"/>
      <c r="K16" s="784"/>
      <c r="L16" s="785"/>
      <c r="M16" s="804" t="s">
        <v>310</v>
      </c>
      <c r="N16" s="804" t="s">
        <v>311</v>
      </c>
      <c r="O16" s="804"/>
      <c r="P16" s="232" t="s">
        <v>790</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505</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783</v>
      </c>
      <c r="F24" s="808"/>
      <c r="G24" s="808"/>
      <c r="H24" s="792" t="s">
        <v>317</v>
      </c>
      <c r="I24" s="792"/>
      <c r="J24" s="808" t="s">
        <v>791</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1238</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1EAC5716-7C35-4835-8134-BC27BB8BA0AE}"/>
    <dataValidation type="list" allowBlank="1" showInputMessage="1" showErrorMessage="1" sqref="E8 E19 P8 P19" xr:uid="{58B006C0-A17C-4625-AFE5-DAF95943171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F76039-C5FE-4E8F-BE18-D25072AD538E}">
          <x14:formula1>
            <xm:f>'(参考)リスト'!$F$16:$F$21</xm:f>
          </x14:formula1>
          <xm:sqref>E11:E12 E22:E23 P11:P12 P22:P23</xm:sqref>
        </x14:dataValidation>
        <x14:dataValidation type="list" allowBlank="1" showInputMessage="1" showErrorMessage="1" xr:uid="{7CCFF527-7E41-4B8D-A959-6F651819F2F5}">
          <x14:formula1>
            <xm:f>'(参考)リスト'!$D$16:$D$18</xm:f>
          </x14:formula1>
          <xm:sqref>E10 E21 P10 P21</xm:sqref>
        </x14:dataValidation>
        <x14:dataValidation type="list" allowBlank="1" showInputMessage="1" showErrorMessage="1" xr:uid="{D2C1D182-AF4A-48C9-A3B2-3CB057F4B60D}">
          <x14:formula1>
            <xm:f>'(参考)リスト'!$E$16:$E$27</xm:f>
          </x14:formula1>
          <xm:sqref>E9 E20 P9 P20</xm:sqref>
        </x14:dataValidation>
        <x14:dataValidation type="list" allowBlank="1" showInputMessage="1" showErrorMessage="1" xr:uid="{32069B3D-6318-410B-9487-AF1DD0669D68}">
          <x14:formula1>
            <xm:f>'(参考)リスト'!$B$16:$B$21</xm:f>
          </x14:formula1>
          <xm:sqref>E7 E18 P7 P18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BEC4-A90E-4D59-B5E3-5D32FAA8AF9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790</v>
      </c>
      <c r="F5" s="783"/>
      <c r="G5" s="784"/>
      <c r="H5" s="784"/>
      <c r="I5" s="784"/>
      <c r="J5" s="784"/>
      <c r="K5" s="784"/>
      <c r="L5" s="785"/>
      <c r="M5" s="757" t="s">
        <v>310</v>
      </c>
      <c r="N5" s="744" t="s">
        <v>311</v>
      </c>
      <c r="O5" s="745"/>
      <c r="P5" s="232" t="s">
        <v>790</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670</v>
      </c>
      <c r="F13" s="808"/>
      <c r="G13" s="808"/>
      <c r="H13" s="792" t="s">
        <v>317</v>
      </c>
      <c r="I13" s="792"/>
      <c r="J13" s="808" t="s">
        <v>792</v>
      </c>
      <c r="K13" s="808"/>
      <c r="L13" s="808"/>
      <c r="M13" s="792" t="s">
        <v>316</v>
      </c>
      <c r="N13" s="792"/>
      <c r="O13" s="792"/>
      <c r="P13" s="808" t="s">
        <v>793</v>
      </c>
      <c r="Q13" s="808"/>
      <c r="R13" s="808"/>
      <c r="S13" s="792" t="s">
        <v>317</v>
      </c>
      <c r="T13" s="792"/>
      <c r="U13" s="808" t="s">
        <v>794</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1071</v>
      </c>
      <c r="F15" s="742"/>
      <c r="G15" s="742"/>
      <c r="H15" s="742"/>
      <c r="I15" s="742"/>
      <c r="J15" s="742"/>
      <c r="K15" s="742"/>
      <c r="L15" s="743"/>
      <c r="M15" s="762" t="s">
        <v>320</v>
      </c>
      <c r="N15" s="762"/>
      <c r="O15" s="762"/>
      <c r="P15" s="741" t="s">
        <v>1239</v>
      </c>
      <c r="Q15" s="742"/>
      <c r="R15" s="742"/>
      <c r="S15" s="742"/>
      <c r="T15" s="742"/>
      <c r="U15" s="742"/>
      <c r="V15" s="742"/>
      <c r="W15" s="743"/>
    </row>
    <row r="16" spans="2:23" s="23" customFormat="1" ht="25.5" customHeight="1" x14ac:dyDescent="0.15">
      <c r="B16" s="804" t="s">
        <v>310</v>
      </c>
      <c r="C16" s="804" t="s">
        <v>311</v>
      </c>
      <c r="D16" s="804"/>
      <c r="E16" s="232" t="s">
        <v>795</v>
      </c>
      <c r="F16" s="783"/>
      <c r="G16" s="784"/>
      <c r="H16" s="784"/>
      <c r="I16" s="784"/>
      <c r="J16" s="784"/>
      <c r="K16" s="784"/>
      <c r="L16" s="785"/>
      <c r="M16" s="804" t="s">
        <v>310</v>
      </c>
      <c r="N16" s="804" t="s">
        <v>311</v>
      </c>
      <c r="O16" s="804"/>
      <c r="P16" s="232" t="s">
        <v>795</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505</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796</v>
      </c>
      <c r="F24" s="808"/>
      <c r="G24" s="808"/>
      <c r="H24" s="792" t="s">
        <v>317</v>
      </c>
      <c r="I24" s="792"/>
      <c r="J24" s="808" t="s">
        <v>797</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1240</v>
      </c>
      <c r="F26" s="742"/>
      <c r="G26" s="742"/>
      <c r="H26" s="742"/>
      <c r="I26" s="742"/>
      <c r="J26" s="742"/>
      <c r="K26" s="742"/>
      <c r="L26" s="743"/>
      <c r="M26" s="762" t="s">
        <v>320</v>
      </c>
      <c r="N26" s="762"/>
      <c r="O26" s="762"/>
      <c r="P26" s="741" t="s">
        <v>1107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BEAE937F-074D-4C67-91FD-F7BB26B64BF5}">
      <formula1>INDIRECT(E7)</formula1>
    </dataValidation>
    <dataValidation allowBlank="1" showInputMessage="1" showErrorMessage="1" prompt="覆工スパン毎に連番を記入。_x000a_数値で入力する。" sqref="E6 E17 P17 P6" xr:uid="{3ABA74BE-13A1-4085-8C32-C3DA3FD861A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FF4963-11BB-4462-940D-4EC1FCBECF6F}">
          <x14:formula1>
            <xm:f>'(参考)リスト'!$B$16:$B$21</xm:f>
          </x14:formula1>
          <xm:sqref>E7 E18 P7 P18</xm:sqref>
        </x14:dataValidation>
        <x14:dataValidation type="list" allowBlank="1" showInputMessage="1" showErrorMessage="1" xr:uid="{2790828B-8DED-4604-AA2F-BE0BF24B6656}">
          <x14:formula1>
            <xm:f>'(参考)リスト'!$E$16:$E$27</xm:f>
          </x14:formula1>
          <xm:sqref>E9 E20 P9 P20</xm:sqref>
        </x14:dataValidation>
        <x14:dataValidation type="list" allowBlank="1" showInputMessage="1" showErrorMessage="1" xr:uid="{95AC9891-7B40-4139-8B27-49D3D91DF101}">
          <x14:formula1>
            <xm:f>'(参考)リスト'!$D$16:$D$18</xm:f>
          </x14:formula1>
          <xm:sqref>E10 E21 P10 P21</xm:sqref>
        </x14:dataValidation>
        <x14:dataValidation type="list" allowBlank="1" showInputMessage="1" showErrorMessage="1" xr:uid="{8DE0E3A4-5FF3-4FF7-B18A-C3630A20EAC7}">
          <x14:formula1>
            <xm:f>'(参考)リスト'!$F$16:$F$21</xm:f>
          </x14:formula1>
          <xm:sqref>E11:E12 E22:E23 P22:P23 P11</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794D4-066A-458C-B164-B385911D922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795</v>
      </c>
      <c r="F5" s="783"/>
      <c r="G5" s="784"/>
      <c r="H5" s="784"/>
      <c r="I5" s="784"/>
      <c r="J5" s="784"/>
      <c r="K5" s="784"/>
      <c r="L5" s="785"/>
      <c r="M5" s="757" t="s">
        <v>310</v>
      </c>
      <c r="N5" s="744" t="s">
        <v>311</v>
      </c>
      <c r="O5" s="745"/>
      <c r="P5" s="232" t="s">
        <v>795</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723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798</v>
      </c>
      <c r="F13" s="808"/>
      <c r="G13" s="808"/>
      <c r="H13" s="792" t="s">
        <v>317</v>
      </c>
      <c r="I13" s="792"/>
      <c r="J13" s="808" t="s">
        <v>747</v>
      </c>
      <c r="K13" s="808"/>
      <c r="L13" s="808"/>
      <c r="M13" s="792" t="s">
        <v>316</v>
      </c>
      <c r="N13" s="792"/>
      <c r="O13" s="792"/>
      <c r="P13" s="808" t="s">
        <v>783</v>
      </c>
      <c r="Q13" s="808"/>
      <c r="R13" s="808"/>
      <c r="S13" s="792" t="s">
        <v>317</v>
      </c>
      <c r="T13" s="792"/>
      <c r="U13" s="808" t="s">
        <v>709</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1108</v>
      </c>
      <c r="F15" s="742"/>
      <c r="G15" s="742"/>
      <c r="H15" s="742"/>
      <c r="I15" s="742"/>
      <c r="J15" s="742"/>
      <c r="K15" s="742"/>
      <c r="L15" s="743"/>
      <c r="M15" s="762" t="s">
        <v>320</v>
      </c>
      <c r="N15" s="762"/>
      <c r="O15" s="762"/>
      <c r="P15" s="741" t="s">
        <v>1236</v>
      </c>
      <c r="Q15" s="742"/>
      <c r="R15" s="742"/>
      <c r="S15" s="742"/>
      <c r="T15" s="742"/>
      <c r="U15" s="742"/>
      <c r="V15" s="742"/>
      <c r="W15" s="743"/>
    </row>
    <row r="16" spans="2:23" s="23" customFormat="1" ht="25.5" customHeight="1" x14ac:dyDescent="0.15">
      <c r="B16" s="804" t="s">
        <v>310</v>
      </c>
      <c r="C16" s="804" t="s">
        <v>311</v>
      </c>
      <c r="D16" s="804"/>
      <c r="E16" s="232" t="s">
        <v>795</v>
      </c>
      <c r="F16" s="783"/>
      <c r="G16" s="784"/>
      <c r="H16" s="784"/>
      <c r="I16" s="784"/>
      <c r="J16" s="784"/>
      <c r="K16" s="784"/>
      <c r="L16" s="785"/>
      <c r="M16" s="804" t="s">
        <v>310</v>
      </c>
      <c r="N16" s="804" t="s">
        <v>311</v>
      </c>
      <c r="O16" s="804"/>
      <c r="P16" s="232" t="s">
        <v>795</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497</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675</v>
      </c>
      <c r="F24" s="808"/>
      <c r="G24" s="808"/>
      <c r="H24" s="792" t="s">
        <v>317</v>
      </c>
      <c r="I24" s="792"/>
      <c r="J24" s="808" t="s">
        <v>675</v>
      </c>
      <c r="K24" s="808"/>
      <c r="L24" s="808"/>
      <c r="M24" s="792" t="s">
        <v>316</v>
      </c>
      <c r="N24" s="792"/>
      <c r="O24" s="792"/>
      <c r="P24" s="808" t="s">
        <v>800</v>
      </c>
      <c r="Q24" s="808"/>
      <c r="R24" s="808"/>
      <c r="S24" s="792" t="s">
        <v>317</v>
      </c>
      <c r="T24" s="792"/>
      <c r="U24" s="808" t="s">
        <v>766</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1241</v>
      </c>
      <c r="F26" s="742"/>
      <c r="G26" s="742"/>
      <c r="H26" s="742"/>
      <c r="I26" s="742"/>
      <c r="J26" s="742"/>
      <c r="K26" s="742"/>
      <c r="L26" s="743"/>
      <c r="M26" s="762" t="s">
        <v>320</v>
      </c>
      <c r="N26" s="762"/>
      <c r="O26" s="762"/>
      <c r="P26" s="741" t="s">
        <v>1109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FCEECD52-18E0-4512-93B3-C28263056A7B}"/>
    <dataValidation type="list" allowBlank="1" showInputMessage="1" showErrorMessage="1" sqref="E8 E19 P8 P19" xr:uid="{D43F9DDE-FEB0-44DF-862D-1D5E8747C69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0469C7-8CE5-40CA-8DCD-7C24A37F9D24}">
          <x14:formula1>
            <xm:f>'(参考)リスト'!$F$16:$F$21</xm:f>
          </x14:formula1>
          <xm:sqref>E11:E12 E22:E23 P22:P23 P11</xm:sqref>
        </x14:dataValidation>
        <x14:dataValidation type="list" allowBlank="1" showInputMessage="1" showErrorMessage="1" xr:uid="{ED37102E-F1FC-4F1F-9952-615A4F60B3D7}">
          <x14:formula1>
            <xm:f>'(参考)リスト'!$D$16:$D$18</xm:f>
          </x14:formula1>
          <xm:sqref>E10 E21 P10 P21</xm:sqref>
        </x14:dataValidation>
        <x14:dataValidation type="list" allowBlank="1" showInputMessage="1" showErrorMessage="1" xr:uid="{6395B4A1-7A8A-4939-AEB0-F6177A2F66B6}">
          <x14:formula1>
            <xm:f>'(参考)リスト'!$E$16:$E$27</xm:f>
          </x14:formula1>
          <xm:sqref>E9 E20 P9 P20</xm:sqref>
        </x14:dataValidation>
        <x14:dataValidation type="list" allowBlank="1" showInputMessage="1" showErrorMessage="1" xr:uid="{324393D6-B0FC-4C2D-8028-8B54A0C93629}">
          <x14:formula1>
            <xm:f>'(参考)リスト'!$B$16:$B$21</xm:f>
          </x14:formula1>
          <xm:sqref>E7 E18 P7 P18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DBB5D-FF0C-4B47-A786-338A7E6FC71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795</v>
      </c>
      <c r="F5" s="783"/>
      <c r="G5" s="784"/>
      <c r="H5" s="784"/>
      <c r="I5" s="784"/>
      <c r="J5" s="784"/>
      <c r="K5" s="784"/>
      <c r="L5" s="785"/>
      <c r="M5" s="757" t="s">
        <v>310</v>
      </c>
      <c r="N5" s="744" t="s">
        <v>311</v>
      </c>
      <c r="O5" s="745"/>
      <c r="P5" s="232" t="s">
        <v>802</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801</v>
      </c>
      <c r="F13" s="808"/>
      <c r="G13" s="808"/>
      <c r="H13" s="792" t="s">
        <v>317</v>
      </c>
      <c r="I13" s="792"/>
      <c r="J13" s="800" t="s">
        <v>649</v>
      </c>
      <c r="K13" s="801"/>
      <c r="L13" s="802"/>
      <c r="M13" s="792" t="s">
        <v>316</v>
      </c>
      <c r="N13" s="792"/>
      <c r="O13" s="792"/>
      <c r="P13" s="808" t="s">
        <v>708</v>
      </c>
      <c r="Q13" s="808"/>
      <c r="R13" s="808"/>
      <c r="S13" s="792" t="s">
        <v>317</v>
      </c>
      <c r="T13" s="792"/>
      <c r="U13" s="808" t="s">
        <v>709</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1110</v>
      </c>
      <c r="F15" s="742"/>
      <c r="G15" s="742"/>
      <c r="H15" s="742"/>
      <c r="I15" s="742"/>
      <c r="J15" s="742"/>
      <c r="K15" s="742"/>
      <c r="L15" s="743"/>
      <c r="M15" s="762" t="s">
        <v>320</v>
      </c>
      <c r="N15" s="762"/>
      <c r="O15" s="762"/>
      <c r="P15" s="741" t="s">
        <v>1242</v>
      </c>
      <c r="Q15" s="742"/>
      <c r="R15" s="742"/>
      <c r="S15" s="742"/>
      <c r="T15" s="742"/>
      <c r="U15" s="742"/>
      <c r="V15" s="742"/>
      <c r="W15" s="743"/>
    </row>
    <row r="16" spans="2:23" s="23" customFormat="1" ht="25.5" customHeight="1" x14ac:dyDescent="0.15">
      <c r="B16" s="804" t="s">
        <v>310</v>
      </c>
      <c r="C16" s="804" t="s">
        <v>311</v>
      </c>
      <c r="D16" s="804"/>
      <c r="E16" s="232" t="s">
        <v>802</v>
      </c>
      <c r="F16" s="783"/>
      <c r="G16" s="784"/>
      <c r="H16" s="784"/>
      <c r="I16" s="784"/>
      <c r="J16" s="784"/>
      <c r="K16" s="784"/>
      <c r="L16" s="785"/>
      <c r="M16" s="804" t="s">
        <v>310</v>
      </c>
      <c r="N16" s="804" t="s">
        <v>311</v>
      </c>
      <c r="O16" s="804"/>
      <c r="P16" s="232" t="s">
        <v>802</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723</v>
      </c>
      <c r="Q23" s="786"/>
      <c r="R23" s="787"/>
      <c r="S23" s="787"/>
      <c r="T23" s="787"/>
      <c r="U23" s="787"/>
      <c r="V23" s="787"/>
      <c r="W23" s="788"/>
    </row>
    <row r="24" spans="2:24" s="23" customFormat="1" ht="25.5" customHeight="1" x14ac:dyDescent="0.15">
      <c r="B24" s="792" t="s">
        <v>316</v>
      </c>
      <c r="C24" s="792"/>
      <c r="D24" s="792"/>
      <c r="E24" s="808" t="s">
        <v>803</v>
      </c>
      <c r="F24" s="808"/>
      <c r="G24" s="808"/>
      <c r="H24" s="792" t="s">
        <v>317</v>
      </c>
      <c r="I24" s="792"/>
      <c r="J24" s="808" t="s">
        <v>804</v>
      </c>
      <c r="K24" s="808"/>
      <c r="L24" s="808"/>
      <c r="M24" s="792" t="s">
        <v>316</v>
      </c>
      <c r="N24" s="792"/>
      <c r="O24" s="792"/>
      <c r="P24" s="808" t="s">
        <v>805</v>
      </c>
      <c r="Q24" s="808"/>
      <c r="R24" s="808"/>
      <c r="S24" s="792" t="s">
        <v>317</v>
      </c>
      <c r="T24" s="792"/>
      <c r="U24" s="808" t="s">
        <v>804</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1243</v>
      </c>
      <c r="F26" s="742"/>
      <c r="G26" s="742"/>
      <c r="H26" s="742"/>
      <c r="I26" s="742"/>
      <c r="J26" s="742"/>
      <c r="K26" s="742"/>
      <c r="L26" s="743"/>
      <c r="M26" s="762" t="s">
        <v>320</v>
      </c>
      <c r="N26" s="762"/>
      <c r="O26" s="762"/>
      <c r="P26" s="741" t="s">
        <v>1108</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7BAE02C5-7544-489B-A329-4C3C1EA4B763}">
      <formula1>INDIRECT(E7)</formula1>
    </dataValidation>
    <dataValidation allowBlank="1" showInputMessage="1" showErrorMessage="1" prompt="覆工スパン毎に連番を記入。_x000a_数値で入力する。" sqref="E6 E17 P17 P6" xr:uid="{7FCC68B2-E828-4773-A8F0-CC43B0B77C9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254C6E-2A8E-41A3-976B-B4BD51F7CF9F}">
          <x14:formula1>
            <xm:f>'(参考)リスト'!$B$16:$B$21</xm:f>
          </x14:formula1>
          <xm:sqref>E7 E18 P7 P18</xm:sqref>
        </x14:dataValidation>
        <x14:dataValidation type="list" allowBlank="1" showInputMessage="1" showErrorMessage="1" xr:uid="{B5740446-88EB-4357-9D2A-975D12C9E82A}">
          <x14:formula1>
            <xm:f>'(参考)リスト'!$E$16:$E$27</xm:f>
          </x14:formula1>
          <xm:sqref>E9 E20 P9 P20</xm:sqref>
        </x14:dataValidation>
        <x14:dataValidation type="list" allowBlank="1" showInputMessage="1" showErrorMessage="1" xr:uid="{86315721-44AB-4656-9BC3-71E2A75F7466}">
          <x14:formula1>
            <xm:f>'(参考)リスト'!$D$16:$D$18</xm:f>
          </x14:formula1>
          <xm:sqref>E10 E21 P10 P21</xm:sqref>
        </x14:dataValidation>
        <x14:dataValidation type="list" allowBlank="1" showInputMessage="1" showErrorMessage="1" xr:uid="{BDB0F07F-0CB3-4D59-852C-17F66A98E8F4}">
          <x14:formula1>
            <xm:f>'(参考)リスト'!$F$16:$F$21</xm:f>
          </x14:formula1>
          <xm:sqref>E11:E12 P11 P22:P23 E22</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18DA9-A1D3-44B9-ABB6-F61F1A66C59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802</v>
      </c>
      <c r="F5" s="783"/>
      <c r="G5" s="784"/>
      <c r="H5" s="784"/>
      <c r="I5" s="784"/>
      <c r="J5" s="784"/>
      <c r="K5" s="784"/>
      <c r="L5" s="785"/>
      <c r="M5" s="757" t="s">
        <v>310</v>
      </c>
      <c r="N5" s="744" t="s">
        <v>311</v>
      </c>
      <c r="O5" s="745"/>
      <c r="P5" s="232" t="s">
        <v>802</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499</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498</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793" t="s">
        <v>806</v>
      </c>
      <c r="Q13" s="794"/>
      <c r="R13" s="795"/>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1111</v>
      </c>
      <c r="Q15" s="742"/>
      <c r="R15" s="742"/>
      <c r="S15" s="742"/>
      <c r="T15" s="742"/>
      <c r="U15" s="742"/>
      <c r="V15" s="742"/>
      <c r="W15" s="743"/>
    </row>
    <row r="16" spans="2:23" s="23" customFormat="1" ht="25.5" customHeight="1" x14ac:dyDescent="0.15">
      <c r="B16" s="804" t="s">
        <v>310</v>
      </c>
      <c r="C16" s="804" t="s">
        <v>311</v>
      </c>
      <c r="D16" s="804"/>
      <c r="E16" s="232" t="s">
        <v>802</v>
      </c>
      <c r="F16" s="783"/>
      <c r="G16" s="784"/>
      <c r="H16" s="784"/>
      <c r="I16" s="784"/>
      <c r="J16" s="784"/>
      <c r="K16" s="784"/>
      <c r="L16" s="785"/>
      <c r="M16" s="804" t="s">
        <v>310</v>
      </c>
      <c r="N16" s="804" t="s">
        <v>311</v>
      </c>
      <c r="O16" s="804"/>
      <c r="P16" s="232" t="s">
        <v>807</v>
      </c>
      <c r="Q16" s="786"/>
      <c r="R16" s="787"/>
      <c r="S16" s="787"/>
      <c r="T16" s="787"/>
      <c r="U16" s="787"/>
      <c r="V16" s="787"/>
      <c r="W16" s="788"/>
    </row>
    <row r="17" spans="2:24" s="23" customFormat="1" ht="25.5" customHeight="1" x14ac:dyDescent="0.15">
      <c r="B17" s="804"/>
      <c r="C17" s="804" t="s">
        <v>312</v>
      </c>
      <c r="D17" s="804"/>
      <c r="E17" s="269">
        <v>6</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689</v>
      </c>
      <c r="F24" s="808"/>
      <c r="G24" s="808"/>
      <c r="H24" s="792" t="s">
        <v>317</v>
      </c>
      <c r="I24" s="792"/>
      <c r="J24" s="800" t="s">
        <v>649</v>
      </c>
      <c r="K24" s="801"/>
      <c r="L24" s="802"/>
      <c r="M24" s="792" t="s">
        <v>316</v>
      </c>
      <c r="N24" s="792"/>
      <c r="O24" s="792"/>
      <c r="P24" s="808" t="s">
        <v>808</v>
      </c>
      <c r="Q24" s="808"/>
      <c r="R24" s="808"/>
      <c r="S24" s="792" t="s">
        <v>317</v>
      </c>
      <c r="T24" s="792"/>
      <c r="U24" s="808" t="s">
        <v>695</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1112</v>
      </c>
      <c r="F26" s="742"/>
      <c r="G26" s="742"/>
      <c r="H26" s="742"/>
      <c r="I26" s="742"/>
      <c r="J26" s="742"/>
      <c r="K26" s="742"/>
      <c r="L26" s="743"/>
      <c r="M26" s="762" t="s">
        <v>320</v>
      </c>
      <c r="N26" s="762"/>
      <c r="O26" s="762"/>
      <c r="P26" s="741" t="s">
        <v>1244</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76070388-E06B-47ED-99B9-35882A54763E}"/>
    <dataValidation type="list" allowBlank="1" showInputMessage="1" showErrorMessage="1" sqref="E8 P19 P8 E19" xr:uid="{C5133640-A50F-4862-AE10-9F511225619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6FAF3F-4F4B-4AC4-8504-1EA15617516A}">
          <x14:formula1>
            <xm:f>'(参考)リスト'!$F$16:$F$21</xm:f>
          </x14:formula1>
          <xm:sqref>E11:E12 P22:P23 P11:P12 E22:E23</xm:sqref>
        </x14:dataValidation>
        <x14:dataValidation type="list" allowBlank="1" showInputMessage="1" showErrorMessage="1" xr:uid="{A986A1D3-CEEF-4FD1-8531-A1B73D5B5A12}">
          <x14:formula1>
            <xm:f>'(参考)リスト'!$D$16:$D$18</xm:f>
          </x14:formula1>
          <xm:sqref>E10 P21 P10 E21</xm:sqref>
        </x14:dataValidation>
        <x14:dataValidation type="list" allowBlank="1" showInputMessage="1" showErrorMessage="1" xr:uid="{E4F6AAAC-1CA6-4A32-87D1-D0176CB2E30B}">
          <x14:formula1>
            <xm:f>'(参考)リスト'!$E$16:$E$27</xm:f>
          </x14:formula1>
          <xm:sqref>E9 P20 P9 E20</xm:sqref>
        </x14:dataValidation>
        <x14:dataValidation type="list" allowBlank="1" showInputMessage="1" showErrorMessage="1" xr:uid="{2A59DADA-4613-4821-A55E-A69998BA8201}">
          <x14:formula1>
            <xm:f>'(参考)リスト'!$B$16:$B$21</xm:f>
          </x14:formula1>
          <xm:sqref>E7 P18 P7 E18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D6927-23CD-473B-8027-83C543FEEC4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807</v>
      </c>
      <c r="F5" s="783"/>
      <c r="G5" s="784"/>
      <c r="H5" s="784"/>
      <c r="I5" s="784"/>
      <c r="J5" s="784"/>
      <c r="K5" s="784"/>
      <c r="L5" s="785"/>
      <c r="M5" s="757" t="s">
        <v>310</v>
      </c>
      <c r="N5" s="744" t="s">
        <v>311</v>
      </c>
      <c r="O5" s="745"/>
      <c r="P5" s="232" t="s">
        <v>807</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798</v>
      </c>
      <c r="F13" s="808"/>
      <c r="G13" s="808"/>
      <c r="H13" s="792" t="s">
        <v>317</v>
      </c>
      <c r="I13" s="792"/>
      <c r="J13" s="808" t="s">
        <v>798</v>
      </c>
      <c r="K13" s="808"/>
      <c r="L13" s="808"/>
      <c r="M13" s="792" t="s">
        <v>316</v>
      </c>
      <c r="N13" s="792"/>
      <c r="O13" s="792"/>
      <c r="P13" s="808" t="s">
        <v>809</v>
      </c>
      <c r="Q13" s="808"/>
      <c r="R13" s="808"/>
      <c r="S13" s="792" t="s">
        <v>317</v>
      </c>
      <c r="T13" s="792"/>
      <c r="U13" s="808" t="s">
        <v>810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1113</v>
      </c>
      <c r="F15" s="742"/>
      <c r="G15" s="742"/>
      <c r="H15" s="742"/>
      <c r="I15" s="742"/>
      <c r="J15" s="742"/>
      <c r="K15" s="742"/>
      <c r="L15" s="743"/>
      <c r="M15" s="762" t="s">
        <v>320</v>
      </c>
      <c r="N15" s="762"/>
      <c r="O15" s="762"/>
      <c r="P15" s="741" t="s">
        <v>1114</v>
      </c>
      <c r="Q15" s="742"/>
      <c r="R15" s="742"/>
      <c r="S15" s="742"/>
      <c r="T15" s="742"/>
      <c r="U15" s="742"/>
      <c r="V15" s="742"/>
      <c r="W15" s="743"/>
    </row>
    <row r="16" spans="2:23" s="23" customFormat="1" ht="25.5" customHeight="1" x14ac:dyDescent="0.15">
      <c r="B16" s="804" t="s">
        <v>310</v>
      </c>
      <c r="C16" s="804" t="s">
        <v>311</v>
      </c>
      <c r="D16" s="804"/>
      <c r="E16" s="232" t="s">
        <v>807</v>
      </c>
      <c r="F16" s="783"/>
      <c r="G16" s="784"/>
      <c r="H16" s="784"/>
      <c r="I16" s="784"/>
      <c r="J16" s="784"/>
      <c r="K16" s="784"/>
      <c r="L16" s="785"/>
      <c r="M16" s="804" t="s">
        <v>310</v>
      </c>
      <c r="N16" s="804" t="s">
        <v>311</v>
      </c>
      <c r="O16" s="804"/>
      <c r="P16" s="232" t="s">
        <v>811</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722</v>
      </c>
      <c r="F24" s="808"/>
      <c r="G24" s="808"/>
      <c r="H24" s="792" t="s">
        <v>317</v>
      </c>
      <c r="I24" s="792"/>
      <c r="J24" s="800" t="s">
        <v>649</v>
      </c>
      <c r="K24" s="801"/>
      <c r="L24" s="802"/>
      <c r="M24" s="792" t="s">
        <v>316</v>
      </c>
      <c r="N24" s="792"/>
      <c r="O24" s="792"/>
      <c r="P24" s="808" t="s">
        <v>783</v>
      </c>
      <c r="Q24" s="808"/>
      <c r="R24" s="808"/>
      <c r="S24" s="792" t="s">
        <v>317</v>
      </c>
      <c r="T24" s="792"/>
      <c r="U24" s="808" t="s">
        <v>783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1115</v>
      </c>
      <c r="F26" s="742"/>
      <c r="G26" s="742"/>
      <c r="H26" s="742"/>
      <c r="I26" s="742"/>
      <c r="J26" s="742"/>
      <c r="K26" s="742"/>
      <c r="L26" s="743"/>
      <c r="M26" s="762" t="s">
        <v>320</v>
      </c>
      <c r="N26" s="762"/>
      <c r="O26" s="762"/>
      <c r="P26" s="741" t="s">
        <v>1236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EF28DA0D-81A8-437A-9F01-D39806B51C3C}">
      <formula1>INDIRECT(E7)</formula1>
    </dataValidation>
    <dataValidation allowBlank="1" showInputMessage="1" showErrorMessage="1" prompt="覆工スパン毎に連番を記入。_x000a_数値で入力する。" sqref="E6 E17 P17 P6" xr:uid="{ACA310F7-9354-47A6-9D8F-BD32AB57F0E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A593E7B-387B-40EF-B606-EC29D1BA5ECA}">
          <x14:formula1>
            <xm:f>'(参考)リスト'!$B$16:$B$21</xm:f>
          </x14:formula1>
          <xm:sqref>E7 E18 P7 P18</xm:sqref>
        </x14:dataValidation>
        <x14:dataValidation type="list" allowBlank="1" showInputMessage="1" showErrorMessage="1" xr:uid="{5899EB15-552F-4A54-9F39-ECDA146F4BB7}">
          <x14:formula1>
            <xm:f>'(参考)リスト'!$E$16:$E$27</xm:f>
          </x14:formula1>
          <xm:sqref>E9 E20 P9 P20</xm:sqref>
        </x14:dataValidation>
        <x14:dataValidation type="list" allowBlank="1" showInputMessage="1" showErrorMessage="1" xr:uid="{D14D06BA-CEA5-4C23-BA2D-B43783017882}">
          <x14:formula1>
            <xm:f>'(参考)リスト'!$D$16:$D$18</xm:f>
          </x14:formula1>
          <xm:sqref>E10 E21 P10 P21</xm:sqref>
        </x14:dataValidation>
        <x14:dataValidation type="list" allowBlank="1" showInputMessage="1" showErrorMessage="1" xr:uid="{377A0B9C-E938-4E2D-808D-B5754F9482D4}">
          <x14:formula1>
            <xm:f>'(参考)リスト'!$F$16:$F$21</xm:f>
          </x14:formula1>
          <xm:sqref>E11:E12 E22:E23 P11:P12 P22</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C726-4322-4513-92EC-B72103A51A9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811</v>
      </c>
      <c r="F5" s="783"/>
      <c r="G5" s="784"/>
      <c r="H5" s="784"/>
      <c r="I5" s="784"/>
      <c r="J5" s="784"/>
      <c r="K5" s="784"/>
      <c r="L5" s="785"/>
      <c r="M5" s="757" t="s">
        <v>310</v>
      </c>
      <c r="N5" s="744" t="s">
        <v>311</v>
      </c>
      <c r="O5" s="745"/>
      <c r="P5" s="232" t="s">
        <v>811</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799</v>
      </c>
      <c r="F13" s="808"/>
      <c r="G13" s="808"/>
      <c r="H13" s="792" t="s">
        <v>317</v>
      </c>
      <c r="I13" s="792"/>
      <c r="J13" s="808" t="s">
        <v>799</v>
      </c>
      <c r="K13" s="808"/>
      <c r="L13" s="808"/>
      <c r="M13" s="792" t="s">
        <v>316</v>
      </c>
      <c r="N13" s="792"/>
      <c r="O13" s="792"/>
      <c r="P13" s="808" t="s">
        <v>812</v>
      </c>
      <c r="Q13" s="808"/>
      <c r="R13" s="808"/>
      <c r="S13" s="792" t="s">
        <v>317</v>
      </c>
      <c r="T13" s="792"/>
      <c r="U13" s="808" t="s">
        <v>812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1245</v>
      </c>
      <c r="F15" s="742"/>
      <c r="G15" s="742"/>
      <c r="H15" s="742"/>
      <c r="I15" s="742"/>
      <c r="J15" s="742"/>
      <c r="K15" s="742"/>
      <c r="L15" s="743"/>
      <c r="M15" s="762" t="s">
        <v>320</v>
      </c>
      <c r="N15" s="762"/>
      <c r="O15" s="762"/>
      <c r="P15" s="741" t="s">
        <v>1246</v>
      </c>
      <c r="Q15" s="742"/>
      <c r="R15" s="742"/>
      <c r="S15" s="742"/>
      <c r="T15" s="742"/>
      <c r="U15" s="742"/>
      <c r="V15" s="742"/>
      <c r="W15" s="743"/>
    </row>
    <row r="16" spans="2:23" s="23" customFormat="1" ht="25.5" customHeight="1" x14ac:dyDescent="0.15">
      <c r="B16" s="804" t="s">
        <v>310</v>
      </c>
      <c r="C16" s="804" t="s">
        <v>311</v>
      </c>
      <c r="D16" s="804"/>
      <c r="E16" s="232" t="s">
        <v>811</v>
      </c>
      <c r="F16" s="783"/>
      <c r="G16" s="784"/>
      <c r="H16" s="784"/>
      <c r="I16" s="784"/>
      <c r="J16" s="784"/>
      <c r="K16" s="784"/>
      <c r="L16" s="785"/>
      <c r="M16" s="804" t="s">
        <v>310</v>
      </c>
      <c r="N16" s="804" t="s">
        <v>311</v>
      </c>
      <c r="O16" s="804"/>
      <c r="P16" s="232" t="s">
        <v>814</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813</v>
      </c>
      <c r="F24" s="808"/>
      <c r="G24" s="808"/>
      <c r="H24" s="792" t="s">
        <v>317</v>
      </c>
      <c r="I24" s="792"/>
      <c r="J24" s="808" t="s">
        <v>787</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1116</v>
      </c>
      <c r="F26" s="742"/>
      <c r="G26" s="742"/>
      <c r="H26" s="742"/>
      <c r="I26" s="742"/>
      <c r="J26" s="742"/>
      <c r="K26" s="742"/>
      <c r="L26" s="743"/>
      <c r="M26" s="762" t="s">
        <v>320</v>
      </c>
      <c r="N26" s="762"/>
      <c r="O26" s="762"/>
      <c r="P26" s="741" t="s">
        <v>1107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463949A5-D6A6-45B6-80CE-E77B4BC6B5D5}"/>
    <dataValidation type="list" allowBlank="1" showInputMessage="1" showErrorMessage="1" sqref="E8 E19 P19 P8" xr:uid="{39A90BC5-30DE-461A-A33A-8E40F528415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2F3230-BC7A-41EF-9CBA-AA110855F8E5}">
          <x14:formula1>
            <xm:f>'(参考)リスト'!$F$16:$F$21</xm:f>
          </x14:formula1>
          <xm:sqref>E11 E22:E23 P22:P23 P11</xm:sqref>
        </x14:dataValidation>
        <x14:dataValidation type="list" allowBlank="1" showInputMessage="1" showErrorMessage="1" xr:uid="{B4A5403D-002B-4081-87B9-54D87E0994E0}">
          <x14:formula1>
            <xm:f>'(参考)リスト'!$D$16:$D$18</xm:f>
          </x14:formula1>
          <xm:sqref>E10 E21 P21 P10</xm:sqref>
        </x14:dataValidation>
        <x14:dataValidation type="list" allowBlank="1" showInputMessage="1" showErrorMessage="1" xr:uid="{4EB66189-0A30-4354-AAAE-8AB3FE41EB3B}">
          <x14:formula1>
            <xm:f>'(参考)リスト'!$E$16:$E$27</xm:f>
          </x14:formula1>
          <xm:sqref>E9 E20 P20 P9</xm:sqref>
        </x14:dataValidation>
        <x14:dataValidation type="list" allowBlank="1" showInputMessage="1" showErrorMessage="1" xr:uid="{AE02FFC1-33CD-44BA-A59A-71A4AF11DD49}">
          <x14:formula1>
            <xm:f>'(参考)リスト'!$B$16:$B$21</xm:f>
          </x14:formula1>
          <xm:sqref>E7 E18 P18 P7</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F5B0-EAD2-4C56-8972-7A77973562B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814</v>
      </c>
      <c r="F5" s="783"/>
      <c r="G5" s="784"/>
      <c r="H5" s="784"/>
      <c r="I5" s="784"/>
      <c r="J5" s="784"/>
      <c r="K5" s="784"/>
      <c r="L5" s="785"/>
      <c r="M5" s="757" t="s">
        <v>310</v>
      </c>
      <c r="N5" s="744" t="s">
        <v>311</v>
      </c>
      <c r="O5" s="745"/>
      <c r="P5" s="232" t="s">
        <v>814</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804</v>
      </c>
      <c r="F13" s="808"/>
      <c r="G13" s="808"/>
      <c r="H13" s="792" t="s">
        <v>317</v>
      </c>
      <c r="I13" s="792"/>
      <c r="J13" s="808" t="s">
        <v>815</v>
      </c>
      <c r="K13" s="808"/>
      <c r="L13" s="808"/>
      <c r="M13" s="792" t="s">
        <v>316</v>
      </c>
      <c r="N13" s="792"/>
      <c r="O13" s="792"/>
      <c r="P13" s="808" t="s">
        <v>816</v>
      </c>
      <c r="Q13" s="808"/>
      <c r="R13" s="808"/>
      <c r="S13" s="792" t="s">
        <v>317</v>
      </c>
      <c r="T13" s="792"/>
      <c r="U13" s="808" t="s">
        <v>817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1247</v>
      </c>
      <c r="F15" s="742"/>
      <c r="G15" s="742"/>
      <c r="H15" s="742"/>
      <c r="I15" s="742"/>
      <c r="J15" s="742"/>
      <c r="K15" s="742"/>
      <c r="L15" s="743"/>
      <c r="M15" s="762" t="s">
        <v>320</v>
      </c>
      <c r="N15" s="762"/>
      <c r="O15" s="762"/>
      <c r="P15" s="741" t="s">
        <v>1117</v>
      </c>
      <c r="Q15" s="742"/>
      <c r="R15" s="742"/>
      <c r="S15" s="742"/>
      <c r="T15" s="742"/>
      <c r="U15" s="742"/>
      <c r="V15" s="742"/>
      <c r="W15" s="743"/>
    </row>
    <row r="16" spans="2:23" s="23" customFormat="1" ht="25.5" customHeight="1" x14ac:dyDescent="0.15">
      <c r="B16" s="804" t="s">
        <v>310</v>
      </c>
      <c r="C16" s="804" t="s">
        <v>311</v>
      </c>
      <c r="D16" s="804"/>
      <c r="E16" s="232" t="s">
        <v>818</v>
      </c>
      <c r="F16" s="783"/>
      <c r="G16" s="784"/>
      <c r="H16" s="784"/>
      <c r="I16" s="784"/>
      <c r="J16" s="784"/>
      <c r="K16" s="784"/>
      <c r="L16" s="785"/>
      <c r="M16" s="804" t="s">
        <v>310</v>
      </c>
      <c r="N16" s="804" t="s">
        <v>311</v>
      </c>
      <c r="O16" s="804"/>
      <c r="P16" s="232" t="s">
        <v>818</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819</v>
      </c>
      <c r="F24" s="808"/>
      <c r="G24" s="808"/>
      <c r="H24" s="792" t="s">
        <v>317</v>
      </c>
      <c r="I24" s="792"/>
      <c r="J24" s="808" t="s">
        <v>819</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1118</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2F482CB7-FD6E-4216-A13B-B79CB102B622}">
      <formula1>INDIRECT(E7)</formula1>
    </dataValidation>
    <dataValidation allowBlank="1" showInputMessage="1" showErrorMessage="1" prompt="覆工スパン毎に連番を記入。_x000a_数値で入力する。" sqref="E6 E17 P17 P6" xr:uid="{4FB5B2D8-C5FD-475F-AA54-955FA3343DB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B81D67E-C37E-4B65-9EEF-807DB8E77DF4}">
          <x14:formula1>
            <xm:f>'(参考)リスト'!$B$16:$B$21</xm:f>
          </x14:formula1>
          <xm:sqref>E7 E18 P7 P18</xm:sqref>
        </x14:dataValidation>
        <x14:dataValidation type="list" allowBlank="1" showInputMessage="1" showErrorMessage="1" xr:uid="{BDA0B732-7E80-4CDD-9ADC-3588C0E74A01}">
          <x14:formula1>
            <xm:f>'(参考)リスト'!$E$16:$E$27</xm:f>
          </x14:formula1>
          <xm:sqref>E9 E20 P9 P20</xm:sqref>
        </x14:dataValidation>
        <x14:dataValidation type="list" allowBlank="1" showInputMessage="1" showErrorMessage="1" xr:uid="{A8B3AE89-82D7-4DD5-AF6B-09D443A09B2A}">
          <x14:formula1>
            <xm:f>'(参考)リスト'!$D$16:$D$18</xm:f>
          </x14:formula1>
          <xm:sqref>E10 E21 P10 P21</xm:sqref>
        </x14:dataValidation>
        <x14:dataValidation type="list" allowBlank="1" showInputMessage="1" showErrorMessage="1" xr:uid="{817B1D24-D9A8-46F5-B0C3-BBBB3D387808}">
          <x14:formula1>
            <xm:f>'(参考)リスト'!$F$16:$F$21</xm:f>
          </x14:formula1>
          <xm:sqref>P22:P23 E22:E23 P11:P12 E11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7DEA4-65DB-4066-ADB9-D908342B2BA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818</v>
      </c>
      <c r="F5" s="783"/>
      <c r="G5" s="784"/>
      <c r="H5" s="784"/>
      <c r="I5" s="784"/>
      <c r="J5" s="784"/>
      <c r="K5" s="784"/>
      <c r="L5" s="785"/>
      <c r="M5" s="757" t="s">
        <v>310</v>
      </c>
      <c r="N5" s="744" t="s">
        <v>311</v>
      </c>
      <c r="O5" s="745"/>
      <c r="P5" s="232" t="s">
        <v>818</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750</v>
      </c>
      <c r="F13" s="808"/>
      <c r="G13" s="808"/>
      <c r="H13" s="792" t="s">
        <v>317</v>
      </c>
      <c r="I13" s="792"/>
      <c r="J13" s="808" t="s">
        <v>817</v>
      </c>
      <c r="K13" s="808"/>
      <c r="L13" s="808"/>
      <c r="M13" s="792" t="s">
        <v>316</v>
      </c>
      <c r="N13" s="792"/>
      <c r="O13" s="792"/>
      <c r="P13" s="808" t="s">
        <v>820</v>
      </c>
      <c r="Q13" s="808"/>
      <c r="R13" s="808"/>
      <c r="S13" s="792" t="s">
        <v>317</v>
      </c>
      <c r="T13" s="792"/>
      <c r="U13" s="808" t="s">
        <v>756</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1248</v>
      </c>
      <c r="F15" s="742"/>
      <c r="G15" s="742"/>
      <c r="H15" s="742"/>
      <c r="I15" s="742"/>
      <c r="J15" s="742"/>
      <c r="K15" s="742"/>
      <c r="L15" s="743"/>
      <c r="M15" s="762" t="s">
        <v>320</v>
      </c>
      <c r="N15" s="762"/>
      <c r="O15" s="762"/>
      <c r="P15" s="741" t="s">
        <v>1249</v>
      </c>
      <c r="Q15" s="742"/>
      <c r="R15" s="742"/>
      <c r="S15" s="742"/>
      <c r="T15" s="742"/>
      <c r="U15" s="742"/>
      <c r="V15" s="742"/>
      <c r="W15" s="743"/>
    </row>
    <row r="16" spans="2:23" s="23" customFormat="1" ht="25.5" customHeight="1" x14ac:dyDescent="0.15">
      <c r="B16" s="804" t="s">
        <v>310</v>
      </c>
      <c r="C16" s="804" t="s">
        <v>311</v>
      </c>
      <c r="D16" s="804"/>
      <c r="E16" s="232" t="s">
        <v>818</v>
      </c>
      <c r="F16" s="783"/>
      <c r="G16" s="784"/>
      <c r="H16" s="784"/>
      <c r="I16" s="784"/>
      <c r="J16" s="784"/>
      <c r="K16" s="784"/>
      <c r="L16" s="785"/>
      <c r="M16" s="804" t="s">
        <v>310</v>
      </c>
      <c r="N16" s="804" t="s">
        <v>311</v>
      </c>
      <c r="O16" s="804"/>
      <c r="P16" s="232" t="s">
        <v>818</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750</v>
      </c>
      <c r="F24" s="808"/>
      <c r="G24" s="808"/>
      <c r="H24" s="792" t="s">
        <v>317</v>
      </c>
      <c r="I24" s="792"/>
      <c r="J24" s="808" t="s">
        <v>799</v>
      </c>
      <c r="K24" s="808"/>
      <c r="L24" s="808"/>
      <c r="M24" s="792" t="s">
        <v>316</v>
      </c>
      <c r="N24" s="792"/>
      <c r="O24" s="792"/>
      <c r="P24" s="808" t="s">
        <v>821</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1250</v>
      </c>
      <c r="F26" s="742"/>
      <c r="G26" s="742"/>
      <c r="H26" s="742"/>
      <c r="I26" s="742"/>
      <c r="J26" s="742"/>
      <c r="K26" s="742"/>
      <c r="L26" s="743"/>
      <c r="M26" s="762" t="s">
        <v>320</v>
      </c>
      <c r="N26" s="762"/>
      <c r="O26" s="762"/>
      <c r="P26" s="741" t="s">
        <v>1119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71DF6E07-A0BF-4ECC-9445-F64B8A313E15}"/>
    <dataValidation type="list" allowBlank="1" showInputMessage="1" showErrorMessage="1" sqref="E8 P8 P19 E19" xr:uid="{EA60C290-ECC1-4CA0-B85C-C2EF67C003E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F7B987-D228-4413-B096-EFA3F7984E47}">
          <x14:formula1>
            <xm:f>'(参考)リスト'!$F$16:$F$21</xm:f>
          </x14:formula1>
          <xm:sqref>E11:E12 P11 P22:P23 E22</xm:sqref>
        </x14:dataValidation>
        <x14:dataValidation type="list" allowBlank="1" showInputMessage="1" showErrorMessage="1" xr:uid="{B6DFD14C-371E-4CF4-9293-19339F025160}">
          <x14:formula1>
            <xm:f>'(参考)リスト'!$D$16:$D$18</xm:f>
          </x14:formula1>
          <xm:sqref>E10 P10 P21 E21</xm:sqref>
        </x14:dataValidation>
        <x14:dataValidation type="list" allowBlank="1" showInputMessage="1" showErrorMessage="1" xr:uid="{5774CD44-D264-418F-B125-FF70952A1E07}">
          <x14:formula1>
            <xm:f>'(参考)リスト'!$E$16:$E$27</xm:f>
          </x14:formula1>
          <xm:sqref>E9 P9 P20 E20</xm:sqref>
        </x14:dataValidation>
        <x14:dataValidation type="list" allowBlank="1" showInputMessage="1" showErrorMessage="1" xr:uid="{31A7E168-F9A7-4305-9E6A-999101F74E61}">
          <x14:formula1>
            <xm:f>'(参考)リスト'!$B$16:$B$21</xm:f>
          </x14:formula1>
          <xm:sqref>E7 P7 P18 E18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5CDEC-030A-4787-8325-F191395D0E4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818</v>
      </c>
      <c r="F5" s="783"/>
      <c r="G5" s="784"/>
      <c r="H5" s="784"/>
      <c r="I5" s="784"/>
      <c r="J5" s="784"/>
      <c r="K5" s="784"/>
      <c r="L5" s="785"/>
      <c r="M5" s="757" t="s">
        <v>310</v>
      </c>
      <c r="N5" s="744" t="s">
        <v>311</v>
      </c>
      <c r="O5" s="745"/>
      <c r="P5" s="232" t="s">
        <v>823</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822</v>
      </c>
      <c r="F13" s="808"/>
      <c r="G13" s="808"/>
      <c r="H13" s="792" t="s">
        <v>317</v>
      </c>
      <c r="I13" s="792"/>
      <c r="J13" s="800" t="s">
        <v>649</v>
      </c>
      <c r="K13" s="801"/>
      <c r="L13" s="802"/>
      <c r="M13" s="792" t="s">
        <v>316</v>
      </c>
      <c r="N13" s="792"/>
      <c r="O13" s="792"/>
      <c r="P13" s="808" t="s">
        <v>824</v>
      </c>
      <c r="Q13" s="808"/>
      <c r="R13" s="808"/>
      <c r="S13" s="792" t="s">
        <v>317</v>
      </c>
      <c r="T13" s="792"/>
      <c r="U13" s="808" t="s">
        <v>825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1120</v>
      </c>
      <c r="F15" s="742"/>
      <c r="G15" s="742"/>
      <c r="H15" s="742"/>
      <c r="I15" s="742"/>
      <c r="J15" s="742"/>
      <c r="K15" s="742"/>
      <c r="L15" s="743"/>
      <c r="M15" s="762" t="s">
        <v>320</v>
      </c>
      <c r="N15" s="762"/>
      <c r="O15" s="762"/>
      <c r="P15" s="741" t="s">
        <v>1121</v>
      </c>
      <c r="Q15" s="742"/>
      <c r="R15" s="742"/>
      <c r="S15" s="742"/>
      <c r="T15" s="742"/>
      <c r="U15" s="742"/>
      <c r="V15" s="742"/>
      <c r="W15" s="743"/>
    </row>
    <row r="16" spans="2:23" s="23" customFormat="1" ht="25.5" customHeight="1" x14ac:dyDescent="0.15">
      <c r="B16" s="804" t="s">
        <v>310</v>
      </c>
      <c r="C16" s="804" t="s">
        <v>311</v>
      </c>
      <c r="D16" s="804"/>
      <c r="E16" s="232" t="s">
        <v>823</v>
      </c>
      <c r="F16" s="783"/>
      <c r="G16" s="784"/>
      <c r="H16" s="784"/>
      <c r="I16" s="784"/>
      <c r="J16" s="784"/>
      <c r="K16" s="784"/>
      <c r="L16" s="785"/>
      <c r="M16" s="804" t="s">
        <v>310</v>
      </c>
      <c r="N16" s="804" t="s">
        <v>311</v>
      </c>
      <c r="O16" s="804"/>
      <c r="P16" s="232" t="s">
        <v>823</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826</v>
      </c>
      <c r="Q24" s="808"/>
      <c r="R24" s="808"/>
      <c r="S24" s="792" t="s">
        <v>317</v>
      </c>
      <c r="T24" s="792"/>
      <c r="U24" s="808" t="s">
        <v>827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1122</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28EBC896-DA8B-4FA6-AED1-55C29D1809FD}">
      <formula1>INDIRECT(E7)</formula1>
    </dataValidation>
    <dataValidation allowBlank="1" showInputMessage="1" showErrorMessage="1" prompt="覆工スパン毎に連番を記入。_x000a_数値で入力する。" sqref="E6 E17 P17 P6" xr:uid="{D2FEB495-E022-41AE-B8A9-1AF6C889192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F2D92D-9FC6-4EFE-BC15-C7F85E1FB387}">
          <x14:formula1>
            <xm:f>'(参考)リスト'!$B$16:$B$21</xm:f>
          </x14:formula1>
          <xm:sqref>E7 E18 P7 P18</xm:sqref>
        </x14:dataValidation>
        <x14:dataValidation type="list" allowBlank="1" showInputMessage="1" showErrorMessage="1" xr:uid="{5380A86C-F85F-41C8-B096-00397DF76DB4}">
          <x14:formula1>
            <xm:f>'(参考)リスト'!$E$16:$E$27</xm:f>
          </x14:formula1>
          <xm:sqref>E9 E20 P9 P20</xm:sqref>
        </x14:dataValidation>
        <x14:dataValidation type="list" allowBlank="1" showInputMessage="1" showErrorMessage="1" xr:uid="{1D1A3A84-DFE9-4CB0-BAF1-FEE22AF42CC6}">
          <x14:formula1>
            <xm:f>'(参考)リスト'!$D$16:$D$18</xm:f>
          </x14:formula1>
          <xm:sqref>E10 E21 P10 P21</xm:sqref>
        </x14:dataValidation>
        <x14:dataValidation type="list" allowBlank="1" showInputMessage="1" showErrorMessage="1" xr:uid="{DBA8D446-F04D-4679-9016-EBD6562E87C2}">
          <x14:formula1>
            <xm:f>'(参考)リスト'!$F$16:$F$21</xm:f>
          </x14:formula1>
          <xm:sqref>E11:E12 E22:E23 P11:P12 P22:P23</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1C807-8BF2-4F8C-BC48-16677BF2D66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823</v>
      </c>
      <c r="F5" s="783"/>
      <c r="G5" s="784"/>
      <c r="H5" s="784"/>
      <c r="I5" s="784"/>
      <c r="J5" s="784"/>
      <c r="K5" s="784"/>
      <c r="L5" s="785"/>
      <c r="M5" s="757" t="s">
        <v>310</v>
      </c>
      <c r="N5" s="744" t="s">
        <v>311</v>
      </c>
      <c r="O5" s="745"/>
      <c r="P5" s="232" t="s">
        <v>823</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489</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511</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808" t="s">
        <v>664</v>
      </c>
      <c r="F13" s="808"/>
      <c r="G13" s="808"/>
      <c r="H13" s="792" t="s">
        <v>317</v>
      </c>
      <c r="I13" s="792"/>
      <c r="J13" s="808" t="s">
        <v>665</v>
      </c>
      <c r="K13" s="808"/>
      <c r="L13" s="808"/>
      <c r="M13" s="792" t="s">
        <v>316</v>
      </c>
      <c r="N13" s="792"/>
      <c r="O13" s="792"/>
      <c r="P13" s="808" t="s">
        <v>828</v>
      </c>
      <c r="Q13" s="808"/>
      <c r="R13" s="808"/>
      <c r="S13" s="792" t="s">
        <v>317</v>
      </c>
      <c r="T13" s="792"/>
      <c r="U13" s="808" t="s">
        <v>828</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1061</v>
      </c>
      <c r="F15" s="742"/>
      <c r="G15" s="742"/>
      <c r="H15" s="742"/>
      <c r="I15" s="742"/>
      <c r="J15" s="742"/>
      <c r="K15" s="742"/>
      <c r="L15" s="743"/>
      <c r="M15" s="762" t="s">
        <v>320</v>
      </c>
      <c r="N15" s="762"/>
      <c r="O15" s="762"/>
      <c r="P15" s="741" t="s">
        <v>1123</v>
      </c>
      <c r="Q15" s="742"/>
      <c r="R15" s="742"/>
      <c r="S15" s="742"/>
      <c r="T15" s="742"/>
      <c r="U15" s="742"/>
      <c r="V15" s="742"/>
      <c r="W15" s="743"/>
    </row>
    <row r="16" spans="2:23" s="23" customFormat="1" ht="25.5" customHeight="1" x14ac:dyDescent="0.15">
      <c r="B16" s="804" t="s">
        <v>310</v>
      </c>
      <c r="C16" s="804" t="s">
        <v>311</v>
      </c>
      <c r="D16" s="804"/>
      <c r="E16" s="232" t="s">
        <v>823</v>
      </c>
      <c r="F16" s="783"/>
      <c r="G16" s="784"/>
      <c r="H16" s="784"/>
      <c r="I16" s="784"/>
      <c r="J16" s="784"/>
      <c r="K16" s="784"/>
      <c r="L16" s="785"/>
      <c r="M16" s="804" t="s">
        <v>310</v>
      </c>
      <c r="N16" s="804" t="s">
        <v>311</v>
      </c>
      <c r="O16" s="804"/>
      <c r="P16" s="232" t="s">
        <v>830</v>
      </c>
      <c r="Q16" s="786"/>
      <c r="R16" s="787"/>
      <c r="S16" s="787"/>
      <c r="T16" s="787"/>
      <c r="U16" s="787"/>
      <c r="V16" s="787"/>
      <c r="W16" s="788"/>
    </row>
    <row r="17" spans="2:24" s="23" customFormat="1" ht="25.5" customHeight="1" x14ac:dyDescent="0.15">
      <c r="B17" s="804"/>
      <c r="C17" s="804" t="s">
        <v>312</v>
      </c>
      <c r="D17" s="804"/>
      <c r="E17" s="269">
        <v>6</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829</v>
      </c>
      <c r="F24" s="808"/>
      <c r="G24" s="808"/>
      <c r="H24" s="792" t="s">
        <v>317</v>
      </c>
      <c r="I24" s="792"/>
      <c r="J24" s="800" t="s">
        <v>649</v>
      </c>
      <c r="K24" s="801"/>
      <c r="L24" s="802"/>
      <c r="M24" s="792" t="s">
        <v>316</v>
      </c>
      <c r="N24" s="792"/>
      <c r="O24" s="792"/>
      <c r="P24" s="808" t="s">
        <v>750</v>
      </c>
      <c r="Q24" s="808"/>
      <c r="R24" s="808"/>
      <c r="S24" s="792" t="s">
        <v>317</v>
      </c>
      <c r="T24" s="792"/>
      <c r="U24" s="808" t="s">
        <v>831</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1124</v>
      </c>
      <c r="F26" s="742"/>
      <c r="G26" s="742"/>
      <c r="H26" s="742"/>
      <c r="I26" s="742"/>
      <c r="J26" s="742"/>
      <c r="K26" s="742"/>
      <c r="L26" s="743"/>
      <c r="M26" s="762" t="s">
        <v>320</v>
      </c>
      <c r="N26" s="762"/>
      <c r="O26" s="762"/>
      <c r="P26" s="741" t="s">
        <v>1089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FCF25DE5-010A-40B1-A168-BE5719A40A4E}"/>
    <dataValidation type="list" allowBlank="1" showInputMessage="1" showErrorMessage="1" sqref="E8 E19 P8 P19" xr:uid="{B3E1D317-A2B6-41E3-BE3D-ECCEFF2D803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EDF686-BC9F-461B-B857-46C1A3F9599E}">
          <x14:formula1>
            <xm:f>'(参考)リスト'!$F$16:$F$21</xm:f>
          </x14:formula1>
          <xm:sqref>E11:E12 E22:E23 P11:P12 P22:P23</xm:sqref>
        </x14:dataValidation>
        <x14:dataValidation type="list" allowBlank="1" showInputMessage="1" showErrorMessage="1" xr:uid="{911D160C-FC72-49E5-A3BF-750D46A66DAC}">
          <x14:formula1>
            <xm:f>'(参考)リスト'!$D$16:$D$18</xm:f>
          </x14:formula1>
          <xm:sqref>E10 E21 P10 P21</xm:sqref>
        </x14:dataValidation>
        <x14:dataValidation type="list" allowBlank="1" showInputMessage="1" showErrorMessage="1" xr:uid="{0CAFDA39-12D2-48C8-9624-63F96D00BE90}">
          <x14:formula1>
            <xm:f>'(参考)リスト'!$E$16:$E$27</xm:f>
          </x14:formula1>
          <xm:sqref>E9 E20 P9 P20</xm:sqref>
        </x14:dataValidation>
        <x14:dataValidation type="list" allowBlank="1" showInputMessage="1" showErrorMessage="1" xr:uid="{80BA7B6A-0814-40A1-B600-17D5BCDC97ED}">
          <x14:formula1>
            <xm:f>'(参考)リスト'!$B$16:$B$21</xm:f>
          </x14:formula1>
          <xm:sqref>E7 E18 P7 P18</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ACD27-8DA6-494B-8481-F8053CD71EF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830</v>
      </c>
      <c r="F5" s="783"/>
      <c r="G5" s="784"/>
      <c r="H5" s="784"/>
      <c r="I5" s="784"/>
      <c r="J5" s="784"/>
      <c r="K5" s="784"/>
      <c r="L5" s="785"/>
      <c r="M5" s="757" t="s">
        <v>310</v>
      </c>
      <c r="N5" s="744" t="s">
        <v>311</v>
      </c>
      <c r="O5" s="745"/>
      <c r="P5" s="232" t="s">
        <v>830</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833</v>
      </c>
      <c r="F13" s="808"/>
      <c r="G13" s="808"/>
      <c r="H13" s="792" t="s">
        <v>317</v>
      </c>
      <c r="I13" s="792"/>
      <c r="J13" s="808" t="s">
        <v>833</v>
      </c>
      <c r="K13" s="808"/>
      <c r="L13" s="808"/>
      <c r="M13" s="792" t="s">
        <v>316</v>
      </c>
      <c r="N13" s="792"/>
      <c r="O13" s="792"/>
      <c r="P13" s="808" t="s">
        <v>832</v>
      </c>
      <c r="Q13" s="808"/>
      <c r="R13" s="808"/>
      <c r="S13" s="792" t="s">
        <v>317</v>
      </c>
      <c r="T13" s="792"/>
      <c r="U13" s="808" t="s">
        <v>832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1125</v>
      </c>
      <c r="F15" s="742"/>
      <c r="G15" s="742"/>
      <c r="H15" s="742"/>
      <c r="I15" s="742"/>
      <c r="J15" s="742"/>
      <c r="K15" s="742"/>
      <c r="L15" s="743"/>
      <c r="M15" s="762" t="s">
        <v>320</v>
      </c>
      <c r="N15" s="762"/>
      <c r="O15" s="762"/>
      <c r="P15" s="741" t="s">
        <v>1126</v>
      </c>
      <c r="Q15" s="742"/>
      <c r="R15" s="742"/>
      <c r="S15" s="742"/>
      <c r="T15" s="742"/>
      <c r="U15" s="742"/>
      <c r="V15" s="742"/>
      <c r="W15" s="743"/>
    </row>
    <row r="16" spans="2:23" s="23" customFormat="1" ht="25.5" customHeight="1" x14ac:dyDescent="0.15">
      <c r="B16" s="804" t="s">
        <v>310</v>
      </c>
      <c r="C16" s="804" t="s">
        <v>311</v>
      </c>
      <c r="D16" s="804"/>
      <c r="E16" s="232" t="s">
        <v>830</v>
      </c>
      <c r="F16" s="783"/>
      <c r="G16" s="784"/>
      <c r="H16" s="784"/>
      <c r="I16" s="784"/>
      <c r="J16" s="784"/>
      <c r="K16" s="784"/>
      <c r="L16" s="785"/>
      <c r="M16" s="804" t="s">
        <v>310</v>
      </c>
      <c r="N16" s="804" t="s">
        <v>311</v>
      </c>
      <c r="O16" s="804"/>
      <c r="P16" s="232" t="s">
        <v>830</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655</v>
      </c>
      <c r="F24" s="808"/>
      <c r="G24" s="808"/>
      <c r="H24" s="792" t="s">
        <v>317</v>
      </c>
      <c r="I24" s="792"/>
      <c r="J24" s="808" t="s">
        <v>1052</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1057</v>
      </c>
      <c r="F26" s="742"/>
      <c r="G26" s="742"/>
      <c r="H26" s="742"/>
      <c r="I26" s="742"/>
      <c r="J26" s="742"/>
      <c r="K26" s="742"/>
      <c r="L26" s="743"/>
      <c r="M26" s="762" t="s">
        <v>320</v>
      </c>
      <c r="N26" s="762"/>
      <c r="O26" s="762"/>
      <c r="P26" s="741" t="s">
        <v>1107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19 P8" xr:uid="{7CBA78F8-88CF-4264-A86B-B83AC5308004}">
      <formula1>INDIRECT(E7)</formula1>
    </dataValidation>
    <dataValidation allowBlank="1" showInputMessage="1" showErrorMessage="1" prompt="覆工スパン毎に連番を記入。_x000a_数値で入力する。" sqref="E6 E17 P17 P6" xr:uid="{A24F44DE-FED9-4F3A-9782-7B983124C25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2A6EB5-7362-44C0-B246-ACF7F7FCB5D2}">
          <x14:formula1>
            <xm:f>'(参考)リスト'!$B$16:$B$21</xm:f>
          </x14:formula1>
          <xm:sqref>E7 E18 P18 P7</xm:sqref>
        </x14:dataValidation>
        <x14:dataValidation type="list" allowBlank="1" showInputMessage="1" showErrorMessage="1" xr:uid="{C5537D41-12EE-4830-8715-5F5EFB1D592F}">
          <x14:formula1>
            <xm:f>'(参考)リスト'!$E$16:$E$27</xm:f>
          </x14:formula1>
          <xm:sqref>E9 E20 P20 P9</xm:sqref>
        </x14:dataValidation>
        <x14:dataValidation type="list" allowBlank="1" showInputMessage="1" showErrorMessage="1" xr:uid="{D6A93697-8597-457A-BECA-505C91F6CD3E}">
          <x14:formula1>
            <xm:f>'(参考)リスト'!$D$16:$D$18</xm:f>
          </x14:formula1>
          <xm:sqref>E10 E21 P21 P10</xm:sqref>
        </x14:dataValidation>
        <x14:dataValidation type="list" allowBlank="1" showInputMessage="1" showErrorMessage="1" xr:uid="{B69BD0FA-10B9-40B7-9EDC-0CC90835D5DA}">
          <x14:formula1>
            <xm:f>'(参考)リスト'!$F$16:$F$21</xm:f>
          </x14:formula1>
          <xm:sqref>E11:E12 E22:E23 P22:P23 P11:P12</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F69C4-D32E-49EB-84E8-6C016F2183B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830</v>
      </c>
      <c r="F5" s="783"/>
      <c r="G5" s="784"/>
      <c r="H5" s="784"/>
      <c r="I5" s="784"/>
      <c r="J5" s="784"/>
      <c r="K5" s="784"/>
      <c r="L5" s="785"/>
      <c r="M5" s="757" t="s">
        <v>310</v>
      </c>
      <c r="N5" s="744" t="s">
        <v>311</v>
      </c>
      <c r="O5" s="745"/>
      <c r="P5" s="232" t="s">
        <v>830</v>
      </c>
      <c r="Q5" s="786"/>
      <c r="R5" s="787"/>
      <c r="S5" s="787"/>
      <c r="T5" s="787"/>
      <c r="U5" s="787"/>
      <c r="V5" s="787"/>
      <c r="W5" s="788"/>
    </row>
    <row r="6" spans="2:23" s="23" customFormat="1" ht="25.5" customHeight="1" x14ac:dyDescent="0.15">
      <c r="B6" s="759"/>
      <c r="C6" s="744" t="s">
        <v>312</v>
      </c>
      <c r="D6" s="745"/>
      <c r="E6" s="269">
        <v>6</v>
      </c>
      <c r="F6" s="786"/>
      <c r="G6" s="787"/>
      <c r="H6" s="787"/>
      <c r="I6" s="787"/>
      <c r="J6" s="787"/>
      <c r="K6" s="787"/>
      <c r="L6" s="788"/>
      <c r="M6" s="759"/>
      <c r="N6" s="744" t="s">
        <v>312</v>
      </c>
      <c r="O6" s="745"/>
      <c r="P6" s="269">
        <v>7</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834</v>
      </c>
      <c r="F13" s="808"/>
      <c r="G13" s="808"/>
      <c r="H13" s="792" t="s">
        <v>317</v>
      </c>
      <c r="I13" s="792"/>
      <c r="J13" s="808" t="s">
        <v>835</v>
      </c>
      <c r="K13" s="808"/>
      <c r="L13" s="808"/>
      <c r="M13" s="792" t="s">
        <v>316</v>
      </c>
      <c r="N13" s="792"/>
      <c r="O13" s="792"/>
      <c r="P13" s="808" t="s">
        <v>699</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1127</v>
      </c>
      <c r="F15" s="742"/>
      <c r="G15" s="742"/>
      <c r="H15" s="742"/>
      <c r="I15" s="742"/>
      <c r="J15" s="742"/>
      <c r="K15" s="742"/>
      <c r="L15" s="743"/>
      <c r="M15" s="762" t="s">
        <v>320</v>
      </c>
      <c r="N15" s="762"/>
      <c r="O15" s="762"/>
      <c r="P15" s="741" t="s">
        <v>1251</v>
      </c>
      <c r="Q15" s="742"/>
      <c r="R15" s="742"/>
      <c r="S15" s="742"/>
      <c r="T15" s="742"/>
      <c r="U15" s="742"/>
      <c r="V15" s="742"/>
      <c r="W15" s="743"/>
    </row>
    <row r="16" spans="2:23" s="23" customFormat="1" ht="25.5" customHeight="1" x14ac:dyDescent="0.15">
      <c r="B16" s="804" t="s">
        <v>310</v>
      </c>
      <c r="C16" s="804" t="s">
        <v>311</v>
      </c>
      <c r="D16" s="804"/>
      <c r="E16" s="232" t="s">
        <v>836</v>
      </c>
      <c r="F16" s="783"/>
      <c r="G16" s="784"/>
      <c r="H16" s="784"/>
      <c r="I16" s="784"/>
      <c r="J16" s="784"/>
      <c r="K16" s="784"/>
      <c r="L16" s="785"/>
      <c r="M16" s="804" t="s">
        <v>310</v>
      </c>
      <c r="N16" s="804" t="s">
        <v>311</v>
      </c>
      <c r="O16" s="804"/>
      <c r="P16" s="232" t="s">
        <v>836</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837</v>
      </c>
      <c r="F24" s="808"/>
      <c r="G24" s="808"/>
      <c r="H24" s="792" t="s">
        <v>317</v>
      </c>
      <c r="I24" s="792"/>
      <c r="J24" s="808" t="s">
        <v>838</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1128</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D323AE9A-10AB-469C-A148-7C25894A8610}"/>
    <dataValidation type="list" allowBlank="1" showInputMessage="1" showErrorMessage="1" sqref="E8 E19 P8 P19" xr:uid="{2F6A6351-E460-4379-8A68-89EB3D9D8F9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B1066B-C7FE-49BA-89A5-BB897C2732AA}">
          <x14:formula1>
            <xm:f>'(参考)リスト'!$F$16:$F$21</xm:f>
          </x14:formula1>
          <xm:sqref>E11:E12 E22:E23 P22:P23 P11</xm:sqref>
        </x14:dataValidation>
        <x14:dataValidation type="list" allowBlank="1" showInputMessage="1" showErrorMessage="1" xr:uid="{BBBAFFFD-08BC-4693-8110-4AE5CD502DC6}">
          <x14:formula1>
            <xm:f>'(参考)リスト'!$D$16:$D$18</xm:f>
          </x14:formula1>
          <xm:sqref>E10 E21 P10 P21</xm:sqref>
        </x14:dataValidation>
        <x14:dataValidation type="list" allowBlank="1" showInputMessage="1" showErrorMessage="1" xr:uid="{F7B43A3C-F5D5-4214-924C-2971D95EA24C}">
          <x14:formula1>
            <xm:f>'(参考)リスト'!$E$16:$E$27</xm:f>
          </x14:formula1>
          <xm:sqref>E9 E20 P9 P20</xm:sqref>
        </x14:dataValidation>
        <x14:dataValidation type="list" allowBlank="1" showInputMessage="1" showErrorMessage="1" xr:uid="{37FCD17F-99C4-4B5E-ADF5-3A63A3A2EC56}">
          <x14:formula1>
            <xm:f>'(参考)リスト'!$B$16:$B$21</xm:f>
          </x14:formula1>
          <xm:sqref>E7 E18 P7 P18</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6032B-B800-4C59-8539-A6F91ADCDE9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836</v>
      </c>
      <c r="F5" s="783"/>
      <c r="G5" s="784"/>
      <c r="H5" s="784"/>
      <c r="I5" s="784"/>
      <c r="J5" s="784"/>
      <c r="K5" s="784"/>
      <c r="L5" s="785"/>
      <c r="M5" s="757" t="s">
        <v>310</v>
      </c>
      <c r="N5" s="744" t="s">
        <v>311</v>
      </c>
      <c r="O5" s="745"/>
      <c r="P5" s="232" t="s">
        <v>836</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723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797" t="s">
        <v>492</v>
      </c>
      <c r="F13" s="797"/>
      <c r="G13" s="797"/>
      <c r="H13" s="792" t="s">
        <v>317</v>
      </c>
      <c r="I13" s="792"/>
      <c r="J13" s="808" t="s">
        <v>839</v>
      </c>
      <c r="K13" s="808"/>
      <c r="L13" s="808"/>
      <c r="M13" s="792" t="s">
        <v>316</v>
      </c>
      <c r="N13" s="792"/>
      <c r="O13" s="792"/>
      <c r="P13" s="808" t="s">
        <v>798</v>
      </c>
      <c r="Q13" s="808"/>
      <c r="R13" s="808"/>
      <c r="S13" s="792" t="s">
        <v>317</v>
      </c>
      <c r="T13" s="792"/>
      <c r="U13" s="808" t="s">
        <v>799</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765</v>
      </c>
      <c r="F15" s="742"/>
      <c r="G15" s="742"/>
      <c r="H15" s="742"/>
      <c r="I15" s="742"/>
      <c r="J15" s="742"/>
      <c r="K15" s="742"/>
      <c r="L15" s="743"/>
      <c r="M15" s="762" t="s">
        <v>320</v>
      </c>
      <c r="N15" s="762"/>
      <c r="O15" s="762"/>
      <c r="P15" s="741" t="s">
        <v>1252</v>
      </c>
      <c r="Q15" s="742"/>
      <c r="R15" s="742"/>
      <c r="S15" s="742"/>
      <c r="T15" s="742"/>
      <c r="U15" s="742"/>
      <c r="V15" s="742"/>
      <c r="W15" s="743"/>
    </row>
    <row r="16" spans="2:23" s="23" customFormat="1" ht="25.5" customHeight="1" x14ac:dyDescent="0.15">
      <c r="B16" s="804" t="s">
        <v>310</v>
      </c>
      <c r="C16" s="804" t="s">
        <v>311</v>
      </c>
      <c r="D16" s="804"/>
      <c r="E16" s="232" t="s">
        <v>836</v>
      </c>
      <c r="F16" s="783"/>
      <c r="G16" s="784"/>
      <c r="H16" s="784"/>
      <c r="I16" s="784"/>
      <c r="J16" s="784"/>
      <c r="K16" s="784"/>
      <c r="L16" s="785"/>
      <c r="M16" s="804" t="s">
        <v>310</v>
      </c>
      <c r="N16" s="804" t="s">
        <v>311</v>
      </c>
      <c r="O16" s="804"/>
      <c r="P16" s="232" t="s">
        <v>841</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489</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511</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7" t="s">
        <v>492</v>
      </c>
      <c r="F24" s="797"/>
      <c r="G24" s="797"/>
      <c r="H24" s="792" t="s">
        <v>317</v>
      </c>
      <c r="I24" s="792"/>
      <c r="J24" s="808" t="s">
        <v>840</v>
      </c>
      <c r="K24" s="808"/>
      <c r="L24" s="808"/>
      <c r="M24" s="792" t="s">
        <v>316</v>
      </c>
      <c r="N24" s="792"/>
      <c r="O24" s="792"/>
      <c r="P24" s="808" t="s">
        <v>845</v>
      </c>
      <c r="Q24" s="808"/>
      <c r="R24" s="808"/>
      <c r="S24" s="792" t="s">
        <v>317</v>
      </c>
      <c r="T24" s="792"/>
      <c r="U24" s="808" t="s">
        <v>846</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1079</v>
      </c>
      <c r="F26" s="742"/>
      <c r="G26" s="742"/>
      <c r="H26" s="742"/>
      <c r="I26" s="742"/>
      <c r="J26" s="742"/>
      <c r="K26" s="742"/>
      <c r="L26" s="743"/>
      <c r="M26" s="762" t="s">
        <v>320</v>
      </c>
      <c r="N26" s="762"/>
      <c r="O26" s="762"/>
      <c r="P26" s="741" t="s">
        <v>1129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9A1338C1-296C-4273-AEB5-53B53396BA01}">
      <formula1>INDIRECT(E7)</formula1>
    </dataValidation>
    <dataValidation allowBlank="1" showInputMessage="1" showErrorMessage="1" prompt="覆工スパン毎に連番を記入。_x000a_数値で入力する。" sqref="E6 E17 P17 P6" xr:uid="{A6DBF679-D22A-4034-B24E-F9F1A2AD23F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C1DBE70-930A-46B3-A968-68429E590346}">
          <x14:formula1>
            <xm:f>'(参考)リスト'!$B$16:$B$21</xm:f>
          </x14:formula1>
          <xm:sqref>E7 E18 P7 P18</xm:sqref>
        </x14:dataValidation>
        <x14:dataValidation type="list" allowBlank="1" showInputMessage="1" showErrorMessage="1" xr:uid="{21BD3F64-4517-4EC0-85F2-31AB8B88B65C}">
          <x14:formula1>
            <xm:f>'(参考)リスト'!$E$16:$E$27</xm:f>
          </x14:formula1>
          <xm:sqref>E9 E20 P9 P20</xm:sqref>
        </x14:dataValidation>
        <x14:dataValidation type="list" allowBlank="1" showInputMessage="1" showErrorMessage="1" xr:uid="{FEDB46AA-CB01-4D7A-9602-5E8CAA680BEF}">
          <x14:formula1>
            <xm:f>'(参考)リスト'!$D$16:$D$18</xm:f>
          </x14:formula1>
          <xm:sqref>E10 E21 P10 P21</xm:sqref>
        </x14:dataValidation>
        <x14:dataValidation type="list" allowBlank="1" showInputMessage="1" showErrorMessage="1" xr:uid="{0CC64FF2-6DB7-4B76-81A4-7CDB6530CB20}">
          <x14:formula1>
            <xm:f>'(参考)リスト'!$F$16:$F$21</xm:f>
          </x14:formula1>
          <xm:sqref>E11:E12 E22:E23 P22:P23 P11</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52C33-6DF8-403F-9A4D-B7CE66D23AB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841</v>
      </c>
      <c r="F5" s="783"/>
      <c r="G5" s="784"/>
      <c r="H5" s="784"/>
      <c r="I5" s="784"/>
      <c r="J5" s="784"/>
      <c r="K5" s="784"/>
      <c r="L5" s="785"/>
      <c r="M5" s="757" t="s">
        <v>310</v>
      </c>
      <c r="N5" s="744" t="s">
        <v>311</v>
      </c>
      <c r="O5" s="745"/>
      <c r="P5" s="232" t="s">
        <v>841</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847</v>
      </c>
      <c r="F13" s="808"/>
      <c r="G13" s="808"/>
      <c r="H13" s="792" t="s">
        <v>317</v>
      </c>
      <c r="I13" s="792"/>
      <c r="J13" s="808" t="s">
        <v>839</v>
      </c>
      <c r="K13" s="808"/>
      <c r="L13" s="808"/>
      <c r="M13" s="792" t="s">
        <v>316</v>
      </c>
      <c r="N13" s="792"/>
      <c r="O13" s="792"/>
      <c r="P13" s="808" t="s">
        <v>804</v>
      </c>
      <c r="Q13" s="808"/>
      <c r="R13" s="808"/>
      <c r="S13" s="792" t="s">
        <v>317</v>
      </c>
      <c r="T13" s="792"/>
      <c r="U13" s="808" t="s">
        <v>848</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1132</v>
      </c>
      <c r="F15" s="742"/>
      <c r="G15" s="742"/>
      <c r="H15" s="742"/>
      <c r="I15" s="742"/>
      <c r="J15" s="742"/>
      <c r="K15" s="742"/>
      <c r="L15" s="743"/>
      <c r="M15" s="762" t="s">
        <v>320</v>
      </c>
      <c r="N15" s="762"/>
      <c r="O15" s="762"/>
      <c r="P15" s="741" t="s">
        <v>1247</v>
      </c>
      <c r="Q15" s="742"/>
      <c r="R15" s="742"/>
      <c r="S15" s="742"/>
      <c r="T15" s="742"/>
      <c r="U15" s="742"/>
      <c r="V15" s="742"/>
      <c r="W15" s="743"/>
    </row>
    <row r="16" spans="2:23" s="23" customFormat="1" ht="25.5" customHeight="1" x14ac:dyDescent="0.15">
      <c r="B16" s="804" t="s">
        <v>310</v>
      </c>
      <c r="C16" s="804" t="s">
        <v>311</v>
      </c>
      <c r="D16" s="804"/>
      <c r="E16" s="232" t="s">
        <v>841</v>
      </c>
      <c r="F16" s="783"/>
      <c r="G16" s="784"/>
      <c r="H16" s="784"/>
      <c r="I16" s="784"/>
      <c r="J16" s="784"/>
      <c r="K16" s="784"/>
      <c r="L16" s="785"/>
      <c r="M16" s="804" t="s">
        <v>310</v>
      </c>
      <c r="N16" s="804" t="s">
        <v>311</v>
      </c>
      <c r="O16" s="804"/>
      <c r="P16" s="232" t="s">
        <v>841</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655</v>
      </c>
      <c r="F24" s="808"/>
      <c r="G24" s="808"/>
      <c r="H24" s="792" t="s">
        <v>317</v>
      </c>
      <c r="I24" s="792"/>
      <c r="J24" s="808" t="s">
        <v>849</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1130</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DBE22481-C714-4BB6-9D2F-A352EA6DEC49}"/>
    <dataValidation type="list" allowBlank="1" showInputMessage="1" showErrorMessage="1" sqref="E8 E19 P8 P19" xr:uid="{574F568D-DDE7-4A7C-96F0-0DE241F14DD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5C2F8F-2C58-408A-9940-4B82DF8B78A2}">
          <x14:formula1>
            <xm:f>'(参考)リスト'!$F$16:$F$21</xm:f>
          </x14:formula1>
          <xm:sqref>E11:E12 E22:E23 P22:P23 P11</xm:sqref>
        </x14:dataValidation>
        <x14:dataValidation type="list" allowBlank="1" showInputMessage="1" showErrorMessage="1" xr:uid="{1D402CED-A95F-44D6-980A-B556B5A6AC52}">
          <x14:formula1>
            <xm:f>'(参考)リスト'!$D$16:$D$18</xm:f>
          </x14:formula1>
          <xm:sqref>E10 E21 P10 P21</xm:sqref>
        </x14:dataValidation>
        <x14:dataValidation type="list" allowBlank="1" showInputMessage="1" showErrorMessage="1" xr:uid="{2CBC9576-85D4-4061-808F-FCEF7D356BA8}">
          <x14:formula1>
            <xm:f>'(参考)リスト'!$E$16:$E$27</xm:f>
          </x14:formula1>
          <xm:sqref>E9 E20 P9 P20</xm:sqref>
        </x14:dataValidation>
        <x14:dataValidation type="list" allowBlank="1" showInputMessage="1" showErrorMessage="1" xr:uid="{2416144B-1F0C-4190-A593-D7B460CBC5AD}">
          <x14:formula1>
            <xm:f>'(参考)リスト'!$B$16:$B$21</xm:f>
          </x14:formula1>
          <xm:sqref>E7 E18 P7 P18</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34E5-F7A5-4AB1-9BE8-3384AFA0C3A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841</v>
      </c>
      <c r="F5" s="783"/>
      <c r="G5" s="784"/>
      <c r="H5" s="784"/>
      <c r="I5" s="784"/>
      <c r="J5" s="784"/>
      <c r="K5" s="784"/>
      <c r="L5" s="785"/>
      <c r="M5" s="757" t="s">
        <v>310</v>
      </c>
      <c r="N5" s="744" t="s">
        <v>311</v>
      </c>
      <c r="O5" s="745"/>
      <c r="P5" s="232" t="s">
        <v>841</v>
      </c>
      <c r="Q5" s="786"/>
      <c r="R5" s="787"/>
      <c r="S5" s="787"/>
      <c r="T5" s="787"/>
      <c r="U5" s="787"/>
      <c r="V5" s="787"/>
      <c r="W5" s="788"/>
    </row>
    <row r="6" spans="2:23" s="23" customFormat="1" ht="25.5" customHeight="1" x14ac:dyDescent="0.15">
      <c r="B6" s="759"/>
      <c r="C6" s="744" t="s">
        <v>312</v>
      </c>
      <c r="D6" s="745"/>
      <c r="E6" s="269">
        <v>6</v>
      </c>
      <c r="F6" s="786"/>
      <c r="G6" s="787"/>
      <c r="H6" s="787"/>
      <c r="I6" s="787"/>
      <c r="J6" s="787"/>
      <c r="K6" s="787"/>
      <c r="L6" s="788"/>
      <c r="M6" s="759"/>
      <c r="N6" s="744" t="s">
        <v>312</v>
      </c>
      <c r="O6" s="745"/>
      <c r="P6" s="269">
        <v>7</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816</v>
      </c>
      <c r="F13" s="808"/>
      <c r="G13" s="808"/>
      <c r="H13" s="792" t="s">
        <v>317</v>
      </c>
      <c r="I13" s="792"/>
      <c r="J13" s="808" t="s">
        <v>756</v>
      </c>
      <c r="K13" s="808"/>
      <c r="L13" s="808"/>
      <c r="M13" s="792" t="s">
        <v>316</v>
      </c>
      <c r="N13" s="792"/>
      <c r="O13" s="792"/>
      <c r="P13" s="808" t="s">
        <v>752</v>
      </c>
      <c r="Q13" s="808"/>
      <c r="R13" s="808"/>
      <c r="S13" s="792" t="s">
        <v>317</v>
      </c>
      <c r="T13" s="792"/>
      <c r="U13" s="808" t="s">
        <v>850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1253</v>
      </c>
      <c r="F15" s="742"/>
      <c r="G15" s="742"/>
      <c r="H15" s="742"/>
      <c r="I15" s="742"/>
      <c r="J15" s="742"/>
      <c r="K15" s="742"/>
      <c r="L15" s="743"/>
      <c r="M15" s="762" t="s">
        <v>320</v>
      </c>
      <c r="N15" s="762"/>
      <c r="O15" s="762"/>
      <c r="P15" s="741" t="s">
        <v>1254</v>
      </c>
      <c r="Q15" s="742"/>
      <c r="R15" s="742"/>
      <c r="S15" s="742"/>
      <c r="T15" s="742"/>
      <c r="U15" s="742"/>
      <c r="V15" s="742"/>
      <c r="W15" s="743"/>
    </row>
    <row r="16" spans="2:23" s="23" customFormat="1" ht="25.5" customHeight="1" x14ac:dyDescent="0.15">
      <c r="B16" s="804" t="s">
        <v>310</v>
      </c>
      <c r="C16" s="804" t="s">
        <v>311</v>
      </c>
      <c r="D16" s="804"/>
      <c r="E16" s="232" t="s">
        <v>841</v>
      </c>
      <c r="F16" s="783"/>
      <c r="G16" s="784"/>
      <c r="H16" s="784"/>
      <c r="I16" s="784"/>
      <c r="J16" s="784"/>
      <c r="K16" s="784"/>
      <c r="L16" s="785"/>
      <c r="M16" s="804" t="s">
        <v>310</v>
      </c>
      <c r="N16" s="804" t="s">
        <v>311</v>
      </c>
      <c r="O16" s="804"/>
      <c r="P16" s="232" t="s">
        <v>841</v>
      </c>
      <c r="Q16" s="786"/>
      <c r="R16" s="787"/>
      <c r="S16" s="787"/>
      <c r="T16" s="787"/>
      <c r="U16" s="787"/>
      <c r="V16" s="787"/>
      <c r="W16" s="788"/>
    </row>
    <row r="17" spans="2:24" s="23" customFormat="1" ht="25.5" customHeight="1" x14ac:dyDescent="0.15">
      <c r="B17" s="804"/>
      <c r="C17" s="804" t="s">
        <v>312</v>
      </c>
      <c r="D17" s="804"/>
      <c r="E17" s="269">
        <v>8</v>
      </c>
      <c r="F17" s="786"/>
      <c r="G17" s="787"/>
      <c r="H17" s="787"/>
      <c r="I17" s="787"/>
      <c r="J17" s="787"/>
      <c r="K17" s="787"/>
      <c r="L17" s="788"/>
      <c r="M17" s="804"/>
      <c r="N17" s="804" t="s">
        <v>312</v>
      </c>
      <c r="O17" s="804"/>
      <c r="P17" s="269">
        <v>9</v>
      </c>
      <c r="Q17" s="786"/>
      <c r="R17" s="787"/>
      <c r="S17" s="787"/>
      <c r="T17" s="787"/>
      <c r="U17" s="787"/>
      <c r="V17" s="787"/>
      <c r="W17" s="788"/>
    </row>
    <row r="18" spans="2:24" s="23" customFormat="1" ht="25.5" customHeight="1" x14ac:dyDescent="0.15">
      <c r="B18" s="804" t="s">
        <v>313</v>
      </c>
      <c r="C18" s="804" t="s">
        <v>261</v>
      </c>
      <c r="D18" s="804"/>
      <c r="E18" s="233" t="s">
        <v>489</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511</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498</v>
      </c>
      <c r="Q20" s="786"/>
      <c r="R20" s="787"/>
      <c r="S20" s="787"/>
      <c r="T20" s="787"/>
      <c r="U20" s="787"/>
      <c r="V20" s="787"/>
      <c r="W20" s="788"/>
    </row>
    <row r="21" spans="2:24" s="23" customFormat="1" ht="25.5" customHeight="1" x14ac:dyDescent="0.15">
      <c r="B21" s="757" t="s">
        <v>314</v>
      </c>
      <c r="C21" s="762" t="s">
        <v>315</v>
      </c>
      <c r="D21" s="762"/>
      <c r="E21" s="269"/>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797" t="s">
        <v>492</v>
      </c>
      <c r="F24" s="797"/>
      <c r="G24" s="797"/>
      <c r="H24" s="792" t="s">
        <v>317</v>
      </c>
      <c r="I24" s="792"/>
      <c r="J24" s="808" t="s">
        <v>851</v>
      </c>
      <c r="K24" s="808"/>
      <c r="L24" s="808"/>
      <c r="M24" s="792" t="s">
        <v>316</v>
      </c>
      <c r="N24" s="792"/>
      <c r="O24" s="792"/>
      <c r="P24" s="808" t="s">
        <v>852</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1079</v>
      </c>
      <c r="F26" s="742"/>
      <c r="G26" s="742"/>
      <c r="H26" s="742"/>
      <c r="I26" s="742"/>
      <c r="J26" s="742"/>
      <c r="K26" s="742"/>
      <c r="L26" s="743"/>
      <c r="M26" s="762" t="s">
        <v>320</v>
      </c>
      <c r="N26" s="762"/>
      <c r="O26" s="762"/>
      <c r="P26" s="741" t="s">
        <v>1131</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C304E649-E080-4D93-8CE3-FA3B68B658BB}">
      <formula1>INDIRECT(E7)</formula1>
    </dataValidation>
    <dataValidation allowBlank="1" showInputMessage="1" showErrorMessage="1" prompt="覆工スパン毎に連番を記入。_x000a_数値で入力する。" sqref="E6 E17 P17 P6" xr:uid="{C3BE1C04-F7AB-4415-A7E5-026627E06C0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7AE52D-8CA6-46D6-9EE7-F65546F39951}">
          <x14:formula1>
            <xm:f>'(参考)リスト'!$B$16:$B$21</xm:f>
          </x14:formula1>
          <xm:sqref>E7 E18 P7 P18</xm:sqref>
        </x14:dataValidation>
        <x14:dataValidation type="list" allowBlank="1" showInputMessage="1" showErrorMessage="1" xr:uid="{005D5239-34C1-4B68-AC23-039B39E45594}">
          <x14:formula1>
            <xm:f>'(参考)リスト'!$E$16:$E$27</xm:f>
          </x14:formula1>
          <xm:sqref>E9 E20 P9 P20</xm:sqref>
        </x14:dataValidation>
        <x14:dataValidation type="list" allowBlank="1" showInputMessage="1" showErrorMessage="1" xr:uid="{6C766D32-83F1-4B47-9435-892BD5B3279E}">
          <x14:formula1>
            <xm:f>'(参考)リスト'!$D$16:$D$18</xm:f>
          </x14:formula1>
          <xm:sqref>E10 E21 P10 P21</xm:sqref>
        </x14:dataValidation>
        <x14:dataValidation type="list" allowBlank="1" showInputMessage="1" showErrorMessage="1" xr:uid="{6F895622-852A-49A3-AB6B-03E40FFB5B14}">
          <x14:formula1>
            <xm:f>'(参考)リスト'!$F$16:$F$21</xm:f>
          </x14:formula1>
          <xm:sqref>P22:P23 E22:E23 E11 P11</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F98F5-6692-40C9-8184-F46562D8347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841</v>
      </c>
      <c r="F5" s="783"/>
      <c r="G5" s="784"/>
      <c r="H5" s="784"/>
      <c r="I5" s="784"/>
      <c r="J5" s="784"/>
      <c r="K5" s="784"/>
      <c r="L5" s="785"/>
      <c r="M5" s="757" t="s">
        <v>310</v>
      </c>
      <c r="N5" s="744" t="s">
        <v>311</v>
      </c>
      <c r="O5" s="745"/>
      <c r="P5" s="232" t="s">
        <v>841</v>
      </c>
      <c r="Q5" s="786"/>
      <c r="R5" s="787"/>
      <c r="S5" s="787"/>
      <c r="T5" s="787"/>
      <c r="U5" s="787"/>
      <c r="V5" s="787"/>
      <c r="W5" s="788"/>
    </row>
    <row r="6" spans="2:23" s="23" customFormat="1" ht="25.5" customHeight="1" x14ac:dyDescent="0.15">
      <c r="B6" s="759"/>
      <c r="C6" s="744" t="s">
        <v>312</v>
      </c>
      <c r="D6" s="745"/>
      <c r="E6" s="269">
        <v>10</v>
      </c>
      <c r="F6" s="786"/>
      <c r="G6" s="787"/>
      <c r="H6" s="787"/>
      <c r="I6" s="787"/>
      <c r="J6" s="787"/>
      <c r="K6" s="787"/>
      <c r="L6" s="788"/>
      <c r="M6" s="759"/>
      <c r="N6" s="744" t="s">
        <v>312</v>
      </c>
      <c r="O6" s="745"/>
      <c r="P6" s="269">
        <v>11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829</v>
      </c>
      <c r="F13" s="808"/>
      <c r="G13" s="808"/>
      <c r="H13" s="792" t="s">
        <v>317</v>
      </c>
      <c r="I13" s="792"/>
      <c r="J13" s="800" t="s">
        <v>649</v>
      </c>
      <c r="K13" s="801"/>
      <c r="L13" s="802"/>
      <c r="M13" s="792" t="s">
        <v>316</v>
      </c>
      <c r="N13" s="792"/>
      <c r="O13" s="792"/>
      <c r="P13" s="808" t="s">
        <v>715</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1133</v>
      </c>
      <c r="F15" s="742"/>
      <c r="G15" s="742"/>
      <c r="H15" s="742"/>
      <c r="I15" s="742"/>
      <c r="J15" s="742"/>
      <c r="K15" s="742"/>
      <c r="L15" s="743"/>
      <c r="M15" s="762" t="s">
        <v>320</v>
      </c>
      <c r="N15" s="762"/>
      <c r="O15" s="762"/>
      <c r="P15" s="741" t="s">
        <v>1077</v>
      </c>
      <c r="Q15" s="742"/>
      <c r="R15" s="742"/>
      <c r="S15" s="742"/>
      <c r="T15" s="742"/>
      <c r="U15" s="742"/>
      <c r="V15" s="742"/>
      <c r="W15" s="743"/>
    </row>
    <row r="16" spans="2:23" s="23" customFormat="1" ht="25.5" customHeight="1" x14ac:dyDescent="0.15">
      <c r="B16" s="804" t="s">
        <v>310</v>
      </c>
      <c r="C16" s="804" t="s">
        <v>311</v>
      </c>
      <c r="D16" s="804"/>
      <c r="E16" s="232" t="s">
        <v>841</v>
      </c>
      <c r="F16" s="783"/>
      <c r="G16" s="784"/>
      <c r="H16" s="784"/>
      <c r="I16" s="784"/>
      <c r="J16" s="784"/>
      <c r="K16" s="784"/>
      <c r="L16" s="785"/>
      <c r="M16" s="804" t="s">
        <v>310</v>
      </c>
      <c r="N16" s="804" t="s">
        <v>311</v>
      </c>
      <c r="O16" s="804"/>
      <c r="P16" s="232" t="s">
        <v>853</v>
      </c>
      <c r="Q16" s="786"/>
      <c r="R16" s="787"/>
      <c r="S16" s="787"/>
      <c r="T16" s="787"/>
      <c r="U16" s="787"/>
      <c r="V16" s="787"/>
      <c r="W16" s="788"/>
    </row>
    <row r="17" spans="2:24" s="23" customFormat="1" ht="25.5" customHeight="1" x14ac:dyDescent="0.15">
      <c r="B17" s="804"/>
      <c r="C17" s="804" t="s">
        <v>312</v>
      </c>
      <c r="D17" s="804"/>
      <c r="E17" s="269">
        <v>12</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826</v>
      </c>
      <c r="F24" s="808"/>
      <c r="G24" s="808"/>
      <c r="H24" s="792" t="s">
        <v>317</v>
      </c>
      <c r="I24" s="792"/>
      <c r="J24" s="800" t="s">
        <v>649</v>
      </c>
      <c r="K24" s="801"/>
      <c r="L24" s="802"/>
      <c r="M24" s="792" t="s">
        <v>316</v>
      </c>
      <c r="N24" s="792"/>
      <c r="O24" s="792"/>
      <c r="P24" s="808" t="s">
        <v>752</v>
      </c>
      <c r="Q24" s="808"/>
      <c r="R24" s="808"/>
      <c r="S24" s="792" t="s">
        <v>317</v>
      </c>
      <c r="T24" s="792"/>
      <c r="U24" s="808" t="s">
        <v>854</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1134</v>
      </c>
      <c r="F26" s="742"/>
      <c r="G26" s="742"/>
      <c r="H26" s="742"/>
      <c r="I26" s="742"/>
      <c r="J26" s="742"/>
      <c r="K26" s="742"/>
      <c r="L26" s="743"/>
      <c r="M26" s="762" t="s">
        <v>320</v>
      </c>
      <c r="N26" s="762"/>
      <c r="O26" s="762"/>
      <c r="P26" s="741" t="s">
        <v>1254</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6D4B8C44-3E64-4CD0-9553-5FBD6090C55C}"/>
    <dataValidation type="list" allowBlank="1" showInputMessage="1" showErrorMessage="1" sqref="E8 E19 P19 P8" xr:uid="{AF5DBC74-EEB5-485C-B55F-26FC4F4D5CE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D87210-E127-43CE-B8E9-D28A1CAC843C}">
          <x14:formula1>
            <xm:f>'(参考)リスト'!$F$16:$F$21</xm:f>
          </x14:formula1>
          <xm:sqref>E11:E12 E22:E23 P11:P12 P22</xm:sqref>
        </x14:dataValidation>
        <x14:dataValidation type="list" allowBlank="1" showInputMessage="1" showErrorMessage="1" xr:uid="{9096AF36-F0D0-4F9E-AA64-CB8AF5A96F9A}">
          <x14:formula1>
            <xm:f>'(参考)リスト'!$D$16:$D$18</xm:f>
          </x14:formula1>
          <xm:sqref>E10 E21 P21 P10</xm:sqref>
        </x14:dataValidation>
        <x14:dataValidation type="list" allowBlank="1" showInputMessage="1" showErrorMessage="1" xr:uid="{291E6016-EF94-4026-AC0F-C3874423608A}">
          <x14:formula1>
            <xm:f>'(参考)リスト'!$E$16:$E$27</xm:f>
          </x14:formula1>
          <xm:sqref>E9 E20 P20 P9</xm:sqref>
        </x14:dataValidation>
        <x14:dataValidation type="list" allowBlank="1" showInputMessage="1" showErrorMessage="1" xr:uid="{27E7A904-CD47-4A9A-855F-A59D485A8935}">
          <x14:formula1>
            <xm:f>'(参考)リスト'!$B$16:$B$21</xm:f>
          </x14:formula1>
          <xm:sqref>E7 E18 P18 P7</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80C08-9B65-4DD9-943F-C93E5E03EA1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853</v>
      </c>
      <c r="F5" s="783"/>
      <c r="G5" s="784"/>
      <c r="H5" s="784"/>
      <c r="I5" s="784"/>
      <c r="J5" s="784"/>
      <c r="K5" s="784"/>
      <c r="L5" s="785"/>
      <c r="M5" s="757" t="s">
        <v>310</v>
      </c>
      <c r="N5" s="744" t="s">
        <v>311</v>
      </c>
      <c r="O5" s="745"/>
      <c r="P5" s="232" t="s">
        <v>853</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749</v>
      </c>
      <c r="F13" s="808"/>
      <c r="G13" s="808"/>
      <c r="H13" s="792" t="s">
        <v>317</v>
      </c>
      <c r="I13" s="792"/>
      <c r="J13" s="808" t="s">
        <v>855</v>
      </c>
      <c r="K13" s="808"/>
      <c r="L13" s="808"/>
      <c r="M13" s="792" t="s">
        <v>316</v>
      </c>
      <c r="N13" s="792"/>
      <c r="O13" s="792"/>
      <c r="P13" s="808" t="s">
        <v>799</v>
      </c>
      <c r="Q13" s="808"/>
      <c r="R13" s="808"/>
      <c r="S13" s="792" t="s">
        <v>317</v>
      </c>
      <c r="T13" s="792"/>
      <c r="U13" s="808" t="s">
        <v>752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1255</v>
      </c>
      <c r="F15" s="742"/>
      <c r="G15" s="742"/>
      <c r="H15" s="742"/>
      <c r="I15" s="742"/>
      <c r="J15" s="742"/>
      <c r="K15" s="742"/>
      <c r="L15" s="743"/>
      <c r="M15" s="762" t="s">
        <v>320</v>
      </c>
      <c r="N15" s="762"/>
      <c r="O15" s="762"/>
      <c r="P15" s="741" t="s">
        <v>1245</v>
      </c>
      <c r="Q15" s="742"/>
      <c r="R15" s="742"/>
      <c r="S15" s="742"/>
      <c r="T15" s="742"/>
      <c r="U15" s="742"/>
      <c r="V15" s="742"/>
      <c r="W15" s="743"/>
    </row>
    <row r="16" spans="2:23" s="23" customFormat="1" ht="25.5" customHeight="1" x14ac:dyDescent="0.15">
      <c r="B16" s="804" t="s">
        <v>310</v>
      </c>
      <c r="C16" s="804" t="s">
        <v>311</v>
      </c>
      <c r="D16" s="804"/>
      <c r="E16" s="232" t="s">
        <v>853</v>
      </c>
      <c r="F16" s="783"/>
      <c r="G16" s="784"/>
      <c r="H16" s="784"/>
      <c r="I16" s="784"/>
      <c r="J16" s="784"/>
      <c r="K16" s="784"/>
      <c r="L16" s="785"/>
      <c r="M16" s="804" t="s">
        <v>310</v>
      </c>
      <c r="N16" s="804" t="s">
        <v>311</v>
      </c>
      <c r="O16" s="804"/>
      <c r="P16" s="232" t="s">
        <v>853</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800</v>
      </c>
      <c r="F24" s="808"/>
      <c r="G24" s="808"/>
      <c r="H24" s="792" t="s">
        <v>317</v>
      </c>
      <c r="I24" s="792"/>
      <c r="J24" s="808" t="s">
        <v>856</v>
      </c>
      <c r="K24" s="808"/>
      <c r="L24" s="808"/>
      <c r="M24" s="792" t="s">
        <v>316</v>
      </c>
      <c r="N24" s="792"/>
      <c r="O24" s="792"/>
      <c r="P24" s="808" t="s">
        <v>857</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1109</v>
      </c>
      <c r="F26" s="742"/>
      <c r="G26" s="742"/>
      <c r="H26" s="742"/>
      <c r="I26" s="742"/>
      <c r="J26" s="742"/>
      <c r="K26" s="742"/>
      <c r="L26" s="743"/>
      <c r="M26" s="762" t="s">
        <v>320</v>
      </c>
      <c r="N26" s="762"/>
      <c r="O26" s="762"/>
      <c r="P26" s="741" t="s">
        <v>1135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73C2DE43-CE7B-4219-9899-0A1CD2883C66}">
      <formula1>INDIRECT(E7)</formula1>
    </dataValidation>
    <dataValidation allowBlank="1" showInputMessage="1" showErrorMessage="1" prompt="覆工スパン毎に連番を記入。_x000a_数値で入力する。" sqref="E6 E17 P17 P6" xr:uid="{C220C8BE-C609-457B-A689-7D9899FF72B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A545CB-3AF5-452B-9150-68C68CF85FC3}">
          <x14:formula1>
            <xm:f>'(参考)リスト'!$B$16:$B$21</xm:f>
          </x14:formula1>
          <xm:sqref>E7 E18 P7 P18</xm:sqref>
        </x14:dataValidation>
        <x14:dataValidation type="list" allowBlank="1" showInputMessage="1" showErrorMessage="1" xr:uid="{EA4EF69D-3D39-4A50-838A-FEF43FCA85B3}">
          <x14:formula1>
            <xm:f>'(参考)リスト'!$E$16:$E$27</xm:f>
          </x14:formula1>
          <xm:sqref>E9 E20 P9 P20</xm:sqref>
        </x14:dataValidation>
        <x14:dataValidation type="list" allowBlank="1" showInputMessage="1" showErrorMessage="1" xr:uid="{10D2875B-6124-4F3B-8793-30178AD4B917}">
          <x14:formula1>
            <xm:f>'(参考)リスト'!$D$16:$D$18</xm:f>
          </x14:formula1>
          <xm:sqref>E10 E21 P10 P21</xm:sqref>
        </x14:dataValidation>
        <x14:dataValidation type="list" allowBlank="1" showInputMessage="1" showErrorMessage="1" xr:uid="{145DA441-6E7B-420F-9CAF-AB84167460E7}">
          <x14:formula1>
            <xm:f>'(参考)リスト'!$F$16:$F$21</xm:f>
          </x14:formula1>
          <xm:sqref>P22:P23 E22:E23 E11 P11</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6A0-B74C-4CC4-BD9E-3F065E66CB5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858</v>
      </c>
      <c r="F5" s="783"/>
      <c r="G5" s="784"/>
      <c r="H5" s="784"/>
      <c r="I5" s="784"/>
      <c r="J5" s="784"/>
      <c r="K5" s="784"/>
      <c r="L5" s="785"/>
      <c r="M5" s="757" t="s">
        <v>310</v>
      </c>
      <c r="N5" s="744" t="s">
        <v>311</v>
      </c>
      <c r="O5" s="745"/>
      <c r="P5" s="232" t="s">
        <v>858</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729</v>
      </c>
      <c r="F13" s="808"/>
      <c r="G13" s="808"/>
      <c r="H13" s="792" t="s">
        <v>317</v>
      </c>
      <c r="I13" s="792"/>
      <c r="J13" s="808" t="s">
        <v>799</v>
      </c>
      <c r="K13" s="808"/>
      <c r="L13" s="808"/>
      <c r="M13" s="792" t="s">
        <v>316</v>
      </c>
      <c r="N13" s="792"/>
      <c r="O13" s="792"/>
      <c r="P13" s="808" t="s">
        <v>859</v>
      </c>
      <c r="Q13" s="808"/>
      <c r="R13" s="808"/>
      <c r="S13" s="792" t="s">
        <v>317</v>
      </c>
      <c r="T13" s="792"/>
      <c r="U13" s="808" t="s">
        <v>860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1256</v>
      </c>
      <c r="F15" s="742"/>
      <c r="G15" s="742"/>
      <c r="H15" s="742"/>
      <c r="I15" s="742"/>
      <c r="J15" s="742"/>
      <c r="K15" s="742"/>
      <c r="L15" s="743"/>
      <c r="M15" s="762" t="s">
        <v>320</v>
      </c>
      <c r="N15" s="762"/>
      <c r="O15" s="762"/>
      <c r="P15" s="741" t="s">
        <v>1136</v>
      </c>
      <c r="Q15" s="742"/>
      <c r="R15" s="742"/>
      <c r="S15" s="742"/>
      <c r="T15" s="742"/>
      <c r="U15" s="742"/>
      <c r="V15" s="742"/>
      <c r="W15" s="743"/>
    </row>
    <row r="16" spans="2:23" s="23" customFormat="1" ht="25.5" customHeight="1" x14ac:dyDescent="0.15">
      <c r="B16" s="804" t="s">
        <v>310</v>
      </c>
      <c r="C16" s="804" t="s">
        <v>311</v>
      </c>
      <c r="D16" s="804"/>
      <c r="E16" s="232" t="s">
        <v>858</v>
      </c>
      <c r="F16" s="783"/>
      <c r="G16" s="784"/>
      <c r="H16" s="784"/>
      <c r="I16" s="784"/>
      <c r="J16" s="784"/>
      <c r="K16" s="784"/>
      <c r="L16" s="785"/>
      <c r="M16" s="804" t="s">
        <v>310</v>
      </c>
      <c r="N16" s="804" t="s">
        <v>311</v>
      </c>
      <c r="O16" s="804"/>
      <c r="P16" s="232" t="s">
        <v>858</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495</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861</v>
      </c>
      <c r="F24" s="808"/>
      <c r="G24" s="808"/>
      <c r="H24" s="792" t="s">
        <v>317</v>
      </c>
      <c r="I24" s="792"/>
      <c r="J24" s="808" t="s">
        <v>862</v>
      </c>
      <c r="K24" s="808"/>
      <c r="L24" s="808"/>
      <c r="M24" s="792" t="s">
        <v>316</v>
      </c>
      <c r="N24" s="792"/>
      <c r="O24" s="792"/>
      <c r="P24" s="808" t="s">
        <v>801</v>
      </c>
      <c r="Q24" s="808"/>
      <c r="R24" s="808"/>
      <c r="S24" s="792" t="s">
        <v>317</v>
      </c>
      <c r="T24" s="792"/>
      <c r="U24" s="808" t="s">
        <v>863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1137</v>
      </c>
      <c r="F26" s="742"/>
      <c r="G26" s="742"/>
      <c r="H26" s="742"/>
      <c r="I26" s="742"/>
      <c r="J26" s="742"/>
      <c r="K26" s="742"/>
      <c r="L26" s="743"/>
      <c r="M26" s="762" t="s">
        <v>320</v>
      </c>
      <c r="N26" s="762"/>
      <c r="O26" s="762"/>
      <c r="P26" s="741" t="s">
        <v>1110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0E535272-F4DF-4F83-9A3E-96D34734A622}"/>
    <dataValidation type="list" allowBlank="1" showInputMessage="1" showErrorMessage="1" sqref="E8 E19 P8 P19" xr:uid="{31FDFBA4-5E73-4B7B-A0EF-E056E1BCC91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464E04-4816-4463-80D6-2489B076478D}">
          <x14:formula1>
            <xm:f>'(参考)リスト'!$F$16:$F$21</xm:f>
          </x14:formula1>
          <xm:sqref>P22:P23 E22:E23 P11:P12 E11</xm:sqref>
        </x14:dataValidation>
        <x14:dataValidation type="list" allowBlank="1" showInputMessage="1" showErrorMessage="1" xr:uid="{49190A84-0B2C-4503-8E32-D523EB678586}">
          <x14:formula1>
            <xm:f>'(参考)リスト'!$D$16:$D$18</xm:f>
          </x14:formula1>
          <xm:sqref>E10 E21 P10 P21</xm:sqref>
        </x14:dataValidation>
        <x14:dataValidation type="list" allowBlank="1" showInputMessage="1" showErrorMessage="1" xr:uid="{094FF056-6F52-41F0-A7B3-D051707A034C}">
          <x14:formula1>
            <xm:f>'(参考)リスト'!$E$16:$E$27</xm:f>
          </x14:formula1>
          <xm:sqref>E9 E20 P9 P20</xm:sqref>
        </x14:dataValidation>
        <x14:dataValidation type="list" allowBlank="1" showInputMessage="1" showErrorMessage="1" xr:uid="{4478F534-E928-40F4-A8B5-F02B10CD3D00}">
          <x14:formula1>
            <xm:f>'(参考)リスト'!$B$16:$B$21</xm:f>
          </x14:formula1>
          <xm:sqref>E7 E18 P7 P18</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B8E5B-29BA-4848-847B-D806D1F31DB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858</v>
      </c>
      <c r="F5" s="783"/>
      <c r="G5" s="784"/>
      <c r="H5" s="784"/>
      <c r="I5" s="784"/>
      <c r="J5" s="784"/>
      <c r="K5" s="784"/>
      <c r="L5" s="785"/>
      <c r="M5" s="757" t="s">
        <v>310</v>
      </c>
      <c r="N5" s="744" t="s">
        <v>311</v>
      </c>
      <c r="O5" s="745"/>
      <c r="P5" s="232" t="s">
        <v>864</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801</v>
      </c>
      <c r="F13" s="808"/>
      <c r="G13" s="808"/>
      <c r="H13" s="792" t="s">
        <v>317</v>
      </c>
      <c r="I13" s="792"/>
      <c r="J13" s="800" t="s">
        <v>649</v>
      </c>
      <c r="K13" s="801"/>
      <c r="L13" s="802"/>
      <c r="M13" s="792" t="s">
        <v>316</v>
      </c>
      <c r="N13" s="792"/>
      <c r="O13" s="792"/>
      <c r="P13" s="808" t="s">
        <v>699</v>
      </c>
      <c r="Q13" s="808"/>
      <c r="R13" s="808"/>
      <c r="S13" s="792" t="s">
        <v>317</v>
      </c>
      <c r="T13" s="792"/>
      <c r="U13" s="808" t="s">
        <v>816</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1110</v>
      </c>
      <c r="F15" s="742"/>
      <c r="G15" s="742"/>
      <c r="H15" s="742"/>
      <c r="I15" s="742"/>
      <c r="J15" s="742"/>
      <c r="K15" s="742"/>
      <c r="L15" s="743"/>
      <c r="M15" s="762" t="s">
        <v>320</v>
      </c>
      <c r="N15" s="762"/>
      <c r="O15" s="762"/>
      <c r="P15" s="741" t="s">
        <v>1257</v>
      </c>
      <c r="Q15" s="742"/>
      <c r="R15" s="742"/>
      <c r="S15" s="742"/>
      <c r="T15" s="742"/>
      <c r="U15" s="742"/>
      <c r="V15" s="742"/>
      <c r="W15" s="743"/>
    </row>
    <row r="16" spans="2:23" s="23" customFormat="1" ht="25.5" customHeight="1" x14ac:dyDescent="0.15">
      <c r="B16" s="804" t="s">
        <v>310</v>
      </c>
      <c r="C16" s="804" t="s">
        <v>311</v>
      </c>
      <c r="D16" s="804"/>
      <c r="E16" s="232" t="s">
        <v>864</v>
      </c>
      <c r="F16" s="783"/>
      <c r="G16" s="784"/>
      <c r="H16" s="784"/>
      <c r="I16" s="784"/>
      <c r="J16" s="784"/>
      <c r="K16" s="784"/>
      <c r="L16" s="785"/>
      <c r="M16" s="804" t="s">
        <v>310</v>
      </c>
      <c r="N16" s="804" t="s">
        <v>311</v>
      </c>
      <c r="O16" s="804"/>
      <c r="P16" s="232" t="s">
        <v>864</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723</v>
      </c>
      <c r="Q23" s="786"/>
      <c r="R23" s="787"/>
      <c r="S23" s="787"/>
      <c r="T23" s="787"/>
      <c r="U23" s="787"/>
      <c r="V23" s="787"/>
      <c r="W23" s="788"/>
    </row>
    <row r="24" spans="2:24" s="23" customFormat="1" ht="25.5" customHeight="1" x14ac:dyDescent="0.15">
      <c r="B24" s="792" t="s">
        <v>316</v>
      </c>
      <c r="C24" s="792"/>
      <c r="D24" s="792"/>
      <c r="E24" s="808" t="s">
        <v>801</v>
      </c>
      <c r="F24" s="808"/>
      <c r="G24" s="808"/>
      <c r="H24" s="792" t="s">
        <v>317</v>
      </c>
      <c r="I24" s="792"/>
      <c r="J24" s="808" t="s">
        <v>801</v>
      </c>
      <c r="K24" s="808"/>
      <c r="L24" s="808"/>
      <c r="M24" s="792" t="s">
        <v>316</v>
      </c>
      <c r="N24" s="792"/>
      <c r="O24" s="792"/>
      <c r="P24" s="797" t="s">
        <v>492</v>
      </c>
      <c r="Q24" s="797"/>
      <c r="R24" s="797"/>
      <c r="S24" s="792" t="s">
        <v>317</v>
      </c>
      <c r="T24" s="792"/>
      <c r="U24" s="808" t="s">
        <v>865</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1110</v>
      </c>
      <c r="F26" s="742"/>
      <c r="G26" s="742"/>
      <c r="H26" s="742"/>
      <c r="I26" s="742"/>
      <c r="J26" s="742"/>
      <c r="K26" s="742"/>
      <c r="L26" s="743"/>
      <c r="M26" s="762" t="s">
        <v>320</v>
      </c>
      <c r="N26" s="762"/>
      <c r="O26" s="762"/>
      <c r="P26" s="741" t="s">
        <v>1138</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92E3DF35-A318-4D8F-99A9-0F32A125D9A1}">
      <formula1>INDIRECT(E7)</formula1>
    </dataValidation>
    <dataValidation allowBlank="1" showInputMessage="1" showErrorMessage="1" prompt="覆工スパン毎に連番を記入。_x000a_数値で入力する。" sqref="E6 E17 P17 P6" xr:uid="{192C87FF-3E90-4D6F-B072-BF58CC80531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01FE68-2260-4BD4-98B7-476901648112}">
          <x14:formula1>
            <xm:f>'(参考)リスト'!$B$16:$B$21</xm:f>
          </x14:formula1>
          <xm:sqref>E7 E18 P7 P18</xm:sqref>
        </x14:dataValidation>
        <x14:dataValidation type="list" allowBlank="1" showInputMessage="1" showErrorMessage="1" xr:uid="{3404EE9F-6E32-416C-953A-04C5FD779408}">
          <x14:formula1>
            <xm:f>'(参考)リスト'!$E$16:$E$27</xm:f>
          </x14:formula1>
          <xm:sqref>E9 E20 P9 P20</xm:sqref>
        </x14:dataValidation>
        <x14:dataValidation type="list" allowBlank="1" showInputMessage="1" showErrorMessage="1" xr:uid="{CDFA31E8-9515-4732-B964-F011AD7114B4}">
          <x14:formula1>
            <xm:f>'(参考)リスト'!$D$16:$D$18</xm:f>
          </x14:formula1>
          <xm:sqref>E10 E21 P10 P21</xm:sqref>
        </x14:dataValidation>
        <x14:dataValidation type="list" allowBlank="1" showInputMessage="1" showErrorMessage="1" xr:uid="{27400752-2C07-4CBC-8707-213F9C52C364}">
          <x14:formula1>
            <xm:f>'(参考)リスト'!$F$16:$F$21</xm:f>
          </x14:formula1>
          <xm:sqref>E11:E12 E22:E23 P11:P12 P22:P23</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4D51-D179-4205-ADEA-BBFA540B588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864</v>
      </c>
      <c r="F5" s="783"/>
      <c r="G5" s="784"/>
      <c r="H5" s="784"/>
      <c r="I5" s="784"/>
      <c r="J5" s="784"/>
      <c r="K5" s="784"/>
      <c r="L5" s="785"/>
      <c r="M5" s="757" t="s">
        <v>310</v>
      </c>
      <c r="N5" s="744" t="s">
        <v>311</v>
      </c>
      <c r="O5" s="745"/>
      <c r="P5" s="232" t="s">
        <v>864</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750</v>
      </c>
      <c r="F13" s="808"/>
      <c r="G13" s="808"/>
      <c r="H13" s="792" t="s">
        <v>317</v>
      </c>
      <c r="I13" s="792"/>
      <c r="J13" s="808" t="s">
        <v>798</v>
      </c>
      <c r="K13" s="808"/>
      <c r="L13" s="808"/>
      <c r="M13" s="792" t="s">
        <v>316</v>
      </c>
      <c r="N13" s="792"/>
      <c r="O13" s="792"/>
      <c r="P13" s="808" t="s">
        <v>800</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1258</v>
      </c>
      <c r="F15" s="742"/>
      <c r="G15" s="742"/>
      <c r="H15" s="742"/>
      <c r="I15" s="742"/>
      <c r="J15" s="742"/>
      <c r="K15" s="742"/>
      <c r="L15" s="743"/>
      <c r="M15" s="762" t="s">
        <v>320</v>
      </c>
      <c r="N15" s="762"/>
      <c r="O15" s="762"/>
      <c r="P15" s="741" t="s">
        <v>1139</v>
      </c>
      <c r="Q15" s="742"/>
      <c r="R15" s="742"/>
      <c r="S15" s="742"/>
      <c r="T15" s="742"/>
      <c r="U15" s="742"/>
      <c r="V15" s="742"/>
      <c r="W15" s="743"/>
    </row>
    <row r="16" spans="2:23" s="23" customFormat="1" ht="25.5" customHeight="1" x14ac:dyDescent="0.15">
      <c r="B16" s="804" t="s">
        <v>310</v>
      </c>
      <c r="C16" s="804" t="s">
        <v>311</v>
      </c>
      <c r="D16" s="804"/>
      <c r="E16" s="232" t="s">
        <v>864</v>
      </c>
      <c r="F16" s="783"/>
      <c r="G16" s="784"/>
      <c r="H16" s="784"/>
      <c r="I16" s="784"/>
      <c r="J16" s="784"/>
      <c r="K16" s="784"/>
      <c r="L16" s="785"/>
      <c r="M16" s="804" t="s">
        <v>310</v>
      </c>
      <c r="N16" s="804" t="s">
        <v>311</v>
      </c>
      <c r="O16" s="804"/>
      <c r="P16" s="232" t="s">
        <v>864</v>
      </c>
      <c r="Q16" s="786"/>
      <c r="R16" s="787"/>
      <c r="S16" s="787"/>
      <c r="T16" s="787"/>
      <c r="U16" s="787"/>
      <c r="V16" s="787"/>
      <c r="W16" s="788"/>
    </row>
    <row r="17" spans="2:24" s="23" customFormat="1" ht="25.5" customHeight="1" x14ac:dyDescent="0.15">
      <c r="B17" s="804"/>
      <c r="C17" s="804" t="s">
        <v>312</v>
      </c>
      <c r="D17" s="804"/>
      <c r="E17" s="269">
        <v>6</v>
      </c>
      <c r="F17" s="786"/>
      <c r="G17" s="787"/>
      <c r="H17" s="787"/>
      <c r="I17" s="787"/>
      <c r="J17" s="787"/>
      <c r="K17" s="787"/>
      <c r="L17" s="788"/>
      <c r="M17" s="804"/>
      <c r="N17" s="804" t="s">
        <v>312</v>
      </c>
      <c r="O17" s="804"/>
      <c r="P17" s="269">
        <v>7</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866</v>
      </c>
      <c r="F24" s="808"/>
      <c r="G24" s="808"/>
      <c r="H24" s="792" t="s">
        <v>317</v>
      </c>
      <c r="I24" s="792"/>
      <c r="J24" s="800" t="s">
        <v>649</v>
      </c>
      <c r="K24" s="801"/>
      <c r="L24" s="802"/>
      <c r="M24" s="792" t="s">
        <v>316</v>
      </c>
      <c r="N24" s="792"/>
      <c r="O24" s="792"/>
      <c r="P24" s="808" t="s">
        <v>805</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1140</v>
      </c>
      <c r="F26" s="742"/>
      <c r="G26" s="742"/>
      <c r="H26" s="742"/>
      <c r="I26" s="742"/>
      <c r="J26" s="742"/>
      <c r="K26" s="742"/>
      <c r="L26" s="743"/>
      <c r="M26" s="762" t="s">
        <v>320</v>
      </c>
      <c r="N26" s="762"/>
      <c r="O26" s="762"/>
      <c r="P26" s="741" t="s">
        <v>1260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437757D1-0DBB-4EE8-9734-38DC4903C1B9}"/>
    <dataValidation type="list" allowBlank="1" showInputMessage="1" showErrorMessage="1" sqref="E8 E19 P8 P19" xr:uid="{EBE8C856-E91B-4FB0-A4BB-6A633BE03C1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B65628F-9B18-477B-83A4-DE004CB95EA3}">
          <x14:formula1>
            <xm:f>'(参考)リスト'!$F$16:$F$21</xm:f>
          </x14:formula1>
          <xm:sqref>P11:P12 E22:E23 P22</xm:sqref>
        </x14:dataValidation>
        <x14:dataValidation type="list" allowBlank="1" showInputMessage="1" showErrorMessage="1" xr:uid="{4540F6DB-180A-4731-B513-0920C5EB4113}">
          <x14:formula1>
            <xm:f>'(参考)リスト'!$D$16:$D$18</xm:f>
          </x14:formula1>
          <xm:sqref>P21 E21 P10 E10</xm:sqref>
        </x14:dataValidation>
        <x14:dataValidation type="list" allowBlank="1" showInputMessage="1" showErrorMessage="1" xr:uid="{98919D73-EC2E-4568-B78E-02297A4E2AEF}">
          <x14:formula1>
            <xm:f>'(参考)リスト'!$E$16:$E$27</xm:f>
          </x14:formula1>
          <xm:sqref>P20 E20 P9 E9</xm:sqref>
        </x14:dataValidation>
        <x14:dataValidation type="list" allowBlank="1" showInputMessage="1" showErrorMessage="1" xr:uid="{2A1D45BB-07A4-467E-B697-528C2F97711D}">
          <x14:formula1>
            <xm:f>'(参考)リスト'!$B$16:$B$21</xm:f>
          </x14:formula1>
          <xm:sqref>E7 E18 P7 P18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DB016-8767-4B41-AB97-E312236B72A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867</v>
      </c>
      <c r="F5" s="783"/>
      <c r="G5" s="784"/>
      <c r="H5" s="784"/>
      <c r="I5" s="784"/>
      <c r="J5" s="784"/>
      <c r="K5" s="784"/>
      <c r="L5" s="785"/>
      <c r="M5" s="757" t="s">
        <v>310</v>
      </c>
      <c r="N5" s="744" t="s">
        <v>311</v>
      </c>
      <c r="O5" s="745"/>
      <c r="P5" s="232" t="s">
        <v>867</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08" t="s">
        <v>668</v>
      </c>
      <c r="Q13" s="808"/>
      <c r="R13" s="808"/>
      <c r="S13" s="792" t="s">
        <v>317</v>
      </c>
      <c r="T13" s="792"/>
      <c r="U13" s="808" t="s">
        <v>668</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1261</v>
      </c>
      <c r="Q15" s="742"/>
      <c r="R15" s="742"/>
      <c r="S15" s="742"/>
      <c r="T15" s="742"/>
      <c r="U15" s="742"/>
      <c r="V15" s="742"/>
      <c r="W15" s="743"/>
    </row>
    <row r="16" spans="2:23" s="23" customFormat="1" ht="25.5" customHeight="1" x14ac:dyDescent="0.15">
      <c r="B16" s="804" t="s">
        <v>310</v>
      </c>
      <c r="C16" s="804" t="s">
        <v>311</v>
      </c>
      <c r="D16" s="804"/>
      <c r="E16" s="232" t="s">
        <v>867</v>
      </c>
      <c r="F16" s="783"/>
      <c r="G16" s="784"/>
      <c r="H16" s="784"/>
      <c r="I16" s="784"/>
      <c r="J16" s="784"/>
      <c r="K16" s="784"/>
      <c r="L16" s="785"/>
      <c r="M16" s="804" t="s">
        <v>310</v>
      </c>
      <c r="N16" s="804" t="s">
        <v>311</v>
      </c>
      <c r="O16" s="804"/>
      <c r="P16" s="232" t="s">
        <v>867</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505</v>
      </c>
      <c r="F19" s="786"/>
      <c r="G19" s="787"/>
      <c r="H19" s="787"/>
      <c r="I19" s="787"/>
      <c r="J19" s="787"/>
      <c r="K19" s="787"/>
      <c r="L19" s="788"/>
      <c r="M19" s="804"/>
      <c r="N19" s="809" t="s">
        <v>262</v>
      </c>
      <c r="O19" s="809"/>
      <c r="P19" s="232" t="s">
        <v>499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868</v>
      </c>
      <c r="F24" s="808"/>
      <c r="G24" s="808"/>
      <c r="H24" s="792" t="s">
        <v>317</v>
      </c>
      <c r="I24" s="792"/>
      <c r="J24" s="808" t="s">
        <v>869</v>
      </c>
      <c r="K24" s="808"/>
      <c r="L24" s="808"/>
      <c r="M24" s="792" t="s">
        <v>316</v>
      </c>
      <c r="N24" s="792"/>
      <c r="O24" s="792"/>
      <c r="P24" s="808" t="s">
        <v>870</v>
      </c>
      <c r="Q24" s="808"/>
      <c r="R24" s="808"/>
      <c r="S24" s="792" t="s">
        <v>317</v>
      </c>
      <c r="T24" s="792"/>
      <c r="U24" s="808" t="s">
        <v>870</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1262</v>
      </c>
      <c r="F26" s="742"/>
      <c r="G26" s="742"/>
      <c r="H26" s="742"/>
      <c r="I26" s="742"/>
      <c r="J26" s="742"/>
      <c r="K26" s="742"/>
      <c r="L26" s="743"/>
      <c r="M26" s="762" t="s">
        <v>320</v>
      </c>
      <c r="N26" s="762"/>
      <c r="O26" s="762"/>
      <c r="P26" s="741" t="s">
        <v>1263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F88A4764-45A6-4AA2-958C-405BAE100148}">
      <formula1>INDIRECT(E7)</formula1>
    </dataValidation>
    <dataValidation allowBlank="1" showInputMessage="1" showErrorMessage="1" prompt="覆工スパン毎に連番を記入。_x000a_数値で入力する。" sqref="E6 E17 P17 P6" xr:uid="{445E8231-9540-45FE-A55A-27CF6E49DD3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7A32F9-5977-4451-9937-E4947BC9A1BB}">
          <x14:formula1>
            <xm:f>'(参考)リスト'!$B$16:$B$21</xm:f>
          </x14:formula1>
          <xm:sqref>E7 E18 P7 P18</xm:sqref>
        </x14:dataValidation>
        <x14:dataValidation type="list" allowBlank="1" showInputMessage="1" showErrorMessage="1" xr:uid="{3669933A-DB99-4869-9BDF-6268A1E7D7F8}">
          <x14:formula1>
            <xm:f>'(参考)リスト'!$E$16:$E$27</xm:f>
          </x14:formula1>
          <xm:sqref>E9 E20 P9 P20</xm:sqref>
        </x14:dataValidation>
        <x14:dataValidation type="list" allowBlank="1" showInputMessage="1" showErrorMessage="1" xr:uid="{63EC53AA-A4A8-4FDC-8D58-BF8C65275D1F}">
          <x14:formula1>
            <xm:f>'(参考)リスト'!$D$16:$D$18</xm:f>
          </x14:formula1>
          <xm:sqref>E10 E21 P10 P21</xm:sqref>
        </x14:dataValidation>
        <x14:dataValidation type="list" allowBlank="1" showInputMessage="1" showErrorMessage="1" xr:uid="{81CFBF62-500E-4ABC-93B8-6ED12AD8427F}">
          <x14:formula1>
            <xm:f>'(参考)リスト'!$F$16:$F$21</xm:f>
          </x14:formula1>
          <xm:sqref>E11:E12 P22:P23 P11:P12 E22</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389A4-D375-4BE2-9F28-D2CAD42BA71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867</v>
      </c>
      <c r="F5" s="783"/>
      <c r="G5" s="784"/>
      <c r="H5" s="784"/>
      <c r="I5" s="784"/>
      <c r="J5" s="784"/>
      <c r="K5" s="784"/>
      <c r="L5" s="785"/>
      <c r="M5" s="757" t="s">
        <v>310</v>
      </c>
      <c r="N5" s="744" t="s">
        <v>311</v>
      </c>
      <c r="O5" s="745"/>
      <c r="P5" s="232" t="s">
        <v>867</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6</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652</v>
      </c>
      <c r="F13" s="808"/>
      <c r="G13" s="808"/>
      <c r="H13" s="792" t="s">
        <v>317</v>
      </c>
      <c r="I13" s="792"/>
      <c r="J13" s="800" t="s">
        <v>649</v>
      </c>
      <c r="K13" s="801"/>
      <c r="L13" s="802"/>
      <c r="M13" s="792" t="s">
        <v>316</v>
      </c>
      <c r="N13" s="792"/>
      <c r="O13" s="792"/>
      <c r="P13" s="808" t="s">
        <v>871</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1141</v>
      </c>
      <c r="F15" s="742"/>
      <c r="G15" s="742"/>
      <c r="H15" s="742"/>
      <c r="I15" s="742"/>
      <c r="J15" s="742"/>
      <c r="K15" s="742"/>
      <c r="L15" s="743"/>
      <c r="M15" s="762" t="s">
        <v>320</v>
      </c>
      <c r="N15" s="762"/>
      <c r="O15" s="762"/>
      <c r="P15" s="741" t="s">
        <v>1142</v>
      </c>
      <c r="Q15" s="742"/>
      <c r="R15" s="742"/>
      <c r="S15" s="742"/>
      <c r="T15" s="742"/>
      <c r="U15" s="742"/>
      <c r="V15" s="742"/>
      <c r="W15" s="743"/>
    </row>
    <row r="16" spans="2:23" s="23" customFormat="1" ht="25.5" customHeight="1" x14ac:dyDescent="0.15">
      <c r="B16" s="804" t="s">
        <v>310</v>
      </c>
      <c r="C16" s="804" t="s">
        <v>311</v>
      </c>
      <c r="D16" s="804"/>
      <c r="E16" s="232" t="s">
        <v>872</v>
      </c>
      <c r="F16" s="783"/>
      <c r="G16" s="784"/>
      <c r="H16" s="784"/>
      <c r="I16" s="784"/>
      <c r="J16" s="784"/>
      <c r="K16" s="784"/>
      <c r="L16" s="785"/>
      <c r="M16" s="804" t="s">
        <v>310</v>
      </c>
      <c r="N16" s="804" t="s">
        <v>311</v>
      </c>
      <c r="O16" s="804"/>
      <c r="P16" s="232" t="s">
        <v>872</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873</v>
      </c>
      <c r="F24" s="808"/>
      <c r="G24" s="808"/>
      <c r="H24" s="792" t="s">
        <v>317</v>
      </c>
      <c r="I24" s="792"/>
      <c r="J24" s="808" t="s">
        <v>798</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1264</v>
      </c>
      <c r="F26" s="742"/>
      <c r="G26" s="742"/>
      <c r="H26" s="742"/>
      <c r="I26" s="742"/>
      <c r="J26" s="742"/>
      <c r="K26" s="742"/>
      <c r="L26" s="743"/>
      <c r="M26" s="762" t="s">
        <v>320</v>
      </c>
      <c r="N26" s="762"/>
      <c r="O26" s="762"/>
      <c r="P26" s="741" t="s">
        <v>1107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2AC266D0-129C-4849-9E49-B809AA28181A}"/>
    <dataValidation type="list" allowBlank="1" showInputMessage="1" showErrorMessage="1" sqref="E8 E19 P8 P19" xr:uid="{72845114-86D4-42F1-A8FB-FC7DBBEAEBE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95E05F-4418-4B06-ABCE-D0E0F6F3EB35}">
          <x14:formula1>
            <xm:f>'(参考)リスト'!$F$16:$F$21</xm:f>
          </x14:formula1>
          <xm:sqref>E11:E12 P22:P23 P11:P12 E22</xm:sqref>
        </x14:dataValidation>
        <x14:dataValidation type="list" allowBlank="1" showInputMessage="1" showErrorMessage="1" xr:uid="{D3E84A6C-D9E4-4C86-9B0F-5AF45CFA3DBC}">
          <x14:formula1>
            <xm:f>'(参考)リスト'!$D$16:$D$18</xm:f>
          </x14:formula1>
          <xm:sqref>E10 E21 P10 P21</xm:sqref>
        </x14:dataValidation>
        <x14:dataValidation type="list" allowBlank="1" showInputMessage="1" showErrorMessage="1" xr:uid="{370B1724-4A1B-4100-81E0-04E5C39C1ED7}">
          <x14:formula1>
            <xm:f>'(参考)リスト'!$E$16:$E$27</xm:f>
          </x14:formula1>
          <xm:sqref>E9 E20 P9 P20</xm:sqref>
        </x14:dataValidation>
        <x14:dataValidation type="list" allowBlank="1" showInputMessage="1" showErrorMessage="1" xr:uid="{76790F58-FCE8-462D-93BA-A48BB808E8E9}">
          <x14:formula1>
            <xm:f>'(参考)リスト'!$B$16:$B$21</xm:f>
          </x14:formula1>
          <xm:sqref>E7 E18 P7 P18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775E-4783-4E77-BF6A-F8FBED50FC6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872</v>
      </c>
      <c r="F5" s="783"/>
      <c r="G5" s="784"/>
      <c r="H5" s="784"/>
      <c r="I5" s="784"/>
      <c r="J5" s="784"/>
      <c r="K5" s="784"/>
      <c r="L5" s="785"/>
      <c r="M5" s="757" t="s">
        <v>310</v>
      </c>
      <c r="N5" s="744" t="s">
        <v>311</v>
      </c>
      <c r="O5" s="745"/>
      <c r="P5" s="232" t="s">
        <v>872</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860</v>
      </c>
      <c r="F13" s="808"/>
      <c r="G13" s="808"/>
      <c r="H13" s="792" t="s">
        <v>317</v>
      </c>
      <c r="I13" s="792"/>
      <c r="J13" s="808" t="s">
        <v>850</v>
      </c>
      <c r="K13" s="808"/>
      <c r="L13" s="808"/>
      <c r="M13" s="792" t="s">
        <v>316</v>
      </c>
      <c r="N13" s="792"/>
      <c r="O13" s="792"/>
      <c r="P13" s="808" t="s">
        <v>874</v>
      </c>
      <c r="Q13" s="808"/>
      <c r="R13" s="808"/>
      <c r="S13" s="792" t="s">
        <v>317</v>
      </c>
      <c r="T13" s="792"/>
      <c r="U13" s="808" t="s">
        <v>874</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1265</v>
      </c>
      <c r="F15" s="742"/>
      <c r="G15" s="742"/>
      <c r="H15" s="742"/>
      <c r="I15" s="742"/>
      <c r="J15" s="742"/>
      <c r="K15" s="742"/>
      <c r="L15" s="743"/>
      <c r="M15" s="762" t="s">
        <v>320</v>
      </c>
      <c r="N15" s="762"/>
      <c r="O15" s="762"/>
      <c r="P15" s="741" t="s">
        <v>1266</v>
      </c>
      <c r="Q15" s="742"/>
      <c r="R15" s="742"/>
      <c r="S15" s="742"/>
      <c r="T15" s="742"/>
      <c r="U15" s="742"/>
      <c r="V15" s="742"/>
      <c r="W15" s="743"/>
    </row>
    <row r="16" spans="2:23" s="23" customFormat="1" ht="25.5" customHeight="1" x14ac:dyDescent="0.15">
      <c r="B16" s="804" t="s">
        <v>310</v>
      </c>
      <c r="C16" s="804" t="s">
        <v>311</v>
      </c>
      <c r="D16" s="804"/>
      <c r="E16" s="232" t="s">
        <v>872</v>
      </c>
      <c r="F16" s="783"/>
      <c r="G16" s="784"/>
      <c r="H16" s="784"/>
      <c r="I16" s="784"/>
      <c r="J16" s="784"/>
      <c r="K16" s="784"/>
      <c r="L16" s="785"/>
      <c r="M16" s="804" t="s">
        <v>310</v>
      </c>
      <c r="N16" s="804" t="s">
        <v>311</v>
      </c>
      <c r="O16" s="804"/>
      <c r="P16" s="232" t="s">
        <v>872</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652</v>
      </c>
      <c r="F24" s="808"/>
      <c r="G24" s="808"/>
      <c r="H24" s="792" t="s">
        <v>317</v>
      </c>
      <c r="I24" s="792"/>
      <c r="J24" s="800" t="s">
        <v>649</v>
      </c>
      <c r="K24" s="801"/>
      <c r="L24" s="802"/>
      <c r="M24" s="792" t="s">
        <v>316</v>
      </c>
      <c r="N24" s="792"/>
      <c r="O24" s="792"/>
      <c r="P24" s="808" t="s">
        <v>713</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1141</v>
      </c>
      <c r="F26" s="742"/>
      <c r="G26" s="742"/>
      <c r="H26" s="742"/>
      <c r="I26" s="742"/>
      <c r="J26" s="742"/>
      <c r="K26" s="742"/>
      <c r="L26" s="743"/>
      <c r="M26" s="762" t="s">
        <v>320</v>
      </c>
      <c r="N26" s="762"/>
      <c r="O26" s="762"/>
      <c r="P26" s="741" t="s">
        <v>1267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29F62C6D-D757-44F8-B630-3C18CF68F9AF}">
      <formula1>INDIRECT(E7)</formula1>
    </dataValidation>
    <dataValidation allowBlank="1" showInputMessage="1" showErrorMessage="1" prompt="覆工スパン毎に連番を記入。_x000a_数値で入力する。" sqref="E6 E17 P17 P6" xr:uid="{B72256C5-3082-4A70-92C9-E0AEB9896E89}"/>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B9F1B8-9ACB-48C7-9769-7B5A2CA7754A}">
          <x14:formula1>
            <xm:f>'(参考)リスト'!$B$16:$B$21</xm:f>
          </x14:formula1>
          <xm:sqref>E7 E18 P7 P18</xm:sqref>
        </x14:dataValidation>
        <x14:dataValidation type="list" allowBlank="1" showInputMessage="1" showErrorMessage="1" xr:uid="{21F379C5-A0B3-474A-A76B-33DA3BB58A87}">
          <x14:formula1>
            <xm:f>'(参考)リスト'!$E$16:$E$27</xm:f>
          </x14:formula1>
          <xm:sqref>E9 E20 P9 P20</xm:sqref>
        </x14:dataValidation>
        <x14:dataValidation type="list" allowBlank="1" showInputMessage="1" showErrorMessage="1" xr:uid="{77844313-947E-4278-8A70-D0E4E9A8123C}">
          <x14:formula1>
            <xm:f>'(参考)リスト'!$D$16:$D$18</xm:f>
          </x14:formula1>
          <xm:sqref>E10 E21 P10 P21</xm:sqref>
        </x14:dataValidation>
        <x14:dataValidation type="list" allowBlank="1" showInputMessage="1" showErrorMessage="1" xr:uid="{A7F39A33-90C7-44FC-BDF1-C54D2DEA4AEA}">
          <x14:formula1>
            <xm:f>'(参考)リスト'!$F$16:$F$21</xm:f>
          </x14:formula1>
          <xm:sqref>P22:P23 E22:E23 P11:P12 E11</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85398-2DF2-47E7-94B9-105E744DDC5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875</v>
      </c>
      <c r="F5" s="783"/>
      <c r="G5" s="784"/>
      <c r="H5" s="784"/>
      <c r="I5" s="784"/>
      <c r="J5" s="784"/>
      <c r="K5" s="784"/>
      <c r="L5" s="785"/>
      <c r="M5" s="757" t="s">
        <v>310</v>
      </c>
      <c r="N5" s="744" t="s">
        <v>311</v>
      </c>
      <c r="O5" s="745"/>
      <c r="P5" s="232" t="s">
        <v>875</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876</v>
      </c>
      <c r="F13" s="808"/>
      <c r="G13" s="808"/>
      <c r="H13" s="792" t="s">
        <v>317</v>
      </c>
      <c r="I13" s="792"/>
      <c r="J13" s="808" t="s">
        <v>752</v>
      </c>
      <c r="K13" s="808"/>
      <c r="L13" s="808"/>
      <c r="M13" s="792" t="s">
        <v>316</v>
      </c>
      <c r="N13" s="792"/>
      <c r="O13" s="792"/>
      <c r="P13" s="808" t="s">
        <v>791</v>
      </c>
      <c r="Q13" s="808"/>
      <c r="R13" s="808"/>
      <c r="S13" s="792" t="s">
        <v>317</v>
      </c>
      <c r="T13" s="792"/>
      <c r="U13" s="808" t="s">
        <v>791</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1268</v>
      </c>
      <c r="F15" s="742"/>
      <c r="G15" s="742"/>
      <c r="H15" s="742"/>
      <c r="I15" s="742"/>
      <c r="J15" s="742"/>
      <c r="K15" s="742"/>
      <c r="L15" s="743"/>
      <c r="M15" s="762" t="s">
        <v>320</v>
      </c>
      <c r="N15" s="762"/>
      <c r="O15" s="762"/>
      <c r="P15" s="741" t="s">
        <v>1269</v>
      </c>
      <c r="Q15" s="742"/>
      <c r="R15" s="742"/>
      <c r="S15" s="742"/>
      <c r="T15" s="742"/>
      <c r="U15" s="742"/>
      <c r="V15" s="742"/>
      <c r="W15" s="743"/>
    </row>
    <row r="16" spans="2:23" s="23" customFormat="1" ht="25.5" customHeight="1" x14ac:dyDescent="0.15">
      <c r="B16" s="804" t="s">
        <v>310</v>
      </c>
      <c r="C16" s="804" t="s">
        <v>311</v>
      </c>
      <c r="D16" s="804"/>
      <c r="E16" s="232" t="s">
        <v>875</v>
      </c>
      <c r="F16" s="783"/>
      <c r="G16" s="784"/>
      <c r="H16" s="784"/>
      <c r="I16" s="784"/>
      <c r="J16" s="784"/>
      <c r="K16" s="784"/>
      <c r="L16" s="785"/>
      <c r="M16" s="804" t="s">
        <v>310</v>
      </c>
      <c r="N16" s="804" t="s">
        <v>311</v>
      </c>
      <c r="O16" s="804"/>
      <c r="P16" s="232" t="s">
        <v>875</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648</v>
      </c>
      <c r="Q24" s="808"/>
      <c r="R24" s="808"/>
      <c r="S24" s="792" t="s">
        <v>317</v>
      </c>
      <c r="T24" s="792"/>
      <c r="U24" s="808" t="s">
        <v>863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1143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7A67A2BD-C2DA-49DE-B147-6799E0FE1643}"/>
    <dataValidation type="list" allowBlank="1" showInputMessage="1" showErrorMessage="1" sqref="E8 E19 P8 P19" xr:uid="{AE976458-95AB-472D-820B-77F1D4F82F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A5ADC2-8147-45F9-83D6-9F97D089C3A5}">
          <x14:formula1>
            <xm:f>'(参考)リスト'!$F$16:$F$21</xm:f>
          </x14:formula1>
          <xm:sqref>E11:E12 E22:E23 P22:P23 P11</xm:sqref>
        </x14:dataValidation>
        <x14:dataValidation type="list" allowBlank="1" showInputMessage="1" showErrorMessage="1" xr:uid="{47670F5F-EE72-421A-B9B8-0D7833A1C734}">
          <x14:formula1>
            <xm:f>'(参考)リスト'!$D$16:$D$18</xm:f>
          </x14:formula1>
          <xm:sqref>E10 E21 P10 P21</xm:sqref>
        </x14:dataValidation>
        <x14:dataValidation type="list" allowBlank="1" showInputMessage="1" showErrorMessage="1" xr:uid="{E3029E77-FDB9-467E-926E-119AA738819C}">
          <x14:formula1>
            <xm:f>'(参考)リスト'!$E$16:$E$27</xm:f>
          </x14:formula1>
          <xm:sqref>E9 E20 P9 P20</xm:sqref>
        </x14:dataValidation>
        <x14:dataValidation type="list" allowBlank="1" showInputMessage="1" showErrorMessage="1" xr:uid="{4287B3DD-665E-4729-9142-82D3C6EDE8CB}">
          <x14:formula1>
            <xm:f>'(参考)リスト'!$B$16:$B$21</xm:f>
          </x14:formula1>
          <xm:sqref>E7 E18 P7 P18</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00154-8127-4F56-B5EB-342521ABF4C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875</v>
      </c>
      <c r="F5" s="783"/>
      <c r="G5" s="784"/>
      <c r="H5" s="784"/>
      <c r="I5" s="784"/>
      <c r="J5" s="784"/>
      <c r="K5" s="784"/>
      <c r="L5" s="785"/>
      <c r="M5" s="757" t="s">
        <v>310</v>
      </c>
      <c r="N5" s="744" t="s">
        <v>311</v>
      </c>
      <c r="O5" s="745"/>
      <c r="P5" s="232" t="s">
        <v>875</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6</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779</v>
      </c>
      <c r="F13" s="808"/>
      <c r="G13" s="808"/>
      <c r="H13" s="792" t="s">
        <v>317</v>
      </c>
      <c r="I13" s="792"/>
      <c r="J13" s="808" t="s">
        <v>743</v>
      </c>
      <c r="K13" s="808"/>
      <c r="L13" s="808"/>
      <c r="M13" s="792" t="s">
        <v>316</v>
      </c>
      <c r="N13" s="792"/>
      <c r="O13" s="792"/>
      <c r="P13" s="808" t="s">
        <v>791</v>
      </c>
      <c r="Q13" s="808"/>
      <c r="R13" s="808"/>
      <c r="S13" s="792" t="s">
        <v>317</v>
      </c>
      <c r="T13" s="792"/>
      <c r="U13" s="808" t="s">
        <v>805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1270</v>
      </c>
      <c r="F15" s="742"/>
      <c r="G15" s="742"/>
      <c r="H15" s="742"/>
      <c r="I15" s="742"/>
      <c r="J15" s="742"/>
      <c r="K15" s="742"/>
      <c r="L15" s="743"/>
      <c r="M15" s="762" t="s">
        <v>320</v>
      </c>
      <c r="N15" s="762"/>
      <c r="O15" s="762"/>
      <c r="P15" s="741" t="s">
        <v>1269</v>
      </c>
      <c r="Q15" s="742"/>
      <c r="R15" s="742"/>
      <c r="S15" s="742"/>
      <c r="T15" s="742"/>
      <c r="U15" s="742"/>
      <c r="V15" s="742"/>
      <c r="W15" s="743"/>
    </row>
    <row r="16" spans="2:23" s="23" customFormat="1" ht="25.5" customHeight="1" x14ac:dyDescent="0.15">
      <c r="B16" s="804" t="s">
        <v>310</v>
      </c>
      <c r="C16" s="804" t="s">
        <v>311</v>
      </c>
      <c r="D16" s="804"/>
      <c r="E16" s="232" t="s">
        <v>877</v>
      </c>
      <c r="F16" s="783"/>
      <c r="G16" s="784"/>
      <c r="H16" s="784"/>
      <c r="I16" s="784"/>
      <c r="J16" s="784"/>
      <c r="K16" s="784"/>
      <c r="L16" s="785"/>
      <c r="M16" s="804" t="s">
        <v>310</v>
      </c>
      <c r="N16" s="804" t="s">
        <v>311</v>
      </c>
      <c r="O16" s="804"/>
      <c r="P16" s="232" t="s">
        <v>877</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668</v>
      </c>
      <c r="F24" s="808"/>
      <c r="G24" s="808"/>
      <c r="H24" s="792" t="s">
        <v>317</v>
      </c>
      <c r="I24" s="792"/>
      <c r="J24" s="808" t="s">
        <v>652</v>
      </c>
      <c r="K24" s="808"/>
      <c r="L24" s="808"/>
      <c r="M24" s="792" t="s">
        <v>316</v>
      </c>
      <c r="N24" s="792"/>
      <c r="O24" s="792"/>
      <c r="P24" s="808" t="s">
        <v>805</v>
      </c>
      <c r="Q24" s="808"/>
      <c r="R24" s="808"/>
      <c r="S24" s="792" t="s">
        <v>317</v>
      </c>
      <c r="T24" s="792"/>
      <c r="U24" s="808" t="s">
        <v>805</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1271</v>
      </c>
      <c r="F26" s="742"/>
      <c r="G26" s="742"/>
      <c r="H26" s="742"/>
      <c r="I26" s="742"/>
      <c r="J26" s="742"/>
      <c r="K26" s="742"/>
      <c r="L26" s="743"/>
      <c r="M26" s="762" t="s">
        <v>320</v>
      </c>
      <c r="N26" s="762"/>
      <c r="O26" s="762"/>
      <c r="P26" s="741" t="s">
        <v>1272</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8FEDB3C7-FFD7-42DC-9968-300E0B9A25C2}">
      <formula1>INDIRECT(E7)</formula1>
    </dataValidation>
    <dataValidation allowBlank="1" showInputMessage="1" showErrorMessage="1" prompt="覆工スパン毎に連番を記入。_x000a_数値で入力する。" sqref="E6 E17 P17 P6" xr:uid="{1CCCC5BA-55C3-4FAB-A70C-69B02F0678B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564E16-2DEC-4B70-9C3B-054964DF922C}">
          <x14:formula1>
            <xm:f>'(参考)リスト'!$B$16:$B$21</xm:f>
          </x14:formula1>
          <xm:sqref>E7 E18 P7 P18</xm:sqref>
        </x14:dataValidation>
        <x14:dataValidation type="list" allowBlank="1" showInputMessage="1" showErrorMessage="1" xr:uid="{5E2ABBFF-C2A2-4186-A1D0-B119458F6FCF}">
          <x14:formula1>
            <xm:f>'(参考)リスト'!$E$16:$E$27</xm:f>
          </x14:formula1>
          <xm:sqref>E9 E20 P9 P20</xm:sqref>
        </x14:dataValidation>
        <x14:dataValidation type="list" allowBlank="1" showInputMessage="1" showErrorMessage="1" xr:uid="{0EB5E605-0F59-4E3D-ADD7-9A1B2544F193}">
          <x14:formula1>
            <xm:f>'(参考)リスト'!$D$16:$D$18</xm:f>
          </x14:formula1>
          <xm:sqref>E10 E21 P10 P21</xm:sqref>
        </x14:dataValidation>
        <x14:dataValidation type="list" allowBlank="1" showInputMessage="1" showErrorMessage="1" xr:uid="{A4D9EA20-511C-4262-B0DC-CD0AB145079C}">
          <x14:formula1>
            <xm:f>'(参考)リスト'!$F$16:$F$21</xm:f>
          </x14:formula1>
          <xm:sqref>P11 E22:E23 E11 P22</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256B-19EE-4512-836F-7215164D2CD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877</v>
      </c>
      <c r="F5" s="783"/>
      <c r="G5" s="784"/>
      <c r="H5" s="784"/>
      <c r="I5" s="784"/>
      <c r="J5" s="784"/>
      <c r="K5" s="784"/>
      <c r="L5" s="785"/>
      <c r="M5" s="757" t="s">
        <v>310</v>
      </c>
      <c r="N5" s="744" t="s">
        <v>311</v>
      </c>
      <c r="O5" s="745"/>
      <c r="P5" s="232" t="s">
        <v>877</v>
      </c>
      <c r="Q5" s="786"/>
      <c r="R5" s="787"/>
      <c r="S5" s="787"/>
      <c r="T5" s="787"/>
      <c r="U5" s="787"/>
      <c r="V5" s="787"/>
      <c r="W5" s="788"/>
    </row>
    <row r="6" spans="2:23" s="23" customFormat="1" ht="25.5" customHeight="1" x14ac:dyDescent="0.15">
      <c r="B6" s="759"/>
      <c r="C6" s="744" t="s">
        <v>312</v>
      </c>
      <c r="D6" s="745"/>
      <c r="E6" s="269">
        <v>3</v>
      </c>
      <c r="F6" s="786"/>
      <c r="G6" s="787"/>
      <c r="H6" s="787"/>
      <c r="I6" s="787"/>
      <c r="J6" s="787"/>
      <c r="K6" s="787"/>
      <c r="L6" s="788"/>
      <c r="M6" s="759"/>
      <c r="N6" s="744" t="s">
        <v>312</v>
      </c>
      <c r="O6" s="745"/>
      <c r="P6" s="269">
        <v>4</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878</v>
      </c>
      <c r="F13" s="808"/>
      <c r="G13" s="808"/>
      <c r="H13" s="792" t="s">
        <v>317</v>
      </c>
      <c r="I13" s="792"/>
      <c r="J13" s="808" t="s">
        <v>879</v>
      </c>
      <c r="K13" s="808"/>
      <c r="L13" s="808"/>
      <c r="M13" s="792" t="s">
        <v>316</v>
      </c>
      <c r="N13" s="792"/>
      <c r="O13" s="792"/>
      <c r="P13" s="808" t="s">
        <v>880</v>
      </c>
      <c r="Q13" s="808"/>
      <c r="R13" s="808"/>
      <c r="S13" s="792" t="s">
        <v>317</v>
      </c>
      <c r="T13" s="792"/>
      <c r="U13" s="808" t="s">
        <v>880</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1273</v>
      </c>
      <c r="F15" s="742"/>
      <c r="G15" s="742"/>
      <c r="H15" s="742"/>
      <c r="I15" s="742"/>
      <c r="J15" s="742"/>
      <c r="K15" s="742"/>
      <c r="L15" s="743"/>
      <c r="M15" s="762" t="s">
        <v>320</v>
      </c>
      <c r="N15" s="762"/>
      <c r="O15" s="762"/>
      <c r="P15" s="741" t="s">
        <v>1274</v>
      </c>
      <c r="Q15" s="742"/>
      <c r="R15" s="742"/>
      <c r="S15" s="742"/>
      <c r="T15" s="742"/>
      <c r="U15" s="742"/>
      <c r="V15" s="742"/>
      <c r="W15" s="743"/>
    </row>
    <row r="16" spans="2:23" s="23" customFormat="1" ht="25.5" customHeight="1" x14ac:dyDescent="0.15">
      <c r="B16" s="804" t="s">
        <v>310</v>
      </c>
      <c r="C16" s="804" t="s">
        <v>311</v>
      </c>
      <c r="D16" s="804"/>
      <c r="E16" s="232" t="s">
        <v>877</v>
      </c>
      <c r="F16" s="783"/>
      <c r="G16" s="784"/>
      <c r="H16" s="784"/>
      <c r="I16" s="784"/>
      <c r="J16" s="784"/>
      <c r="K16" s="784"/>
      <c r="L16" s="785"/>
      <c r="M16" s="804" t="s">
        <v>310</v>
      </c>
      <c r="N16" s="804" t="s">
        <v>311</v>
      </c>
      <c r="O16" s="804"/>
      <c r="P16" s="232" t="s">
        <v>877</v>
      </c>
      <c r="Q16" s="786"/>
      <c r="R16" s="787"/>
      <c r="S16" s="787"/>
      <c r="T16" s="787"/>
      <c r="U16" s="787"/>
      <c r="V16" s="787"/>
      <c r="W16" s="788"/>
    </row>
    <row r="17" spans="2:24" s="23" customFormat="1" ht="25.5" customHeight="1" x14ac:dyDescent="0.15">
      <c r="B17" s="804"/>
      <c r="C17" s="804" t="s">
        <v>312</v>
      </c>
      <c r="D17" s="804"/>
      <c r="E17" s="269">
        <v>5</v>
      </c>
      <c r="F17" s="786"/>
      <c r="G17" s="787"/>
      <c r="H17" s="787"/>
      <c r="I17" s="787"/>
      <c r="J17" s="787"/>
      <c r="K17" s="787"/>
      <c r="L17" s="788"/>
      <c r="M17" s="804"/>
      <c r="N17" s="804" t="s">
        <v>312</v>
      </c>
      <c r="O17" s="804"/>
      <c r="P17" s="269">
        <v>6</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782</v>
      </c>
      <c r="F24" s="808"/>
      <c r="G24" s="808"/>
      <c r="H24" s="792" t="s">
        <v>317</v>
      </c>
      <c r="I24" s="792"/>
      <c r="J24" s="808" t="s">
        <v>782</v>
      </c>
      <c r="K24" s="808"/>
      <c r="L24" s="808"/>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1144</v>
      </c>
      <c r="F26" s="742"/>
      <c r="G26" s="742"/>
      <c r="H26" s="742"/>
      <c r="I26" s="742"/>
      <c r="J26" s="742"/>
      <c r="K26" s="742"/>
      <c r="L26" s="743"/>
      <c r="M26" s="762" t="s">
        <v>320</v>
      </c>
      <c r="N26" s="762"/>
      <c r="O26" s="762"/>
      <c r="P26" s="741" t="s">
        <v>1107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182958FD-9A91-4172-923A-A71CACFF5721}"/>
    <dataValidation type="list" allowBlank="1" showInputMessage="1" showErrorMessage="1" sqref="E8 E19 P8 P19" xr:uid="{190C06C4-4553-49A5-A6EC-FDF2220F8E2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B573F6-54C3-4A04-A15A-67038CB29901}">
          <x14:formula1>
            <xm:f>'(参考)リスト'!$F$16:$F$21</xm:f>
          </x14:formula1>
          <xm:sqref>E11:E12 E22:E23 P11:P12 P22:P23</xm:sqref>
        </x14:dataValidation>
        <x14:dataValidation type="list" allowBlank="1" showInputMessage="1" showErrorMessage="1" xr:uid="{301C87AD-C6EC-4630-9A7B-2D89D136CCE3}">
          <x14:formula1>
            <xm:f>'(参考)リスト'!$D$16:$D$18</xm:f>
          </x14:formula1>
          <xm:sqref>E10 E21 P10 P21</xm:sqref>
        </x14:dataValidation>
        <x14:dataValidation type="list" allowBlank="1" showInputMessage="1" showErrorMessage="1" xr:uid="{D32F753F-1DAC-4523-A28C-6C5C19D7F92E}">
          <x14:formula1>
            <xm:f>'(参考)リスト'!$E$16:$E$27</xm:f>
          </x14:formula1>
          <xm:sqref>E9 E20 P9 P20</xm:sqref>
        </x14:dataValidation>
        <x14:dataValidation type="list" allowBlank="1" showInputMessage="1" showErrorMessage="1" xr:uid="{21806960-DB85-472D-9E90-B07024405568}">
          <x14:formula1>
            <xm:f>'(参考)リスト'!$B$16:$B$21</xm:f>
          </x14:formula1>
          <xm:sqref>E7 E18 P7 P18</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3917-90F5-45BE-86DD-75F72B33338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877</v>
      </c>
      <c r="F5" s="783"/>
      <c r="G5" s="784"/>
      <c r="H5" s="784"/>
      <c r="I5" s="784"/>
      <c r="J5" s="784"/>
      <c r="K5" s="784"/>
      <c r="L5" s="785"/>
      <c r="M5" s="757" t="s">
        <v>310</v>
      </c>
      <c r="N5" s="744" t="s">
        <v>311</v>
      </c>
      <c r="O5" s="745"/>
      <c r="P5" s="232" t="s">
        <v>877</v>
      </c>
      <c r="Q5" s="786"/>
      <c r="R5" s="787"/>
      <c r="S5" s="787"/>
      <c r="T5" s="787"/>
      <c r="U5" s="787"/>
      <c r="V5" s="787"/>
      <c r="W5" s="788"/>
    </row>
    <row r="6" spans="2:23" s="23" customFormat="1" ht="25.5" customHeight="1" x14ac:dyDescent="0.15">
      <c r="B6" s="759"/>
      <c r="C6" s="744" t="s">
        <v>312</v>
      </c>
      <c r="D6" s="745"/>
      <c r="E6" s="269">
        <v>7</v>
      </c>
      <c r="F6" s="786"/>
      <c r="G6" s="787"/>
      <c r="H6" s="787"/>
      <c r="I6" s="787"/>
      <c r="J6" s="787"/>
      <c r="K6" s="787"/>
      <c r="L6" s="788"/>
      <c r="M6" s="759"/>
      <c r="N6" s="744" t="s">
        <v>312</v>
      </c>
      <c r="O6" s="745"/>
      <c r="P6" s="269">
        <v>8</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881</v>
      </c>
      <c r="F13" s="808"/>
      <c r="G13" s="808"/>
      <c r="H13" s="792" t="s">
        <v>317</v>
      </c>
      <c r="I13" s="792"/>
      <c r="J13" s="808" t="s">
        <v>882</v>
      </c>
      <c r="K13" s="808"/>
      <c r="L13" s="808"/>
      <c r="M13" s="792" t="s">
        <v>316</v>
      </c>
      <c r="N13" s="792"/>
      <c r="O13" s="792"/>
      <c r="P13" s="808" t="s">
        <v>668</v>
      </c>
      <c r="Q13" s="808"/>
      <c r="R13" s="808"/>
      <c r="S13" s="792" t="s">
        <v>317</v>
      </c>
      <c r="T13" s="792"/>
      <c r="U13" s="808" t="s">
        <v>668</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1145</v>
      </c>
      <c r="F15" s="742"/>
      <c r="G15" s="742"/>
      <c r="H15" s="742"/>
      <c r="I15" s="742"/>
      <c r="J15" s="742"/>
      <c r="K15" s="742"/>
      <c r="L15" s="743"/>
      <c r="M15" s="762" t="s">
        <v>320</v>
      </c>
      <c r="N15" s="762"/>
      <c r="O15" s="762"/>
      <c r="P15" s="741" t="s">
        <v>1076</v>
      </c>
      <c r="Q15" s="742"/>
      <c r="R15" s="742"/>
      <c r="S15" s="742"/>
      <c r="T15" s="742"/>
      <c r="U15" s="742"/>
      <c r="V15" s="742"/>
      <c r="W15" s="743"/>
    </row>
    <row r="16" spans="2:23" s="23" customFormat="1" ht="25.5" customHeight="1" x14ac:dyDescent="0.15">
      <c r="B16" s="804" t="s">
        <v>310</v>
      </c>
      <c r="C16" s="804" t="s">
        <v>311</v>
      </c>
      <c r="D16" s="804"/>
      <c r="E16" s="232" t="s">
        <v>877</v>
      </c>
      <c r="F16" s="783"/>
      <c r="G16" s="784"/>
      <c r="H16" s="784"/>
      <c r="I16" s="784"/>
      <c r="J16" s="784"/>
      <c r="K16" s="784"/>
      <c r="L16" s="785"/>
      <c r="M16" s="804" t="s">
        <v>310</v>
      </c>
      <c r="N16" s="804" t="s">
        <v>311</v>
      </c>
      <c r="O16" s="804"/>
      <c r="P16" s="232" t="s">
        <v>877</v>
      </c>
      <c r="Q16" s="786"/>
      <c r="R16" s="787"/>
      <c r="S16" s="787"/>
      <c r="T16" s="787"/>
      <c r="U16" s="787"/>
      <c r="V16" s="787"/>
      <c r="W16" s="788"/>
    </row>
    <row r="17" spans="2:24" s="23" customFormat="1" ht="25.5" customHeight="1" x14ac:dyDescent="0.15">
      <c r="B17" s="804"/>
      <c r="C17" s="804" t="s">
        <v>312</v>
      </c>
      <c r="D17" s="804"/>
      <c r="E17" s="269">
        <v>9</v>
      </c>
      <c r="F17" s="786"/>
      <c r="G17" s="787"/>
      <c r="H17" s="787"/>
      <c r="I17" s="787"/>
      <c r="J17" s="787"/>
      <c r="K17" s="787"/>
      <c r="L17" s="788"/>
      <c r="M17" s="804"/>
      <c r="N17" s="804" t="s">
        <v>312</v>
      </c>
      <c r="O17" s="804"/>
      <c r="P17" s="269">
        <v>10</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755</v>
      </c>
      <c r="F24" s="808"/>
      <c r="G24" s="808"/>
      <c r="H24" s="792" t="s">
        <v>317</v>
      </c>
      <c r="I24" s="792"/>
      <c r="J24" s="808" t="s">
        <v>755</v>
      </c>
      <c r="K24" s="808"/>
      <c r="L24" s="808"/>
      <c r="M24" s="792" t="s">
        <v>316</v>
      </c>
      <c r="N24" s="792"/>
      <c r="O24" s="792"/>
      <c r="P24" s="808" t="s">
        <v>658</v>
      </c>
      <c r="Q24" s="808"/>
      <c r="R24" s="808"/>
      <c r="S24" s="792" t="s">
        <v>317</v>
      </c>
      <c r="T24" s="792"/>
      <c r="U24" s="808" t="s">
        <v>883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1146</v>
      </c>
      <c r="F26" s="742"/>
      <c r="G26" s="742"/>
      <c r="H26" s="742"/>
      <c r="I26" s="742"/>
      <c r="J26" s="742"/>
      <c r="K26" s="742"/>
      <c r="L26" s="743"/>
      <c r="M26" s="762" t="s">
        <v>320</v>
      </c>
      <c r="N26" s="762"/>
      <c r="O26" s="762"/>
      <c r="P26" s="741" t="s">
        <v>1059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P8 P19 E19" xr:uid="{ED3409DB-5956-4DBF-9182-3031A320B650}">
      <formula1>INDIRECT(E7)</formula1>
    </dataValidation>
    <dataValidation allowBlank="1" showInputMessage="1" showErrorMessage="1" prompt="覆工スパン毎に連番を記入。_x000a_数値で入力する。" sqref="E6 E17 P17 P6" xr:uid="{8348A10A-3414-495D-AB6D-2191FC2E01D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4F59A4-DA2B-4BFB-AB01-5ED4E936BCB5}">
          <x14:formula1>
            <xm:f>'(参考)リスト'!$B$16:$B$21</xm:f>
          </x14:formula1>
          <xm:sqref>E7 P18 P7 E18</xm:sqref>
        </x14:dataValidation>
        <x14:dataValidation type="list" allowBlank="1" showInputMessage="1" showErrorMessage="1" xr:uid="{5CDA2219-AF58-4141-A1AA-8AB54D5E0FDF}">
          <x14:formula1>
            <xm:f>'(参考)リスト'!$E$16:$E$27</xm:f>
          </x14:formula1>
          <xm:sqref>E9 P9 P20 E20</xm:sqref>
        </x14:dataValidation>
        <x14:dataValidation type="list" allowBlank="1" showInputMessage="1" showErrorMessage="1" xr:uid="{053169A9-1299-4E05-8A52-A02DE5F884A0}">
          <x14:formula1>
            <xm:f>'(参考)リスト'!$D$16:$D$18</xm:f>
          </x14:formula1>
          <xm:sqref>E10 P10 P21 E21</xm:sqref>
        </x14:dataValidation>
        <x14:dataValidation type="list" allowBlank="1" showInputMessage="1" showErrorMessage="1" xr:uid="{4845230F-4B3F-4D11-B4BA-522B683493E0}">
          <x14:formula1>
            <xm:f>'(参考)リスト'!$F$16:$F$21</xm:f>
          </x14:formula1>
          <xm:sqref>E11:E12 P11:P12 P22:P23 E22:E23</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E4728-D685-4D5F-81C6-A4031721CAB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877</v>
      </c>
      <c r="F5" s="783"/>
      <c r="G5" s="784"/>
      <c r="H5" s="784"/>
      <c r="I5" s="784"/>
      <c r="J5" s="784"/>
      <c r="K5" s="784"/>
      <c r="L5" s="785"/>
      <c r="M5" s="757" t="s">
        <v>310</v>
      </c>
      <c r="N5" s="744" t="s">
        <v>311</v>
      </c>
      <c r="O5" s="745"/>
      <c r="P5" s="232" t="s">
        <v>877</v>
      </c>
      <c r="Q5" s="786"/>
      <c r="R5" s="787"/>
      <c r="S5" s="787"/>
      <c r="T5" s="787"/>
      <c r="U5" s="787"/>
      <c r="V5" s="787"/>
      <c r="W5" s="788"/>
    </row>
    <row r="6" spans="2:23" s="23" customFormat="1" ht="25.5" customHeight="1" x14ac:dyDescent="0.15">
      <c r="B6" s="759"/>
      <c r="C6" s="744" t="s">
        <v>312</v>
      </c>
      <c r="D6" s="745"/>
      <c r="E6" s="269">
        <v>11</v>
      </c>
      <c r="F6" s="786"/>
      <c r="G6" s="787"/>
      <c r="H6" s="787"/>
      <c r="I6" s="787"/>
      <c r="J6" s="787"/>
      <c r="K6" s="787"/>
      <c r="L6" s="788"/>
      <c r="M6" s="759"/>
      <c r="N6" s="744" t="s">
        <v>312</v>
      </c>
      <c r="O6" s="745"/>
      <c r="P6" s="269">
        <v>12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885</v>
      </c>
      <c r="F13" s="808"/>
      <c r="G13" s="808"/>
      <c r="H13" s="792" t="s">
        <v>317</v>
      </c>
      <c r="I13" s="792"/>
      <c r="J13" s="808" t="s">
        <v>884</v>
      </c>
      <c r="K13" s="808"/>
      <c r="L13" s="808"/>
      <c r="M13" s="792" t="s">
        <v>316</v>
      </c>
      <c r="N13" s="792"/>
      <c r="O13" s="792"/>
      <c r="P13" s="808" t="s">
        <v>719</v>
      </c>
      <c r="Q13" s="808"/>
      <c r="R13" s="808"/>
      <c r="S13" s="792" t="s">
        <v>317</v>
      </c>
      <c r="T13" s="792"/>
      <c r="U13" s="808" t="s">
        <v>886</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1147</v>
      </c>
      <c r="F15" s="742"/>
      <c r="G15" s="742"/>
      <c r="H15" s="742"/>
      <c r="I15" s="742"/>
      <c r="J15" s="742"/>
      <c r="K15" s="742"/>
      <c r="L15" s="743"/>
      <c r="M15" s="762" t="s">
        <v>320</v>
      </c>
      <c r="N15" s="762"/>
      <c r="O15" s="762"/>
      <c r="P15" s="741" t="s">
        <v>1148</v>
      </c>
      <c r="Q15" s="742"/>
      <c r="R15" s="742"/>
      <c r="S15" s="742"/>
      <c r="T15" s="742"/>
      <c r="U15" s="742"/>
      <c r="V15" s="742"/>
      <c r="W15" s="743"/>
    </row>
    <row r="16" spans="2:23" s="23" customFormat="1" ht="25.5" customHeight="1" x14ac:dyDescent="0.15">
      <c r="B16" s="804" t="s">
        <v>310</v>
      </c>
      <c r="C16" s="804" t="s">
        <v>311</v>
      </c>
      <c r="D16" s="804"/>
      <c r="E16" s="232" t="s">
        <v>877</v>
      </c>
      <c r="F16" s="783"/>
      <c r="G16" s="784"/>
      <c r="H16" s="784"/>
      <c r="I16" s="784"/>
      <c r="J16" s="784"/>
      <c r="K16" s="784"/>
      <c r="L16" s="785"/>
      <c r="M16" s="804" t="s">
        <v>310</v>
      </c>
      <c r="N16" s="804" t="s">
        <v>311</v>
      </c>
      <c r="O16" s="804"/>
      <c r="P16" s="232" t="s">
        <v>877</v>
      </c>
      <c r="Q16" s="786"/>
      <c r="R16" s="787"/>
      <c r="S16" s="787"/>
      <c r="T16" s="787"/>
      <c r="U16" s="787"/>
      <c r="V16" s="787"/>
      <c r="W16" s="788"/>
    </row>
    <row r="17" spans="2:24" s="23" customFormat="1" ht="25.5" customHeight="1" x14ac:dyDescent="0.15">
      <c r="B17" s="804"/>
      <c r="C17" s="804" t="s">
        <v>312</v>
      </c>
      <c r="D17" s="804"/>
      <c r="E17" s="269">
        <v>13</v>
      </c>
      <c r="F17" s="786"/>
      <c r="G17" s="787"/>
      <c r="H17" s="787"/>
      <c r="I17" s="787"/>
      <c r="J17" s="787"/>
      <c r="K17" s="787"/>
      <c r="L17" s="788"/>
      <c r="M17" s="804"/>
      <c r="N17" s="804" t="s">
        <v>312</v>
      </c>
      <c r="O17" s="804"/>
      <c r="P17" s="269">
        <v>14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505</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817</v>
      </c>
      <c r="F24" s="808"/>
      <c r="G24" s="808"/>
      <c r="H24" s="792" t="s">
        <v>317</v>
      </c>
      <c r="I24" s="792"/>
      <c r="J24" s="808" t="s">
        <v>804</v>
      </c>
      <c r="K24" s="808"/>
      <c r="L24" s="808"/>
      <c r="M24" s="792" t="s">
        <v>316</v>
      </c>
      <c r="N24" s="792"/>
      <c r="O24" s="792"/>
      <c r="P24" s="808" t="s">
        <v>705</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1275</v>
      </c>
      <c r="F26" s="742"/>
      <c r="G26" s="742"/>
      <c r="H26" s="742"/>
      <c r="I26" s="742"/>
      <c r="J26" s="742"/>
      <c r="K26" s="742"/>
      <c r="L26" s="743"/>
      <c r="M26" s="762" t="s">
        <v>320</v>
      </c>
      <c r="N26" s="762"/>
      <c r="O26" s="762"/>
      <c r="P26" s="741" t="s">
        <v>1149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27AAE579-9B68-4285-A7BF-D7B040CEC759}"/>
    <dataValidation type="list" allowBlank="1" showInputMessage="1" showErrorMessage="1" sqref="E8 E19 P8 P19" xr:uid="{EA241F88-944C-4275-B6EA-F8D193A79FB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713B94-475F-451C-963B-F6897FC31129}">
          <x14:formula1>
            <xm:f>'(参考)リスト'!$F$16:$F$21</xm:f>
          </x14:formula1>
          <xm:sqref>E11:E12 P22:P23 P11:P12 E22</xm:sqref>
        </x14:dataValidation>
        <x14:dataValidation type="list" allowBlank="1" showInputMessage="1" showErrorMessage="1" xr:uid="{7FF585A1-C6B3-45FC-8057-6B9476E47FB3}">
          <x14:formula1>
            <xm:f>'(参考)リスト'!$D$16:$D$18</xm:f>
          </x14:formula1>
          <xm:sqref>E10 E21 P10 P21</xm:sqref>
        </x14:dataValidation>
        <x14:dataValidation type="list" allowBlank="1" showInputMessage="1" showErrorMessage="1" xr:uid="{73F0E530-B21C-4F31-9FAB-989A282D5E98}">
          <x14:formula1>
            <xm:f>'(参考)リスト'!$E$16:$E$27</xm:f>
          </x14:formula1>
          <xm:sqref>E9 E20 P9 P20</xm:sqref>
        </x14:dataValidation>
        <x14:dataValidation type="list" allowBlank="1" showInputMessage="1" showErrorMessage="1" xr:uid="{4DB71E26-D097-4B89-858F-D9C51E1055BB}">
          <x14:formula1>
            <xm:f>'(参考)リスト'!$B$16:$B$21</xm:f>
          </x14:formula1>
          <xm:sqref>E7 E18 P7 P18</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19DE-CAC6-4A0C-8709-5B097F0C381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877</v>
      </c>
      <c r="F5" s="783"/>
      <c r="G5" s="784"/>
      <c r="H5" s="784"/>
      <c r="I5" s="784"/>
      <c r="J5" s="784"/>
      <c r="K5" s="784"/>
      <c r="L5" s="785"/>
      <c r="M5" s="757" t="s">
        <v>310</v>
      </c>
      <c r="N5" s="744" t="s">
        <v>311</v>
      </c>
      <c r="O5" s="745"/>
      <c r="P5" s="232" t="s">
        <v>877</v>
      </c>
      <c r="Q5" s="786"/>
      <c r="R5" s="787"/>
      <c r="S5" s="787"/>
      <c r="T5" s="787"/>
      <c r="U5" s="787"/>
      <c r="V5" s="787"/>
      <c r="W5" s="788"/>
    </row>
    <row r="6" spans="2:23" s="23" customFormat="1" ht="25.5" customHeight="1" x14ac:dyDescent="0.15">
      <c r="B6" s="759"/>
      <c r="C6" s="744" t="s">
        <v>312</v>
      </c>
      <c r="D6" s="745"/>
      <c r="E6" s="269">
        <v>15</v>
      </c>
      <c r="F6" s="786"/>
      <c r="G6" s="787"/>
      <c r="H6" s="787"/>
      <c r="I6" s="787"/>
      <c r="J6" s="787"/>
      <c r="K6" s="787"/>
      <c r="L6" s="788"/>
      <c r="M6" s="759"/>
      <c r="N6" s="744" t="s">
        <v>312</v>
      </c>
      <c r="O6" s="745"/>
      <c r="P6" s="269">
        <v>16</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498</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887</v>
      </c>
      <c r="F13" s="808"/>
      <c r="G13" s="808"/>
      <c r="H13" s="792" t="s">
        <v>317</v>
      </c>
      <c r="I13" s="792"/>
      <c r="J13" s="800" t="s">
        <v>649</v>
      </c>
      <c r="K13" s="801"/>
      <c r="L13" s="802"/>
      <c r="M13" s="792" t="s">
        <v>316</v>
      </c>
      <c r="N13" s="792"/>
      <c r="O13" s="792"/>
      <c r="P13" s="808" t="s">
        <v>865</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1195</v>
      </c>
      <c r="F15" s="742"/>
      <c r="G15" s="742"/>
      <c r="H15" s="742"/>
      <c r="I15" s="742"/>
      <c r="J15" s="742"/>
      <c r="K15" s="742"/>
      <c r="L15" s="743"/>
      <c r="M15" s="762" t="s">
        <v>320</v>
      </c>
      <c r="N15" s="762"/>
      <c r="O15" s="762"/>
      <c r="P15" s="741" t="s">
        <v>1150</v>
      </c>
      <c r="Q15" s="742"/>
      <c r="R15" s="742"/>
      <c r="S15" s="742"/>
      <c r="T15" s="742"/>
      <c r="U15" s="742"/>
      <c r="V15" s="742"/>
      <c r="W15" s="743"/>
    </row>
    <row r="16" spans="2:23" s="23" customFormat="1" ht="25.5" customHeight="1" x14ac:dyDescent="0.15">
      <c r="B16" s="804" t="s">
        <v>310</v>
      </c>
      <c r="C16" s="804" t="s">
        <v>311</v>
      </c>
      <c r="D16" s="804"/>
      <c r="E16" s="232" t="s">
        <v>877</v>
      </c>
      <c r="F16" s="783"/>
      <c r="G16" s="784"/>
      <c r="H16" s="784"/>
      <c r="I16" s="784"/>
      <c r="J16" s="784"/>
      <c r="K16" s="784"/>
      <c r="L16" s="785"/>
      <c r="M16" s="804" t="s">
        <v>310</v>
      </c>
      <c r="N16" s="804" t="s">
        <v>311</v>
      </c>
      <c r="O16" s="804"/>
      <c r="P16" s="232" t="s">
        <v>889</v>
      </c>
      <c r="Q16" s="786"/>
      <c r="R16" s="787"/>
      <c r="S16" s="787"/>
      <c r="T16" s="787"/>
      <c r="U16" s="787"/>
      <c r="V16" s="787"/>
      <c r="W16" s="788"/>
    </row>
    <row r="17" spans="2:24" s="23" customFormat="1" ht="25.5" customHeight="1" x14ac:dyDescent="0.15">
      <c r="B17" s="804"/>
      <c r="C17" s="804" t="s">
        <v>312</v>
      </c>
      <c r="D17" s="804"/>
      <c r="E17" s="269">
        <v>17</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888</v>
      </c>
      <c r="F24" s="808"/>
      <c r="G24" s="808"/>
      <c r="H24" s="792" t="s">
        <v>317</v>
      </c>
      <c r="I24" s="792"/>
      <c r="J24" s="800" t="s">
        <v>649</v>
      </c>
      <c r="K24" s="801"/>
      <c r="L24" s="802"/>
      <c r="M24" s="792" t="s">
        <v>316</v>
      </c>
      <c r="N24" s="792"/>
      <c r="O24" s="792"/>
      <c r="P24" s="808" t="s">
        <v>779</v>
      </c>
      <c r="Q24" s="808"/>
      <c r="R24" s="808"/>
      <c r="S24" s="792" t="s">
        <v>317</v>
      </c>
      <c r="T24" s="792"/>
      <c r="U24" s="808" t="s">
        <v>890</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1151</v>
      </c>
      <c r="F26" s="742"/>
      <c r="G26" s="742"/>
      <c r="H26" s="742"/>
      <c r="I26" s="742"/>
      <c r="J26" s="742"/>
      <c r="K26" s="742"/>
      <c r="L26" s="743"/>
      <c r="M26" s="762" t="s">
        <v>320</v>
      </c>
      <c r="N26" s="762"/>
      <c r="O26" s="762"/>
      <c r="P26" s="741" t="s">
        <v>1270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P8 P19 E19" xr:uid="{F42D922C-DF94-4630-BE1C-168B0DE772EB}">
      <formula1>INDIRECT(E7)</formula1>
    </dataValidation>
    <dataValidation allowBlank="1" showInputMessage="1" showErrorMessage="1" prompt="覆工スパン毎に連番を記入。_x000a_数値で入力する。" sqref="E6 E17 P17 P6" xr:uid="{253A0E63-EDD9-43D7-A89B-A0332FDBD16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B25CAB5-1A94-46AF-B90B-4658BC75493F}">
          <x14:formula1>
            <xm:f>'(参考)リスト'!$B$16:$B$21</xm:f>
          </x14:formula1>
          <xm:sqref>E7 P18 P7 E18</xm:sqref>
        </x14:dataValidation>
        <x14:dataValidation type="list" allowBlank="1" showInputMessage="1" showErrorMessage="1" xr:uid="{5D46A714-FCB0-4B14-8B30-CFDCF1AB7972}">
          <x14:formula1>
            <xm:f>'(参考)リスト'!$E$16:$E$27</xm:f>
          </x14:formula1>
          <xm:sqref>E9 P9 P20 E20</xm:sqref>
        </x14:dataValidation>
        <x14:dataValidation type="list" allowBlank="1" showInputMessage="1" showErrorMessage="1" xr:uid="{C38E77AA-A934-42BE-8250-37A42E57F0FA}">
          <x14:formula1>
            <xm:f>'(参考)リスト'!$D$16:$D$18</xm:f>
          </x14:formula1>
          <xm:sqref>E10 P10 P21 E21</xm:sqref>
        </x14:dataValidation>
        <x14:dataValidation type="list" allowBlank="1" showInputMessage="1" showErrorMessage="1" xr:uid="{176B8327-224E-4757-A204-363094AB8358}">
          <x14:formula1>
            <xm:f>'(参考)リスト'!$F$16:$F$21</xm:f>
          </x14:formula1>
          <xm:sqref>P22 P11:P12 E22:E23 E11</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81937-9AC5-4AC8-9415-9BC88E5A0FA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889</v>
      </c>
      <c r="F5" s="783"/>
      <c r="G5" s="784"/>
      <c r="H5" s="784"/>
      <c r="I5" s="784"/>
      <c r="J5" s="784"/>
      <c r="K5" s="784"/>
      <c r="L5" s="785"/>
      <c r="M5" s="757" t="s">
        <v>310</v>
      </c>
      <c r="N5" s="744" t="s">
        <v>311</v>
      </c>
      <c r="O5" s="745"/>
      <c r="P5" s="232" t="s">
        <v>889</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08" t="s">
        <v>658</v>
      </c>
      <c r="Q13" s="808"/>
      <c r="R13" s="808"/>
      <c r="S13" s="792" t="s">
        <v>317</v>
      </c>
      <c r="T13" s="792"/>
      <c r="U13" s="808" t="s">
        <v>891</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1062</v>
      </c>
      <c r="Q15" s="742"/>
      <c r="R15" s="742"/>
      <c r="S15" s="742"/>
      <c r="T15" s="742"/>
      <c r="U15" s="742"/>
      <c r="V15" s="742"/>
      <c r="W15" s="743"/>
    </row>
    <row r="16" spans="2:23" s="23" customFormat="1" ht="25.5" customHeight="1" x14ac:dyDescent="0.15">
      <c r="B16" s="804" t="s">
        <v>310</v>
      </c>
      <c r="C16" s="804" t="s">
        <v>311</v>
      </c>
      <c r="D16" s="804"/>
      <c r="E16" s="232" t="s">
        <v>889</v>
      </c>
      <c r="F16" s="783"/>
      <c r="G16" s="784"/>
      <c r="H16" s="784"/>
      <c r="I16" s="784"/>
      <c r="J16" s="784"/>
      <c r="K16" s="784"/>
      <c r="L16" s="785"/>
      <c r="M16" s="804" t="s">
        <v>310</v>
      </c>
      <c r="N16" s="804" t="s">
        <v>311</v>
      </c>
      <c r="O16" s="804"/>
      <c r="P16" s="232" t="s">
        <v>889</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699</v>
      </c>
      <c r="F24" s="808"/>
      <c r="G24" s="808"/>
      <c r="H24" s="792" t="s">
        <v>317</v>
      </c>
      <c r="I24" s="792"/>
      <c r="J24" s="808" t="s">
        <v>892</v>
      </c>
      <c r="K24" s="808"/>
      <c r="L24" s="808"/>
      <c r="M24" s="792" t="s">
        <v>316</v>
      </c>
      <c r="N24" s="792"/>
      <c r="O24" s="792"/>
      <c r="P24" s="810" t="s">
        <v>705</v>
      </c>
      <c r="Q24" s="811"/>
      <c r="R24" s="812"/>
      <c r="S24" s="792" t="s">
        <v>317</v>
      </c>
      <c r="T24" s="792"/>
      <c r="U24" s="810" t="s">
        <v>893</v>
      </c>
      <c r="V24" s="811"/>
      <c r="W24" s="81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1152</v>
      </c>
      <c r="F26" s="742"/>
      <c r="G26" s="742"/>
      <c r="H26" s="742"/>
      <c r="I26" s="742"/>
      <c r="J26" s="742"/>
      <c r="K26" s="742"/>
      <c r="L26" s="743"/>
      <c r="M26" s="762" t="s">
        <v>320</v>
      </c>
      <c r="N26" s="762"/>
      <c r="O26" s="762"/>
      <c r="P26" s="741" t="s">
        <v>1149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16DA53EF-309F-46DF-A08A-840BB0A35EDB}"/>
    <dataValidation type="list" allowBlank="1" showInputMessage="1" showErrorMessage="1" sqref="E8 E19 P8 P19" xr:uid="{3A7C2A06-BB8B-4F11-B7E9-C84FED339FB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10B387-A778-4459-8DCD-735E2AEEFE71}">
          <x14:formula1>
            <xm:f>'(参考)リスト'!$F$16:$F$21</xm:f>
          </x14:formula1>
          <xm:sqref>E11:E12 E22:E23 P11:P12 P22:P23</xm:sqref>
        </x14:dataValidation>
        <x14:dataValidation type="list" allowBlank="1" showInputMessage="1" showErrorMessage="1" xr:uid="{4873CDD6-22F1-45E4-A893-DE9EE583E567}">
          <x14:formula1>
            <xm:f>'(参考)リスト'!$D$16:$D$18</xm:f>
          </x14:formula1>
          <xm:sqref>E10 E21 P10 P21</xm:sqref>
        </x14:dataValidation>
        <x14:dataValidation type="list" allowBlank="1" showInputMessage="1" showErrorMessage="1" xr:uid="{A673A056-0351-4B2F-B10A-B41C60F745F6}">
          <x14:formula1>
            <xm:f>'(参考)リスト'!$E$16:$E$27</xm:f>
          </x14:formula1>
          <xm:sqref>E9 E20 P9 P20</xm:sqref>
        </x14:dataValidation>
        <x14:dataValidation type="list" allowBlank="1" showInputMessage="1" showErrorMessage="1" xr:uid="{A959D518-320E-4B14-A61E-141BD17D073C}">
          <x14:formula1>
            <xm:f>'(参考)リスト'!$B$16:$B$21</xm:f>
          </x14:formula1>
          <xm:sqref>E7 E18 P7 P18</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ADA4-AD1E-49F5-9967-EE29013D275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889</v>
      </c>
      <c r="F5" s="783"/>
      <c r="G5" s="784"/>
      <c r="H5" s="784"/>
      <c r="I5" s="784"/>
      <c r="J5" s="784"/>
      <c r="K5" s="784"/>
      <c r="L5" s="785"/>
      <c r="M5" s="757" t="s">
        <v>310</v>
      </c>
      <c r="N5" s="744" t="s">
        <v>311</v>
      </c>
      <c r="O5" s="745"/>
      <c r="P5" s="232" t="s">
        <v>889</v>
      </c>
      <c r="Q5" s="786"/>
      <c r="R5" s="787"/>
      <c r="S5" s="787"/>
      <c r="T5" s="787"/>
      <c r="U5" s="787"/>
      <c r="V5" s="787"/>
      <c r="W5" s="788"/>
    </row>
    <row r="6" spans="2:23" s="23" customFormat="1" ht="25.5" customHeight="1" x14ac:dyDescent="0.15">
      <c r="B6" s="759"/>
      <c r="C6" s="744" t="s">
        <v>312</v>
      </c>
      <c r="D6" s="745"/>
      <c r="E6" s="269">
        <v>6</v>
      </c>
      <c r="F6" s="786"/>
      <c r="G6" s="787"/>
      <c r="H6" s="787"/>
      <c r="I6" s="787"/>
      <c r="J6" s="787"/>
      <c r="K6" s="787"/>
      <c r="L6" s="788"/>
      <c r="M6" s="759"/>
      <c r="N6" s="744" t="s">
        <v>312</v>
      </c>
      <c r="O6" s="745"/>
      <c r="P6" s="269">
        <v>7</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499</v>
      </c>
      <c r="F8" s="786"/>
      <c r="G8" s="787"/>
      <c r="H8" s="787"/>
      <c r="I8" s="787"/>
      <c r="J8" s="787"/>
      <c r="K8" s="787"/>
      <c r="L8" s="788"/>
      <c r="M8" s="758"/>
      <c r="N8" s="744" t="s">
        <v>262</v>
      </c>
      <c r="O8" s="745"/>
      <c r="P8" s="232" t="s">
        <v>495</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894</v>
      </c>
      <c r="F13" s="808"/>
      <c r="G13" s="808"/>
      <c r="H13" s="792" t="s">
        <v>317</v>
      </c>
      <c r="I13" s="792"/>
      <c r="J13" s="808" t="s">
        <v>894</v>
      </c>
      <c r="K13" s="808"/>
      <c r="L13" s="808"/>
      <c r="M13" s="792" t="s">
        <v>316</v>
      </c>
      <c r="N13" s="792"/>
      <c r="O13" s="792"/>
      <c r="P13" s="808" t="s">
        <v>895</v>
      </c>
      <c r="Q13" s="808"/>
      <c r="R13" s="808"/>
      <c r="S13" s="792" t="s">
        <v>317</v>
      </c>
      <c r="T13" s="792"/>
      <c r="U13" s="808" t="s">
        <v>895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1153</v>
      </c>
      <c r="F15" s="742"/>
      <c r="G15" s="742"/>
      <c r="H15" s="742"/>
      <c r="I15" s="742"/>
      <c r="J15" s="742"/>
      <c r="K15" s="742"/>
      <c r="L15" s="743"/>
      <c r="M15" s="762" t="s">
        <v>320</v>
      </c>
      <c r="N15" s="762"/>
      <c r="O15" s="762"/>
      <c r="P15" s="741" t="s">
        <v>1154</v>
      </c>
      <c r="Q15" s="742"/>
      <c r="R15" s="742"/>
      <c r="S15" s="742"/>
      <c r="T15" s="742"/>
      <c r="U15" s="742"/>
      <c r="V15" s="742"/>
      <c r="W15" s="743"/>
    </row>
    <row r="16" spans="2:23" s="23" customFormat="1" ht="25.5" customHeight="1" x14ac:dyDescent="0.15">
      <c r="B16" s="804" t="s">
        <v>310</v>
      </c>
      <c r="C16" s="804" t="s">
        <v>311</v>
      </c>
      <c r="D16" s="804"/>
      <c r="E16" s="232" t="s">
        <v>889</v>
      </c>
      <c r="F16" s="783"/>
      <c r="G16" s="784"/>
      <c r="H16" s="784"/>
      <c r="I16" s="784"/>
      <c r="J16" s="784"/>
      <c r="K16" s="784"/>
      <c r="L16" s="785"/>
      <c r="M16" s="804" t="s">
        <v>310</v>
      </c>
      <c r="N16" s="804" t="s">
        <v>311</v>
      </c>
      <c r="O16" s="804"/>
      <c r="P16" s="232" t="s">
        <v>889</v>
      </c>
      <c r="Q16" s="786"/>
      <c r="R16" s="787"/>
      <c r="S16" s="787"/>
      <c r="T16" s="787"/>
      <c r="U16" s="787"/>
      <c r="V16" s="787"/>
      <c r="W16" s="788"/>
    </row>
    <row r="17" spans="2:24" s="23" customFormat="1" ht="25.5" customHeight="1" x14ac:dyDescent="0.15">
      <c r="B17" s="804"/>
      <c r="C17" s="804" t="s">
        <v>312</v>
      </c>
      <c r="D17" s="804"/>
      <c r="E17" s="269">
        <v>8</v>
      </c>
      <c r="F17" s="786"/>
      <c r="G17" s="787"/>
      <c r="H17" s="787"/>
      <c r="I17" s="787"/>
      <c r="J17" s="787"/>
      <c r="K17" s="787"/>
      <c r="L17" s="788"/>
      <c r="M17" s="804"/>
      <c r="N17" s="804" t="s">
        <v>312</v>
      </c>
      <c r="O17" s="804"/>
      <c r="P17" s="269">
        <v>9</v>
      </c>
      <c r="Q17" s="786"/>
      <c r="R17" s="787"/>
      <c r="S17" s="787"/>
      <c r="T17" s="787"/>
      <c r="U17" s="787"/>
      <c r="V17" s="787"/>
      <c r="W17" s="788"/>
    </row>
    <row r="18" spans="2:24" s="23" customFormat="1" ht="25.5" customHeight="1" x14ac:dyDescent="0.15">
      <c r="B18" s="804" t="s">
        <v>313</v>
      </c>
      <c r="C18" s="804" t="s">
        <v>261</v>
      </c>
      <c r="D18" s="804"/>
      <c r="E18" s="233" t="s">
        <v>489</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511</v>
      </c>
      <c r="F19" s="786"/>
      <c r="G19" s="787"/>
      <c r="H19" s="787"/>
      <c r="I19" s="787"/>
      <c r="J19" s="787"/>
      <c r="K19" s="787"/>
      <c r="L19" s="788"/>
      <c r="M19" s="804"/>
      <c r="N19" s="809" t="s">
        <v>262</v>
      </c>
      <c r="O19" s="809"/>
      <c r="P19" s="232" t="s">
        <v>505</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897</v>
      </c>
      <c r="F24" s="808"/>
      <c r="G24" s="808"/>
      <c r="H24" s="792" t="s">
        <v>317</v>
      </c>
      <c r="I24" s="792"/>
      <c r="J24" s="808" t="s">
        <v>896</v>
      </c>
      <c r="K24" s="808"/>
      <c r="L24" s="808"/>
      <c r="M24" s="792" t="s">
        <v>316</v>
      </c>
      <c r="N24" s="792"/>
      <c r="O24" s="792"/>
      <c r="P24" s="808" t="s">
        <v>822</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1155</v>
      </c>
      <c r="F26" s="742"/>
      <c r="G26" s="742"/>
      <c r="H26" s="742"/>
      <c r="I26" s="742"/>
      <c r="J26" s="742"/>
      <c r="K26" s="742"/>
      <c r="L26" s="743"/>
      <c r="M26" s="762" t="s">
        <v>320</v>
      </c>
      <c r="N26" s="762"/>
      <c r="O26" s="762"/>
      <c r="P26" s="741" t="s">
        <v>1156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8E44EF50-CA17-4225-B784-05F94FEBA176}">
      <formula1>INDIRECT(E7)</formula1>
    </dataValidation>
    <dataValidation allowBlank="1" showInputMessage="1" showErrorMessage="1" prompt="覆工スパン毎に連番を記入。_x000a_数値で入力する。" sqref="E6 E17 P17 P6" xr:uid="{A51A82A0-D32F-4949-83D9-6A1BBE4E248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1AE9C4-1CB9-4892-8470-2F77405D069B}">
          <x14:formula1>
            <xm:f>'(参考)リスト'!$B$16:$B$21</xm:f>
          </x14:formula1>
          <xm:sqref>E7 E18 P7 P18</xm:sqref>
        </x14:dataValidation>
        <x14:dataValidation type="list" allowBlank="1" showInputMessage="1" showErrorMessage="1" xr:uid="{BAEF2319-ABFE-4696-A3B3-E43EB9F6A300}">
          <x14:formula1>
            <xm:f>'(参考)リスト'!$E$16:$E$27</xm:f>
          </x14:formula1>
          <xm:sqref>E9 E20 P20 P9</xm:sqref>
        </x14:dataValidation>
        <x14:dataValidation type="list" allowBlank="1" showInputMessage="1" showErrorMessage="1" xr:uid="{5C202009-B233-41E6-B353-78E71D34DBDC}">
          <x14:formula1>
            <xm:f>'(参考)リスト'!$D$16:$D$18</xm:f>
          </x14:formula1>
          <xm:sqref>E10 E21 P21 P10</xm:sqref>
        </x14:dataValidation>
        <x14:dataValidation type="list" allowBlank="1" showInputMessage="1" showErrorMessage="1" xr:uid="{1C08A1B3-A115-40E4-93EF-0A6CA26CE7E2}">
          <x14:formula1>
            <xm:f>'(参考)リスト'!$F$16:$F$21</xm:f>
          </x14:formula1>
          <xm:sqref>E11:E12 E22:E23 P22:P23 P11:P12</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3D607-2AE6-4819-AA4B-8B6EE74692B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889</v>
      </c>
      <c r="F5" s="783"/>
      <c r="G5" s="784"/>
      <c r="H5" s="784"/>
      <c r="I5" s="784"/>
      <c r="J5" s="784"/>
      <c r="K5" s="784"/>
      <c r="L5" s="785"/>
      <c r="M5" s="757" t="s">
        <v>310</v>
      </c>
      <c r="N5" s="744" t="s">
        <v>311</v>
      </c>
      <c r="O5" s="745"/>
      <c r="P5" s="232" t="s">
        <v>889</v>
      </c>
      <c r="Q5" s="786"/>
      <c r="R5" s="787"/>
      <c r="S5" s="787"/>
      <c r="T5" s="787"/>
      <c r="U5" s="787"/>
      <c r="V5" s="787"/>
      <c r="W5" s="788"/>
    </row>
    <row r="6" spans="2:23" s="23" customFormat="1" ht="25.5" customHeight="1" x14ac:dyDescent="0.15">
      <c r="B6" s="759"/>
      <c r="C6" s="744" t="s">
        <v>312</v>
      </c>
      <c r="D6" s="745"/>
      <c r="E6" s="269">
        <v>10</v>
      </c>
      <c r="F6" s="786"/>
      <c r="G6" s="787"/>
      <c r="H6" s="787"/>
      <c r="I6" s="787"/>
      <c r="J6" s="787"/>
      <c r="K6" s="787"/>
      <c r="L6" s="788"/>
      <c r="M6" s="759"/>
      <c r="N6" s="744" t="s">
        <v>312</v>
      </c>
      <c r="O6" s="745"/>
      <c r="P6" s="269">
        <v>11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495</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722</v>
      </c>
      <c r="F13" s="794"/>
      <c r="G13" s="795"/>
      <c r="H13" s="792" t="s">
        <v>317</v>
      </c>
      <c r="I13" s="792"/>
      <c r="J13" s="800" t="s">
        <v>649</v>
      </c>
      <c r="K13" s="801"/>
      <c r="L13" s="802"/>
      <c r="M13" s="792" t="s">
        <v>316</v>
      </c>
      <c r="N13" s="792"/>
      <c r="O13" s="792"/>
      <c r="P13" s="810" t="s">
        <v>655</v>
      </c>
      <c r="Q13" s="811"/>
      <c r="R13" s="812"/>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1150</v>
      </c>
      <c r="F15" s="742"/>
      <c r="G15" s="742"/>
      <c r="H15" s="742"/>
      <c r="I15" s="742"/>
      <c r="J15" s="742"/>
      <c r="K15" s="742"/>
      <c r="L15" s="743"/>
      <c r="M15" s="762" t="s">
        <v>320</v>
      </c>
      <c r="N15" s="762"/>
      <c r="O15" s="762"/>
      <c r="P15" s="741" t="s">
        <v>1130</v>
      </c>
      <c r="Q15" s="742"/>
      <c r="R15" s="742"/>
      <c r="S15" s="742"/>
      <c r="T15" s="742"/>
      <c r="U15" s="742"/>
      <c r="V15" s="742"/>
      <c r="W15" s="743"/>
    </row>
    <row r="16" spans="2:23" s="23" customFormat="1" ht="25.5" customHeight="1" x14ac:dyDescent="0.15">
      <c r="B16" s="804" t="s">
        <v>310</v>
      </c>
      <c r="C16" s="804" t="s">
        <v>311</v>
      </c>
      <c r="D16" s="804"/>
      <c r="E16" s="232" t="s">
        <v>889</v>
      </c>
      <c r="F16" s="783"/>
      <c r="G16" s="784"/>
      <c r="H16" s="784"/>
      <c r="I16" s="784"/>
      <c r="J16" s="784"/>
      <c r="K16" s="784"/>
      <c r="L16" s="785"/>
      <c r="M16" s="804" t="s">
        <v>310</v>
      </c>
      <c r="N16" s="804" t="s">
        <v>311</v>
      </c>
      <c r="O16" s="804"/>
      <c r="P16" s="232" t="s">
        <v>899</v>
      </c>
      <c r="Q16" s="786"/>
      <c r="R16" s="787"/>
      <c r="S16" s="787"/>
      <c r="T16" s="787"/>
      <c r="U16" s="787"/>
      <c r="V16" s="787"/>
      <c r="W16" s="788"/>
    </row>
    <row r="17" spans="2:24" s="23" customFormat="1" ht="25.5" customHeight="1" x14ac:dyDescent="0.15">
      <c r="B17" s="804"/>
      <c r="C17" s="804" t="s">
        <v>312</v>
      </c>
      <c r="D17" s="804"/>
      <c r="E17" s="269">
        <v>12</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497</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10" t="s">
        <v>898</v>
      </c>
      <c r="F24" s="811"/>
      <c r="G24" s="812"/>
      <c r="H24" s="792" t="s">
        <v>317</v>
      </c>
      <c r="I24" s="792"/>
      <c r="J24" s="800" t="s">
        <v>649</v>
      </c>
      <c r="K24" s="801"/>
      <c r="L24" s="802"/>
      <c r="M24" s="792" t="s">
        <v>316</v>
      </c>
      <c r="N24" s="792"/>
      <c r="O24" s="792"/>
      <c r="P24" s="808" t="s">
        <v>900</v>
      </c>
      <c r="Q24" s="808"/>
      <c r="R24" s="808"/>
      <c r="S24" s="792" t="s">
        <v>317</v>
      </c>
      <c r="T24" s="792"/>
      <c r="U24" s="808" t="s">
        <v>748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1157</v>
      </c>
      <c r="F26" s="742"/>
      <c r="G26" s="742"/>
      <c r="H26" s="742"/>
      <c r="I26" s="742"/>
      <c r="J26" s="742"/>
      <c r="K26" s="742"/>
      <c r="L26" s="743"/>
      <c r="M26" s="762" t="s">
        <v>320</v>
      </c>
      <c r="N26" s="762"/>
      <c r="O26" s="762"/>
      <c r="P26" s="741" t="s">
        <v>1158</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9FE48BC0-98A4-4722-99D9-177CFFF259BD}"/>
    <dataValidation type="list" allowBlank="1" showInputMessage="1" showErrorMessage="1" sqref="E8 E19 P8 P19" xr:uid="{68319664-BD3F-48E4-BEE3-416131459B2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4BF6DB-D1EF-48DD-A45A-0AA086BE2B3C}">
          <x14:formula1>
            <xm:f>'(参考)リスト'!$F$16:$F$21</xm:f>
          </x14:formula1>
          <xm:sqref>E11:E12 E22:E23 P11:P12 P22:P23</xm:sqref>
        </x14:dataValidation>
        <x14:dataValidation type="list" allowBlank="1" showInputMessage="1" showErrorMessage="1" xr:uid="{AD2E24F5-7531-43DB-B1D8-CE62FA8ED305}">
          <x14:formula1>
            <xm:f>'(参考)リスト'!$D$16:$D$18</xm:f>
          </x14:formula1>
          <xm:sqref>E10 E21 P10 P21</xm:sqref>
        </x14:dataValidation>
        <x14:dataValidation type="list" allowBlank="1" showInputMessage="1" showErrorMessage="1" xr:uid="{D26795E0-F57B-44A9-A8AA-571EB0B683C9}">
          <x14:formula1>
            <xm:f>'(参考)リスト'!$E$16:$E$27</xm:f>
          </x14:formula1>
          <xm:sqref>E9 E20 P9 P20</xm:sqref>
        </x14:dataValidation>
        <x14:dataValidation type="list" allowBlank="1" showInputMessage="1" showErrorMessage="1" xr:uid="{3B5B1C69-D221-49F3-A284-C03D091AEC36}">
          <x14:formula1>
            <xm:f>'(参考)リスト'!$B$16:$B$21</xm:f>
          </x14:formula1>
          <xm:sqref>E7 E18 P7 P18</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A29A0-2D44-49EA-8872-CB31EE1CA24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899</v>
      </c>
      <c r="F5" s="783"/>
      <c r="G5" s="784"/>
      <c r="H5" s="784"/>
      <c r="I5" s="784"/>
      <c r="J5" s="784"/>
      <c r="K5" s="784"/>
      <c r="L5" s="785"/>
      <c r="M5" s="757" t="s">
        <v>310</v>
      </c>
      <c r="N5" s="744" t="s">
        <v>311</v>
      </c>
      <c r="O5" s="745"/>
      <c r="P5" s="232" t="s">
        <v>899</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794</v>
      </c>
      <c r="F13" s="794"/>
      <c r="G13" s="795"/>
      <c r="H13" s="792" t="s">
        <v>317</v>
      </c>
      <c r="I13" s="792"/>
      <c r="J13" s="793" t="s">
        <v>782</v>
      </c>
      <c r="K13" s="794"/>
      <c r="L13" s="795"/>
      <c r="M13" s="792" t="s">
        <v>316</v>
      </c>
      <c r="N13" s="792"/>
      <c r="O13" s="792"/>
      <c r="P13" s="810" t="s">
        <v>813</v>
      </c>
      <c r="Q13" s="811"/>
      <c r="R13" s="812"/>
      <c r="S13" s="792" t="s">
        <v>317</v>
      </c>
      <c r="T13" s="792"/>
      <c r="U13" s="810" t="s">
        <v>901</v>
      </c>
      <c r="V13" s="811"/>
      <c r="W13" s="81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1159</v>
      </c>
      <c r="F15" s="742"/>
      <c r="G15" s="742"/>
      <c r="H15" s="742"/>
      <c r="I15" s="742"/>
      <c r="J15" s="742"/>
      <c r="K15" s="742"/>
      <c r="L15" s="743"/>
      <c r="M15" s="762" t="s">
        <v>320</v>
      </c>
      <c r="N15" s="762"/>
      <c r="O15" s="762"/>
      <c r="P15" s="741" t="s">
        <v>1160</v>
      </c>
      <c r="Q15" s="742"/>
      <c r="R15" s="742"/>
      <c r="S15" s="742"/>
      <c r="T15" s="742"/>
      <c r="U15" s="742"/>
      <c r="V15" s="742"/>
      <c r="W15" s="743"/>
    </row>
    <row r="16" spans="2:23" s="23" customFormat="1" ht="25.5" customHeight="1" x14ac:dyDescent="0.15">
      <c r="B16" s="804" t="s">
        <v>310</v>
      </c>
      <c r="C16" s="804" t="s">
        <v>311</v>
      </c>
      <c r="D16" s="804"/>
      <c r="E16" s="232" t="s">
        <v>899</v>
      </c>
      <c r="F16" s="783"/>
      <c r="G16" s="784"/>
      <c r="H16" s="784"/>
      <c r="I16" s="784"/>
      <c r="J16" s="784"/>
      <c r="K16" s="784"/>
      <c r="L16" s="785"/>
      <c r="M16" s="804" t="s">
        <v>310</v>
      </c>
      <c r="N16" s="804" t="s">
        <v>311</v>
      </c>
      <c r="O16" s="804"/>
      <c r="P16" s="232" t="s">
        <v>899</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479</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10" t="s">
        <v>892</v>
      </c>
      <c r="F24" s="811"/>
      <c r="G24" s="812"/>
      <c r="H24" s="792" t="s">
        <v>317</v>
      </c>
      <c r="I24" s="792"/>
      <c r="J24" s="810" t="s">
        <v>892</v>
      </c>
      <c r="K24" s="811"/>
      <c r="L24" s="812"/>
      <c r="M24" s="792" t="s">
        <v>316</v>
      </c>
      <c r="N24" s="792"/>
      <c r="O24" s="792"/>
      <c r="P24" s="808" t="s">
        <v>647</v>
      </c>
      <c r="Q24" s="808"/>
      <c r="R24" s="808"/>
      <c r="S24" s="792" t="s">
        <v>317</v>
      </c>
      <c r="T24" s="792"/>
      <c r="U24" s="808" t="s">
        <v>647</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1276</v>
      </c>
      <c r="F26" s="742"/>
      <c r="G26" s="742"/>
      <c r="H26" s="742"/>
      <c r="I26" s="742"/>
      <c r="J26" s="742"/>
      <c r="K26" s="742"/>
      <c r="L26" s="743"/>
      <c r="M26" s="762" t="s">
        <v>320</v>
      </c>
      <c r="N26" s="762"/>
      <c r="O26" s="762"/>
      <c r="P26" s="741" t="s">
        <v>1056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95414E7C-5FDE-40AB-91EB-65EE45AED52F}">
      <formula1>INDIRECT(E7)</formula1>
    </dataValidation>
    <dataValidation allowBlank="1" showInputMessage="1" showErrorMessage="1" prompt="覆工スパン毎に連番を記入。_x000a_数値で入力する。" sqref="E6 E17 P17 P6" xr:uid="{5E29AE21-CF1F-49B7-BA8B-A3F5AFE6EA4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DEDED8-2498-48A8-8676-F603B2599FDB}">
          <x14:formula1>
            <xm:f>'(参考)リスト'!$B$16:$B$21</xm:f>
          </x14:formula1>
          <xm:sqref>E7 E18 P7 P18</xm:sqref>
        </x14:dataValidation>
        <x14:dataValidation type="list" allowBlank="1" showInputMessage="1" showErrorMessage="1" xr:uid="{485A6206-74D9-4D6F-B768-9D52AAA9C4B0}">
          <x14:formula1>
            <xm:f>'(参考)リスト'!$E$16:$E$27</xm:f>
          </x14:formula1>
          <xm:sqref>E9 E20 P9 P20</xm:sqref>
        </x14:dataValidation>
        <x14:dataValidation type="list" allowBlank="1" showInputMessage="1" showErrorMessage="1" xr:uid="{B76EEF72-CD2D-4D84-9853-F337C31B8B77}">
          <x14:formula1>
            <xm:f>'(参考)リスト'!$D$16:$D$18</xm:f>
          </x14:formula1>
          <xm:sqref>E10 E21 P10 P21</xm:sqref>
        </x14:dataValidation>
        <x14:dataValidation type="list" allowBlank="1" showInputMessage="1" showErrorMessage="1" xr:uid="{D03B8E96-4649-4C86-9822-23E7F3C63D50}">
          <x14:formula1>
            <xm:f>'(参考)リスト'!$F$16:$F$21</xm:f>
          </x14:formula1>
          <xm:sqref>E11:E12 E22:E23 P11:P12 P22:P23</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A4D3A-3F3E-4C45-B38B-17C887BDC66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899</v>
      </c>
      <c r="F5" s="783"/>
      <c r="G5" s="784"/>
      <c r="H5" s="784"/>
      <c r="I5" s="784"/>
      <c r="J5" s="784"/>
      <c r="K5" s="784"/>
      <c r="L5" s="785"/>
      <c r="M5" s="757" t="s">
        <v>310</v>
      </c>
      <c r="N5" s="744" t="s">
        <v>311</v>
      </c>
      <c r="O5" s="745"/>
      <c r="P5" s="232" t="s">
        <v>899</v>
      </c>
      <c r="Q5" s="786"/>
      <c r="R5" s="787"/>
      <c r="S5" s="787"/>
      <c r="T5" s="787"/>
      <c r="U5" s="787"/>
      <c r="V5" s="787"/>
      <c r="W5" s="788"/>
    </row>
    <row r="6" spans="2:23" s="23" customFormat="1" ht="25.5" customHeight="1" x14ac:dyDescent="0.15">
      <c r="B6" s="759"/>
      <c r="C6" s="744" t="s">
        <v>312</v>
      </c>
      <c r="D6" s="745"/>
      <c r="E6" s="269">
        <v>6</v>
      </c>
      <c r="F6" s="786"/>
      <c r="G6" s="787"/>
      <c r="H6" s="787"/>
      <c r="I6" s="787"/>
      <c r="J6" s="787"/>
      <c r="K6" s="787"/>
      <c r="L6" s="788"/>
      <c r="M6" s="759"/>
      <c r="N6" s="744" t="s">
        <v>312</v>
      </c>
      <c r="O6" s="745"/>
      <c r="P6" s="269">
        <v>7</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470</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902</v>
      </c>
      <c r="F13" s="794"/>
      <c r="G13" s="795"/>
      <c r="H13" s="792" t="s">
        <v>317</v>
      </c>
      <c r="I13" s="792"/>
      <c r="J13" s="793" t="s">
        <v>903</v>
      </c>
      <c r="K13" s="794"/>
      <c r="L13" s="795"/>
      <c r="M13" s="792" t="s">
        <v>316</v>
      </c>
      <c r="N13" s="792"/>
      <c r="O13" s="792"/>
      <c r="P13" s="793" t="s">
        <v>905</v>
      </c>
      <c r="Q13" s="794"/>
      <c r="R13" s="795"/>
      <c r="S13" s="792" t="s">
        <v>317</v>
      </c>
      <c r="T13" s="792"/>
      <c r="U13" s="793" t="s">
        <v>904</v>
      </c>
      <c r="V13" s="794"/>
      <c r="W13" s="795"/>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1161</v>
      </c>
      <c r="F15" s="742"/>
      <c r="G15" s="742"/>
      <c r="H15" s="742"/>
      <c r="I15" s="742"/>
      <c r="J15" s="742"/>
      <c r="K15" s="742"/>
      <c r="L15" s="743"/>
      <c r="M15" s="762" t="s">
        <v>320</v>
      </c>
      <c r="N15" s="762"/>
      <c r="O15" s="762"/>
      <c r="P15" s="741" t="s">
        <v>1162</v>
      </c>
      <c r="Q15" s="742"/>
      <c r="R15" s="742"/>
      <c r="S15" s="742"/>
      <c r="T15" s="742"/>
      <c r="U15" s="742"/>
      <c r="V15" s="742"/>
      <c r="W15" s="743"/>
    </row>
    <row r="16" spans="2:23" s="23" customFormat="1" ht="25.5" customHeight="1" x14ac:dyDescent="0.15">
      <c r="B16" s="804" t="s">
        <v>310</v>
      </c>
      <c r="C16" s="804" t="s">
        <v>311</v>
      </c>
      <c r="D16" s="804"/>
      <c r="E16" s="232" t="s">
        <v>899</v>
      </c>
      <c r="F16" s="783"/>
      <c r="G16" s="784"/>
      <c r="H16" s="784"/>
      <c r="I16" s="784"/>
      <c r="J16" s="784"/>
      <c r="K16" s="784"/>
      <c r="L16" s="785"/>
      <c r="M16" s="804" t="s">
        <v>310</v>
      </c>
      <c r="N16" s="804" t="s">
        <v>311</v>
      </c>
      <c r="O16" s="804"/>
      <c r="P16" s="232" t="s">
        <v>899</v>
      </c>
      <c r="Q16" s="786"/>
      <c r="R16" s="787"/>
      <c r="S16" s="787"/>
      <c r="T16" s="787"/>
      <c r="U16" s="787"/>
      <c r="V16" s="787"/>
      <c r="W16" s="788"/>
    </row>
    <row r="17" spans="2:24" s="23" customFormat="1" ht="25.5" customHeight="1" x14ac:dyDescent="0.15">
      <c r="B17" s="804"/>
      <c r="C17" s="804" t="s">
        <v>312</v>
      </c>
      <c r="D17" s="804"/>
      <c r="E17" s="269">
        <v>8</v>
      </c>
      <c r="F17" s="786"/>
      <c r="G17" s="787"/>
      <c r="H17" s="787"/>
      <c r="I17" s="787"/>
      <c r="J17" s="787"/>
      <c r="K17" s="787"/>
      <c r="L17" s="788"/>
      <c r="M17" s="804"/>
      <c r="N17" s="804" t="s">
        <v>312</v>
      </c>
      <c r="O17" s="804"/>
      <c r="P17" s="269">
        <v>9</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907</v>
      </c>
      <c r="F24" s="808"/>
      <c r="G24" s="808"/>
      <c r="H24" s="792" t="s">
        <v>317</v>
      </c>
      <c r="I24" s="792"/>
      <c r="J24" s="808" t="s">
        <v>906</v>
      </c>
      <c r="K24" s="808"/>
      <c r="L24" s="808"/>
      <c r="M24" s="792" t="s">
        <v>316</v>
      </c>
      <c r="N24" s="792"/>
      <c r="O24" s="792"/>
      <c r="P24" s="810" t="s">
        <v>798</v>
      </c>
      <c r="Q24" s="811"/>
      <c r="R24" s="812"/>
      <c r="S24" s="792" t="s">
        <v>317</v>
      </c>
      <c r="T24" s="792"/>
      <c r="U24" s="810" t="s">
        <v>816</v>
      </c>
      <c r="V24" s="811"/>
      <c r="W24" s="81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1163</v>
      </c>
      <c r="F26" s="742"/>
      <c r="G26" s="742"/>
      <c r="H26" s="742"/>
      <c r="I26" s="742"/>
      <c r="J26" s="742"/>
      <c r="K26" s="742"/>
      <c r="L26" s="743"/>
      <c r="M26" s="762" t="s">
        <v>320</v>
      </c>
      <c r="N26" s="762"/>
      <c r="O26" s="762"/>
      <c r="P26" s="741" t="s">
        <v>1113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407BFB72-FB76-4EAC-8B75-EDC4B1FC2A6D}"/>
    <dataValidation type="list" allowBlank="1" showInputMessage="1" showErrorMessage="1" sqref="E8 E19 P19 P8" xr:uid="{589E95C5-45F4-4F30-BB88-02D8DC1E832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0F063C-70B9-4457-9EBC-910C87A08F13}">
          <x14:formula1>
            <xm:f>'(参考)リスト'!$F$16:$F$21</xm:f>
          </x14:formula1>
          <xm:sqref>E11:E12 E22:E23 P22:P23 P11:P12</xm:sqref>
        </x14:dataValidation>
        <x14:dataValidation type="list" allowBlank="1" showInputMessage="1" showErrorMessage="1" xr:uid="{9B001D05-1CFC-4CC6-B206-B3C3917D2812}">
          <x14:formula1>
            <xm:f>'(参考)リスト'!$D$16:$D$18</xm:f>
          </x14:formula1>
          <xm:sqref>E10 E21 P21 P10</xm:sqref>
        </x14:dataValidation>
        <x14:dataValidation type="list" allowBlank="1" showInputMessage="1" showErrorMessage="1" xr:uid="{08D86948-C15E-4DBD-8A1B-B673F93B3C96}">
          <x14:formula1>
            <xm:f>'(参考)リスト'!$E$16:$E$27</xm:f>
          </x14:formula1>
          <xm:sqref>E9 E20 P20 P9</xm:sqref>
        </x14:dataValidation>
        <x14:dataValidation type="list" allowBlank="1" showInputMessage="1" showErrorMessage="1" xr:uid="{8B2ED46D-889F-4A90-AE3A-CB2916FC2821}">
          <x14:formula1>
            <xm:f>'(参考)リスト'!$B$16:$B$21</xm:f>
          </x14:formula1>
          <xm:sqref>E7 E18 P18 P7</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0A6A-F485-42E8-9CE2-A71AE93B685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899</v>
      </c>
      <c r="F5" s="783"/>
      <c r="G5" s="784"/>
      <c r="H5" s="784"/>
      <c r="I5" s="784"/>
      <c r="J5" s="784"/>
      <c r="K5" s="784"/>
      <c r="L5" s="785"/>
      <c r="M5" s="757" t="s">
        <v>310</v>
      </c>
      <c r="N5" s="744" t="s">
        <v>311</v>
      </c>
      <c r="O5" s="745"/>
      <c r="P5" s="232" t="s">
        <v>899</v>
      </c>
      <c r="Q5" s="786"/>
      <c r="R5" s="787"/>
      <c r="S5" s="787"/>
      <c r="T5" s="787"/>
      <c r="U5" s="787"/>
      <c r="V5" s="787"/>
      <c r="W5" s="788"/>
    </row>
    <row r="6" spans="2:23" s="23" customFormat="1" ht="25.5" customHeight="1" x14ac:dyDescent="0.15">
      <c r="B6" s="759"/>
      <c r="C6" s="744" t="s">
        <v>312</v>
      </c>
      <c r="D6" s="745"/>
      <c r="E6" s="269">
        <v>10</v>
      </c>
      <c r="F6" s="786"/>
      <c r="G6" s="787"/>
      <c r="H6" s="787"/>
      <c r="I6" s="787"/>
      <c r="J6" s="787"/>
      <c r="K6" s="787"/>
      <c r="L6" s="788"/>
      <c r="M6" s="759"/>
      <c r="N6" s="744" t="s">
        <v>312</v>
      </c>
      <c r="O6" s="745"/>
      <c r="P6" s="269">
        <v>11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905</v>
      </c>
      <c r="F13" s="808"/>
      <c r="G13" s="808"/>
      <c r="H13" s="792" t="s">
        <v>317</v>
      </c>
      <c r="I13" s="792"/>
      <c r="J13" s="808" t="s">
        <v>905</v>
      </c>
      <c r="K13" s="808"/>
      <c r="L13" s="808"/>
      <c r="M13" s="792" t="s">
        <v>316</v>
      </c>
      <c r="N13" s="792"/>
      <c r="O13" s="792"/>
      <c r="P13" s="808" t="s">
        <v>908</v>
      </c>
      <c r="Q13" s="808"/>
      <c r="R13" s="808"/>
      <c r="S13" s="792" t="s">
        <v>317</v>
      </c>
      <c r="T13" s="792"/>
      <c r="U13" s="808" t="s">
        <v>909</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1277</v>
      </c>
      <c r="F15" s="742"/>
      <c r="G15" s="742"/>
      <c r="H15" s="742"/>
      <c r="I15" s="742"/>
      <c r="J15" s="742"/>
      <c r="K15" s="742"/>
      <c r="L15" s="743"/>
      <c r="M15" s="762" t="s">
        <v>320</v>
      </c>
      <c r="N15" s="762"/>
      <c r="O15" s="762"/>
      <c r="P15" s="741" t="s">
        <v>1164</v>
      </c>
      <c r="Q15" s="742"/>
      <c r="R15" s="742"/>
      <c r="S15" s="742"/>
      <c r="T15" s="742"/>
      <c r="U15" s="742"/>
      <c r="V15" s="742"/>
      <c r="W15" s="743"/>
    </row>
    <row r="16" spans="2:23" s="23" customFormat="1" ht="25.5" customHeight="1" x14ac:dyDescent="0.15">
      <c r="B16" s="804" t="s">
        <v>310</v>
      </c>
      <c r="C16" s="804" t="s">
        <v>311</v>
      </c>
      <c r="D16" s="804"/>
      <c r="E16" s="232" t="s">
        <v>899</v>
      </c>
      <c r="F16" s="783"/>
      <c r="G16" s="784"/>
      <c r="H16" s="784"/>
      <c r="I16" s="784"/>
      <c r="J16" s="784"/>
      <c r="K16" s="784"/>
      <c r="L16" s="785"/>
      <c r="M16" s="804" t="s">
        <v>310</v>
      </c>
      <c r="N16" s="804" t="s">
        <v>311</v>
      </c>
      <c r="O16" s="804"/>
      <c r="P16" s="232" t="s">
        <v>899</v>
      </c>
      <c r="Q16" s="786"/>
      <c r="R16" s="787"/>
      <c r="S16" s="787"/>
      <c r="T16" s="787"/>
      <c r="U16" s="787"/>
      <c r="V16" s="787"/>
      <c r="W16" s="788"/>
    </row>
    <row r="17" spans="2:24" s="23" customFormat="1" ht="25.5" customHeight="1" x14ac:dyDescent="0.15">
      <c r="B17" s="804"/>
      <c r="C17" s="804" t="s">
        <v>312</v>
      </c>
      <c r="D17" s="804"/>
      <c r="E17" s="269">
        <v>12</v>
      </c>
      <c r="F17" s="786"/>
      <c r="G17" s="787"/>
      <c r="H17" s="787"/>
      <c r="I17" s="787"/>
      <c r="J17" s="787"/>
      <c r="K17" s="787"/>
      <c r="L17" s="788"/>
      <c r="M17" s="804"/>
      <c r="N17" s="804" t="s">
        <v>312</v>
      </c>
      <c r="O17" s="804"/>
      <c r="P17" s="269">
        <v>13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497</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10" t="s">
        <v>706</v>
      </c>
      <c r="F24" s="811"/>
      <c r="G24" s="812"/>
      <c r="H24" s="792" t="s">
        <v>317</v>
      </c>
      <c r="I24" s="792"/>
      <c r="J24" s="810" t="s">
        <v>910</v>
      </c>
      <c r="K24" s="811"/>
      <c r="L24" s="812"/>
      <c r="M24" s="792" t="s">
        <v>316</v>
      </c>
      <c r="N24" s="792"/>
      <c r="O24" s="792"/>
      <c r="P24" s="810" t="s">
        <v>911</v>
      </c>
      <c r="Q24" s="811"/>
      <c r="R24" s="812"/>
      <c r="S24" s="792" t="s">
        <v>317</v>
      </c>
      <c r="T24" s="792"/>
      <c r="U24" s="810" t="s">
        <v>648</v>
      </c>
      <c r="V24" s="811"/>
      <c r="W24" s="81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1165</v>
      </c>
      <c r="F26" s="742"/>
      <c r="G26" s="742"/>
      <c r="H26" s="742"/>
      <c r="I26" s="742"/>
      <c r="J26" s="742"/>
      <c r="K26" s="742"/>
      <c r="L26" s="743"/>
      <c r="M26" s="762" t="s">
        <v>320</v>
      </c>
      <c r="N26" s="762"/>
      <c r="O26" s="762"/>
      <c r="P26" s="741" t="s">
        <v>1166</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06B0FA0B-23CC-4170-9F95-ED11AD230AC4}">
      <formula1>INDIRECT(E7)</formula1>
    </dataValidation>
    <dataValidation allowBlank="1" showInputMessage="1" showErrorMessage="1" prompt="覆工スパン毎に連番を記入。_x000a_数値で入力する。" sqref="E6 E17 P17 P6" xr:uid="{C9FE1BDC-343D-4C0A-A402-63166CB3D03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FB7BBB-9425-4063-A0BD-9FE6F4E18FE6}">
          <x14:formula1>
            <xm:f>'(参考)リスト'!$B$16:$B$21</xm:f>
          </x14:formula1>
          <xm:sqref>E7 E18 P7 P18</xm:sqref>
        </x14:dataValidation>
        <x14:dataValidation type="list" allowBlank="1" showInputMessage="1" showErrorMessage="1" xr:uid="{9A29A0B8-6FCB-41DB-9C13-3183FA46FD71}">
          <x14:formula1>
            <xm:f>'(参考)リスト'!$E$16:$E$27</xm:f>
          </x14:formula1>
          <xm:sqref>E9 E20 P9 P20</xm:sqref>
        </x14:dataValidation>
        <x14:dataValidation type="list" allowBlank="1" showInputMessage="1" showErrorMessage="1" xr:uid="{E7CE97CB-3D26-4E78-82DF-7C21FAA31DA4}">
          <x14:formula1>
            <xm:f>'(参考)リスト'!$D$16:$D$18</xm:f>
          </x14:formula1>
          <xm:sqref>E10 E21 P10 P21</xm:sqref>
        </x14:dataValidation>
        <x14:dataValidation type="list" allowBlank="1" showInputMessage="1" showErrorMessage="1" xr:uid="{00494EE6-77DA-4736-8C86-AA8CEE99F893}">
          <x14:formula1>
            <xm:f>'(参考)リスト'!$F$16:$F$21</xm:f>
          </x14:formula1>
          <xm:sqref>E11:E12 E22:E23 P11:P12 P22:P23</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FEE0-7D39-4599-BB76-474E0604D1B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899</v>
      </c>
      <c r="F5" s="783"/>
      <c r="G5" s="784"/>
      <c r="H5" s="784"/>
      <c r="I5" s="784"/>
      <c r="J5" s="784"/>
      <c r="K5" s="784"/>
      <c r="L5" s="785"/>
      <c r="M5" s="757" t="s">
        <v>310</v>
      </c>
      <c r="N5" s="744" t="s">
        <v>311</v>
      </c>
      <c r="O5" s="745"/>
      <c r="P5" s="232" t="s">
        <v>899</v>
      </c>
      <c r="Q5" s="786"/>
      <c r="R5" s="787"/>
      <c r="S5" s="787"/>
      <c r="T5" s="787"/>
      <c r="U5" s="787"/>
      <c r="V5" s="787"/>
      <c r="W5" s="788"/>
    </row>
    <row r="6" spans="2:23" s="23" customFormat="1" ht="25.5" customHeight="1" x14ac:dyDescent="0.15">
      <c r="B6" s="759"/>
      <c r="C6" s="744" t="s">
        <v>312</v>
      </c>
      <c r="D6" s="745"/>
      <c r="E6" s="269">
        <v>14</v>
      </c>
      <c r="F6" s="786"/>
      <c r="G6" s="787"/>
      <c r="H6" s="787"/>
      <c r="I6" s="787"/>
      <c r="J6" s="787"/>
      <c r="K6" s="787"/>
      <c r="L6" s="788"/>
      <c r="M6" s="759"/>
      <c r="N6" s="744" t="s">
        <v>312</v>
      </c>
      <c r="O6" s="745"/>
      <c r="P6" s="269">
        <v>15</v>
      </c>
      <c r="Q6" s="786"/>
      <c r="R6" s="787"/>
      <c r="S6" s="787"/>
      <c r="T6" s="787"/>
      <c r="U6" s="787"/>
      <c r="V6" s="787"/>
      <c r="W6" s="788"/>
    </row>
    <row r="7" spans="2:23" s="23" customFormat="1" ht="25.5" customHeight="1" x14ac:dyDescent="0.15">
      <c r="B7" s="757" t="s">
        <v>313</v>
      </c>
      <c r="C7" s="744" t="s">
        <v>261</v>
      </c>
      <c r="D7" s="745"/>
      <c r="E7" s="233" t="s">
        <v>489</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511</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912</v>
      </c>
      <c r="F13" s="808"/>
      <c r="G13" s="808"/>
      <c r="H13" s="792" t="s">
        <v>317</v>
      </c>
      <c r="I13" s="792"/>
      <c r="J13" s="808" t="s">
        <v>896</v>
      </c>
      <c r="K13" s="808"/>
      <c r="L13" s="808"/>
      <c r="M13" s="792" t="s">
        <v>316</v>
      </c>
      <c r="N13" s="792"/>
      <c r="O13" s="792"/>
      <c r="P13" s="810" t="s">
        <v>822</v>
      </c>
      <c r="Q13" s="811"/>
      <c r="R13" s="812"/>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1167</v>
      </c>
      <c r="F15" s="742"/>
      <c r="G15" s="742"/>
      <c r="H15" s="742"/>
      <c r="I15" s="742"/>
      <c r="J15" s="742"/>
      <c r="K15" s="742"/>
      <c r="L15" s="743"/>
      <c r="M15" s="762" t="s">
        <v>320</v>
      </c>
      <c r="N15" s="762"/>
      <c r="O15" s="762"/>
      <c r="P15" s="741" t="s">
        <v>1168</v>
      </c>
      <c r="Q15" s="742"/>
      <c r="R15" s="742"/>
      <c r="S15" s="742"/>
      <c r="T15" s="742"/>
      <c r="U15" s="742"/>
      <c r="V15" s="742"/>
      <c r="W15" s="743"/>
    </row>
    <row r="16" spans="2:23" s="23" customFormat="1" ht="25.5" customHeight="1" x14ac:dyDescent="0.15">
      <c r="B16" s="804" t="s">
        <v>310</v>
      </c>
      <c r="C16" s="804" t="s">
        <v>311</v>
      </c>
      <c r="D16" s="804"/>
      <c r="E16" s="232" t="s">
        <v>899</v>
      </c>
      <c r="F16" s="783"/>
      <c r="G16" s="784"/>
      <c r="H16" s="784"/>
      <c r="I16" s="784"/>
      <c r="J16" s="784"/>
      <c r="K16" s="784"/>
      <c r="L16" s="785"/>
      <c r="M16" s="804" t="s">
        <v>310</v>
      </c>
      <c r="N16" s="804" t="s">
        <v>311</v>
      </c>
      <c r="O16" s="804"/>
      <c r="P16" s="232" t="s">
        <v>899</v>
      </c>
      <c r="Q16" s="786"/>
      <c r="R16" s="787"/>
      <c r="S16" s="787"/>
      <c r="T16" s="787"/>
      <c r="U16" s="787"/>
      <c r="V16" s="787"/>
      <c r="W16" s="788"/>
    </row>
    <row r="17" spans="2:24" s="23" customFormat="1" ht="25.5" customHeight="1" x14ac:dyDescent="0.15">
      <c r="B17" s="804"/>
      <c r="C17" s="804" t="s">
        <v>312</v>
      </c>
      <c r="D17" s="804"/>
      <c r="E17" s="269">
        <v>16</v>
      </c>
      <c r="F17" s="786"/>
      <c r="G17" s="787"/>
      <c r="H17" s="787"/>
      <c r="I17" s="787"/>
      <c r="J17" s="787"/>
      <c r="K17" s="787"/>
      <c r="L17" s="788"/>
      <c r="M17" s="804"/>
      <c r="N17" s="804" t="s">
        <v>312</v>
      </c>
      <c r="O17" s="804"/>
      <c r="P17" s="269">
        <v>17</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470</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10" t="s">
        <v>913</v>
      </c>
      <c r="F24" s="811"/>
      <c r="G24" s="812"/>
      <c r="H24" s="792" t="s">
        <v>317</v>
      </c>
      <c r="I24" s="792"/>
      <c r="J24" s="800" t="s">
        <v>649</v>
      </c>
      <c r="K24" s="801"/>
      <c r="L24" s="802"/>
      <c r="M24" s="792" t="s">
        <v>316</v>
      </c>
      <c r="N24" s="792"/>
      <c r="O24" s="792"/>
      <c r="P24" s="810" t="s">
        <v>914</v>
      </c>
      <c r="Q24" s="811"/>
      <c r="R24" s="812"/>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1169</v>
      </c>
      <c r="F26" s="742"/>
      <c r="G26" s="742"/>
      <c r="H26" s="742"/>
      <c r="I26" s="742"/>
      <c r="J26" s="742"/>
      <c r="K26" s="742"/>
      <c r="L26" s="743"/>
      <c r="M26" s="762" t="s">
        <v>320</v>
      </c>
      <c r="N26" s="762"/>
      <c r="O26" s="762"/>
      <c r="P26" s="741" t="s">
        <v>1170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4F4A5583-DB3E-49DE-98A6-0B82F4A335ED}"/>
    <dataValidation type="list" allowBlank="1" showInputMessage="1" showErrorMessage="1" sqref="E8 E19 P8 P19" xr:uid="{67DAE4F3-5C28-4C81-AEBE-9D07DD0051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DD2140-9465-426C-932F-6918B338CDA7}">
          <x14:formula1>
            <xm:f>'(参考)リスト'!$F$16:$F$21</xm:f>
          </x14:formula1>
          <xm:sqref>E11:E12 E22:E23 P11:P12 P22:P23</xm:sqref>
        </x14:dataValidation>
        <x14:dataValidation type="list" allowBlank="1" showInputMessage="1" showErrorMessage="1" xr:uid="{AA454BFE-373E-4A6B-A21C-25E9B791AF04}">
          <x14:formula1>
            <xm:f>'(参考)リスト'!$D$16:$D$18</xm:f>
          </x14:formula1>
          <xm:sqref>E10 E21 P10 P21</xm:sqref>
        </x14:dataValidation>
        <x14:dataValidation type="list" allowBlank="1" showInputMessage="1" showErrorMessage="1" xr:uid="{52800F5A-3316-4E5B-B726-DEC5CA0EC023}">
          <x14:formula1>
            <xm:f>'(参考)リスト'!$E$16:$E$27</xm:f>
          </x14:formula1>
          <xm:sqref>E9 E20 P9 P20</xm:sqref>
        </x14:dataValidation>
        <x14:dataValidation type="list" allowBlank="1" showInputMessage="1" showErrorMessage="1" xr:uid="{93EB11A7-BEF7-48AE-853B-2AA4D513BD33}">
          <x14:formula1>
            <xm:f>'(参考)リスト'!$B$16:$B$21</xm:f>
          </x14:formula1>
          <xm:sqref>E7 E18 P7 P18</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14BA0-6E37-4F33-8C08-0FC4B47F904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915</v>
      </c>
      <c r="F5" s="783"/>
      <c r="G5" s="784"/>
      <c r="H5" s="784"/>
      <c r="I5" s="784"/>
      <c r="J5" s="784"/>
      <c r="K5" s="784"/>
      <c r="L5" s="785"/>
      <c r="M5" s="757" t="s">
        <v>310</v>
      </c>
      <c r="N5" s="744" t="s">
        <v>311</v>
      </c>
      <c r="O5" s="745"/>
      <c r="P5" s="232" t="s">
        <v>915</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462</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481</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723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917</v>
      </c>
      <c r="F13" s="808"/>
      <c r="G13" s="808"/>
      <c r="H13" s="792" t="s">
        <v>317</v>
      </c>
      <c r="I13" s="792"/>
      <c r="J13" s="808" t="s">
        <v>917</v>
      </c>
      <c r="K13" s="808"/>
      <c r="L13" s="808"/>
      <c r="M13" s="792" t="s">
        <v>316</v>
      </c>
      <c r="N13" s="792"/>
      <c r="O13" s="792"/>
      <c r="P13" s="808" t="s">
        <v>916</v>
      </c>
      <c r="Q13" s="808"/>
      <c r="R13" s="808"/>
      <c r="S13" s="792" t="s">
        <v>317</v>
      </c>
      <c r="T13" s="792"/>
      <c r="U13" s="808" t="s">
        <v>916</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1108</v>
      </c>
      <c r="F15" s="742"/>
      <c r="G15" s="742"/>
      <c r="H15" s="742"/>
      <c r="I15" s="742"/>
      <c r="J15" s="742"/>
      <c r="K15" s="742"/>
      <c r="L15" s="743"/>
      <c r="M15" s="762" t="s">
        <v>320</v>
      </c>
      <c r="N15" s="762"/>
      <c r="O15" s="762"/>
      <c r="P15" s="741" t="s">
        <v>1056</v>
      </c>
      <c r="Q15" s="742"/>
      <c r="R15" s="742"/>
      <c r="S15" s="742"/>
      <c r="T15" s="742"/>
      <c r="U15" s="742"/>
      <c r="V15" s="742"/>
      <c r="W15" s="743"/>
    </row>
    <row r="16" spans="2:23" s="23" customFormat="1" ht="25.5" customHeight="1" x14ac:dyDescent="0.15">
      <c r="B16" s="804" t="s">
        <v>310</v>
      </c>
      <c r="C16" s="804" t="s">
        <v>311</v>
      </c>
      <c r="D16" s="804"/>
      <c r="E16" s="232" t="s">
        <v>915</v>
      </c>
      <c r="F16" s="783"/>
      <c r="G16" s="784"/>
      <c r="H16" s="784"/>
      <c r="I16" s="784"/>
      <c r="J16" s="784"/>
      <c r="K16" s="784"/>
      <c r="L16" s="785"/>
      <c r="M16" s="804" t="s">
        <v>310</v>
      </c>
      <c r="N16" s="804" t="s">
        <v>311</v>
      </c>
      <c r="O16" s="804"/>
      <c r="P16" s="232" t="s">
        <v>915</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481</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918</v>
      </c>
      <c r="F24" s="808"/>
      <c r="G24" s="808"/>
      <c r="H24" s="792" t="s">
        <v>317</v>
      </c>
      <c r="I24" s="792"/>
      <c r="J24" s="808" t="s">
        <v>918</v>
      </c>
      <c r="K24" s="808"/>
      <c r="L24" s="808"/>
      <c r="M24" s="792" t="s">
        <v>316</v>
      </c>
      <c r="N24" s="792"/>
      <c r="O24" s="792"/>
      <c r="P24" s="808" t="s">
        <v>820</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1278</v>
      </c>
      <c r="F26" s="742"/>
      <c r="G26" s="742"/>
      <c r="H26" s="742"/>
      <c r="I26" s="742"/>
      <c r="J26" s="742"/>
      <c r="K26" s="742"/>
      <c r="L26" s="743"/>
      <c r="M26" s="762" t="s">
        <v>320</v>
      </c>
      <c r="N26" s="762"/>
      <c r="O26" s="762"/>
      <c r="P26" s="741" t="s">
        <v>1171</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1:B23"/>
    <mergeCell ref="C21:D21"/>
    <mergeCell ref="M21:M23"/>
    <mergeCell ref="N21:O21"/>
    <mergeCell ref="C22:D22"/>
    <mergeCell ref="N22:O22"/>
    <mergeCell ref="C23:D23"/>
    <mergeCell ref="N23:O23"/>
    <mergeCell ref="B16:B17"/>
    <mergeCell ref="C16:D16"/>
    <mergeCell ref="F16:L23"/>
    <mergeCell ref="M16:M17"/>
    <mergeCell ref="N16:O16"/>
    <mergeCell ref="P13:R13"/>
    <mergeCell ref="U13:W13"/>
    <mergeCell ref="N18:O18"/>
    <mergeCell ref="C19:D19"/>
    <mergeCell ref="N19:O19"/>
    <mergeCell ref="B15:D15"/>
    <mergeCell ref="M15:O15"/>
    <mergeCell ref="B20:D20"/>
    <mergeCell ref="M20:O20"/>
    <mergeCell ref="P15:W15"/>
    <mergeCell ref="E15:L15"/>
    <mergeCell ref="B5:B6"/>
    <mergeCell ref="C5:D5"/>
    <mergeCell ref="F5:L12"/>
    <mergeCell ref="M5:M6"/>
    <mergeCell ref="Q16:W23"/>
    <mergeCell ref="S13:T13"/>
    <mergeCell ref="B14:D14"/>
    <mergeCell ref="E14:G14"/>
    <mergeCell ref="H14:I14"/>
    <mergeCell ref="J14:L14"/>
    <mergeCell ref="M14:O14"/>
    <mergeCell ref="P14:R14"/>
    <mergeCell ref="S14:T14"/>
    <mergeCell ref="U14:W14"/>
    <mergeCell ref="B13:D13"/>
    <mergeCell ref="H13:I13"/>
    <mergeCell ref="J13:L13"/>
    <mergeCell ref="M13:O13"/>
    <mergeCell ref="C17:D17"/>
    <mergeCell ref="N17:O17"/>
    <mergeCell ref="B18:B19"/>
    <mergeCell ref="C18:D18"/>
    <mergeCell ref="M18:M19"/>
    <mergeCell ref="E13:G13"/>
    <mergeCell ref="N8:O8"/>
    <mergeCell ref="B9:D9"/>
    <mergeCell ref="M9:O9"/>
    <mergeCell ref="B10:B12"/>
    <mergeCell ref="C10:D10"/>
    <mergeCell ref="M10:M12"/>
    <mergeCell ref="N10:O10"/>
    <mergeCell ref="C11:D11"/>
    <mergeCell ref="N11:O11"/>
    <mergeCell ref="C12:D12"/>
    <mergeCell ref="N12:O12"/>
    <mergeCell ref="N5:O5"/>
    <mergeCell ref="Q5:W12"/>
    <mergeCell ref="C6:D6"/>
    <mergeCell ref="N6:O6"/>
    <mergeCell ref="B7:B8"/>
    <mergeCell ref="C7:D7"/>
    <mergeCell ref="M7:M8"/>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N7:O7"/>
    <mergeCell ref="C8:D8"/>
  </mergeCells>
  <phoneticPr fontId="13"/>
  <dataValidations count="2">
    <dataValidation type="list" allowBlank="1" showInputMessage="1" showErrorMessage="1" sqref="E8 E19 P8 P19" xr:uid="{5535F119-9D9B-4977-9667-4AC16ABF6A9A}">
      <formula1>INDIRECT(E7)</formula1>
    </dataValidation>
    <dataValidation allowBlank="1" showInputMessage="1" showErrorMessage="1" prompt="覆工スパン毎に連番を記入。_x000a_数値で入力する。" sqref="E6 E17 P17 P6" xr:uid="{55C38933-C729-4347-A487-9BEDFE6E1CA5}"/>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5ED727-8ED0-40A0-BC88-A6AAF063B913}">
          <x14:formula1>
            <xm:f>'(参考)リスト'!$B$16:$B$21</xm:f>
          </x14:formula1>
          <xm:sqref>E7 E18 P7 P18</xm:sqref>
        </x14:dataValidation>
        <x14:dataValidation type="list" allowBlank="1" showInputMessage="1" showErrorMessage="1" xr:uid="{BE06394C-5DC6-42E0-8DE5-6E79D0D29E5F}">
          <x14:formula1>
            <xm:f>'(参考)リスト'!$E$16:$E$27</xm:f>
          </x14:formula1>
          <xm:sqref>E9 E20 P9 P20</xm:sqref>
        </x14:dataValidation>
        <x14:dataValidation type="list" allowBlank="1" showInputMessage="1" showErrorMessage="1" xr:uid="{99F56034-6784-467E-B674-D42BA3E56A8A}">
          <x14:formula1>
            <xm:f>'(参考)リスト'!$D$16:$D$18</xm:f>
          </x14:formula1>
          <xm:sqref>E10 E21 P10 P21</xm:sqref>
        </x14:dataValidation>
        <x14:dataValidation type="list" allowBlank="1" showInputMessage="1" showErrorMessage="1" xr:uid="{C2AC31A4-FF6A-4103-B40D-77F7A68A5D5D}">
          <x14:formula1>
            <xm:f>'(参考)リスト'!$F$16:$F$21</xm:f>
          </x14:formula1>
          <xm:sqref>E11:E12 P22:P23 P11:P12 E22</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F9FB4-DF71-4231-AD47-2D8A204A65F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915</v>
      </c>
      <c r="F5" s="783"/>
      <c r="G5" s="784"/>
      <c r="H5" s="784"/>
      <c r="I5" s="784"/>
      <c r="J5" s="784"/>
      <c r="K5" s="784"/>
      <c r="L5" s="785"/>
      <c r="M5" s="757" t="s">
        <v>310</v>
      </c>
      <c r="N5" s="744" t="s">
        <v>311</v>
      </c>
      <c r="O5" s="745"/>
      <c r="P5" s="232" t="s">
        <v>920</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495</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919</v>
      </c>
      <c r="F13" s="808"/>
      <c r="G13" s="808"/>
      <c r="H13" s="792" t="s">
        <v>317</v>
      </c>
      <c r="I13" s="792"/>
      <c r="J13" s="800" t="s">
        <v>649</v>
      </c>
      <c r="K13" s="801"/>
      <c r="L13" s="802"/>
      <c r="M13" s="792" t="s">
        <v>316</v>
      </c>
      <c r="N13" s="792"/>
      <c r="O13" s="792"/>
      <c r="P13" s="808" t="s">
        <v>921</v>
      </c>
      <c r="Q13" s="808"/>
      <c r="R13" s="808"/>
      <c r="S13" s="792" t="s">
        <v>317</v>
      </c>
      <c r="T13" s="792"/>
      <c r="U13" s="808" t="s">
        <v>922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1172</v>
      </c>
      <c r="F15" s="742"/>
      <c r="G15" s="742"/>
      <c r="H15" s="742"/>
      <c r="I15" s="742"/>
      <c r="J15" s="742"/>
      <c r="K15" s="742"/>
      <c r="L15" s="743"/>
      <c r="M15" s="762" t="s">
        <v>320</v>
      </c>
      <c r="N15" s="762"/>
      <c r="O15" s="762"/>
      <c r="P15" s="741" t="s">
        <v>1279</v>
      </c>
      <c r="Q15" s="742"/>
      <c r="R15" s="742"/>
      <c r="S15" s="742"/>
      <c r="T15" s="742"/>
      <c r="U15" s="742"/>
      <c r="V15" s="742"/>
      <c r="W15" s="743"/>
    </row>
    <row r="16" spans="2:23" s="23" customFormat="1" ht="25.5" customHeight="1" x14ac:dyDescent="0.15">
      <c r="B16" s="804" t="s">
        <v>310</v>
      </c>
      <c r="C16" s="804" t="s">
        <v>311</v>
      </c>
      <c r="D16" s="804"/>
      <c r="E16" s="232" t="s">
        <v>920</v>
      </c>
      <c r="F16" s="783"/>
      <c r="G16" s="784"/>
      <c r="H16" s="784"/>
      <c r="I16" s="784"/>
      <c r="J16" s="784"/>
      <c r="K16" s="784"/>
      <c r="L16" s="785"/>
      <c r="M16" s="804" t="s">
        <v>310</v>
      </c>
      <c r="N16" s="804" t="s">
        <v>311</v>
      </c>
      <c r="O16" s="804"/>
      <c r="P16" s="232" t="s">
        <v>920</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754</v>
      </c>
      <c r="Q24" s="808"/>
      <c r="R24" s="808"/>
      <c r="S24" s="792" t="s">
        <v>317</v>
      </c>
      <c r="T24" s="792"/>
      <c r="U24" s="808" t="s">
        <v>754</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1091</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C08D6D19-8227-4BEC-A237-986EEAA50015}"/>
    <dataValidation type="list" allowBlank="1" showInputMessage="1" showErrorMessage="1" sqref="E8 E19 P8 P19" xr:uid="{988E168C-CAE2-4264-AC81-0823A434F78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EA8862-334C-426D-A808-CE580A68EF44}">
          <x14:formula1>
            <xm:f>'(参考)リスト'!$F$16:$F$21</xm:f>
          </x14:formula1>
          <xm:sqref>E11:E12 E22:E23 P11:P12 P22:P23</xm:sqref>
        </x14:dataValidation>
        <x14:dataValidation type="list" allowBlank="1" showInputMessage="1" showErrorMessage="1" xr:uid="{99B8C146-5DB9-4683-93FA-8ACEE6709FDD}">
          <x14:formula1>
            <xm:f>'(参考)リスト'!$D$16:$D$18</xm:f>
          </x14:formula1>
          <xm:sqref>E10 E21 P10 P21</xm:sqref>
        </x14:dataValidation>
        <x14:dataValidation type="list" allowBlank="1" showInputMessage="1" showErrorMessage="1" xr:uid="{E7A5800D-6A32-4ED9-8AB8-EBDE23B77BC7}">
          <x14:formula1>
            <xm:f>'(参考)リスト'!$E$16:$E$27</xm:f>
          </x14:formula1>
          <xm:sqref>E9 E20 P9 P20</xm:sqref>
        </x14:dataValidation>
        <x14:dataValidation type="list" allowBlank="1" showInputMessage="1" showErrorMessage="1" xr:uid="{22ECD788-5ECA-41F5-A63F-58B4F922D837}">
          <x14:formula1>
            <xm:f>'(参考)リスト'!$B$16:$B$21</xm:f>
          </x14:formula1>
          <xm:sqref>E7 E18 P7 P18</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D699F-B99D-4A82-AC06-4219A21E5D9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920</v>
      </c>
      <c r="F5" s="783"/>
      <c r="G5" s="784"/>
      <c r="H5" s="784"/>
      <c r="I5" s="784"/>
      <c r="J5" s="784"/>
      <c r="K5" s="784"/>
      <c r="L5" s="785"/>
      <c r="M5" s="757" t="s">
        <v>310</v>
      </c>
      <c r="N5" s="744" t="s">
        <v>311</v>
      </c>
      <c r="O5" s="745"/>
      <c r="P5" s="232" t="s">
        <v>920</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739</v>
      </c>
      <c r="F13" s="808"/>
      <c r="G13" s="808"/>
      <c r="H13" s="792" t="s">
        <v>317</v>
      </c>
      <c r="I13" s="792"/>
      <c r="J13" s="808" t="s">
        <v>923</v>
      </c>
      <c r="K13" s="808"/>
      <c r="L13" s="808"/>
      <c r="M13" s="792" t="s">
        <v>316</v>
      </c>
      <c r="N13" s="792"/>
      <c r="O13" s="792"/>
      <c r="P13" s="808" t="s">
        <v>924</v>
      </c>
      <c r="Q13" s="808"/>
      <c r="R13" s="808"/>
      <c r="S13" s="792" t="s">
        <v>317</v>
      </c>
      <c r="T13" s="792"/>
      <c r="U13" s="808" t="s">
        <v>925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1280</v>
      </c>
      <c r="F15" s="742"/>
      <c r="G15" s="742"/>
      <c r="H15" s="742"/>
      <c r="I15" s="742"/>
      <c r="J15" s="742"/>
      <c r="K15" s="742"/>
      <c r="L15" s="743"/>
      <c r="M15" s="762" t="s">
        <v>320</v>
      </c>
      <c r="N15" s="762"/>
      <c r="O15" s="762"/>
      <c r="P15" s="741" t="s">
        <v>1281</v>
      </c>
      <c r="Q15" s="742"/>
      <c r="R15" s="742"/>
      <c r="S15" s="742"/>
      <c r="T15" s="742"/>
      <c r="U15" s="742"/>
      <c r="V15" s="742"/>
      <c r="W15" s="743"/>
    </row>
    <row r="16" spans="2:23" s="23" customFormat="1" ht="25.5" customHeight="1" x14ac:dyDescent="0.15">
      <c r="B16" s="804" t="s">
        <v>310</v>
      </c>
      <c r="C16" s="804" t="s">
        <v>311</v>
      </c>
      <c r="D16" s="804"/>
      <c r="E16" s="232" t="s">
        <v>926</v>
      </c>
      <c r="F16" s="783"/>
      <c r="G16" s="784"/>
      <c r="H16" s="784"/>
      <c r="I16" s="784"/>
      <c r="J16" s="784"/>
      <c r="K16" s="784"/>
      <c r="L16" s="785"/>
      <c r="M16" s="804" t="s">
        <v>310</v>
      </c>
      <c r="N16" s="804" t="s">
        <v>311</v>
      </c>
      <c r="O16" s="804"/>
      <c r="P16" s="232" t="s">
        <v>926</v>
      </c>
      <c r="Q16" s="786"/>
      <c r="R16" s="787"/>
      <c r="S16" s="787"/>
      <c r="T16" s="787"/>
      <c r="U16" s="787"/>
      <c r="V16" s="787"/>
      <c r="W16" s="788"/>
    </row>
    <row r="17" spans="2:24" s="23" customFormat="1" ht="25.5" customHeight="1" x14ac:dyDescent="0.15">
      <c r="B17" s="804"/>
      <c r="C17" s="804" t="s">
        <v>312</v>
      </c>
      <c r="D17" s="804"/>
      <c r="E17" s="269">
        <v>1</v>
      </c>
      <c r="F17" s="786"/>
      <c r="G17" s="787"/>
      <c r="H17" s="787"/>
      <c r="I17" s="787"/>
      <c r="J17" s="787"/>
      <c r="K17" s="787"/>
      <c r="L17" s="788"/>
      <c r="M17" s="804"/>
      <c r="N17" s="804" t="s">
        <v>312</v>
      </c>
      <c r="O17" s="804"/>
      <c r="P17" s="269">
        <v>2</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793" t="s">
        <v>927</v>
      </c>
      <c r="Q24" s="794"/>
      <c r="R24" s="795"/>
      <c r="S24" s="792" t="s">
        <v>317</v>
      </c>
      <c r="T24" s="792"/>
      <c r="U24" s="808" t="s">
        <v>928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1282</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5656A5D7-4C4D-491D-9367-72487EC03937}">
      <formula1>INDIRECT(E7)</formula1>
    </dataValidation>
    <dataValidation allowBlank="1" showInputMessage="1" showErrorMessage="1" prompt="覆工スパン毎に連番を記入。_x000a_数値で入力する。" sqref="E6 E17 P17 P6" xr:uid="{987A150F-D8A6-4D12-B9D9-0FD26253856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EF8D64B-863E-4A32-9A29-0F2BC6B1D9A4}">
          <x14:formula1>
            <xm:f>'(参考)リスト'!$B$16:$B$21</xm:f>
          </x14:formula1>
          <xm:sqref>E7 E18 P7 P18</xm:sqref>
        </x14:dataValidation>
        <x14:dataValidation type="list" allowBlank="1" showInputMessage="1" showErrorMessage="1" xr:uid="{786B3EF0-A809-4377-ADFA-E7BC17739927}">
          <x14:formula1>
            <xm:f>'(参考)リスト'!$E$16:$E$27</xm:f>
          </x14:formula1>
          <xm:sqref>E9 E20 P9 P20</xm:sqref>
        </x14:dataValidation>
        <x14:dataValidation type="list" allowBlank="1" showInputMessage="1" showErrorMessage="1" xr:uid="{BBD73A71-8887-4938-88F5-6A48CE21325B}">
          <x14:formula1>
            <xm:f>'(参考)リスト'!$D$16:$D$18</xm:f>
          </x14:formula1>
          <xm:sqref>E10 E21 P10 P21</xm:sqref>
        </x14:dataValidation>
        <x14:dataValidation type="list" allowBlank="1" showInputMessage="1" showErrorMessage="1" xr:uid="{3CC58F8F-EAB8-426F-9E56-F1E11017D2FB}">
          <x14:formula1>
            <xm:f>'(参考)リスト'!$F$16:$F$21</xm:f>
          </x14:formula1>
          <xm:sqref>P22:P23 E22:E23 E11 P11</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1549D-FC64-4362-AE42-B220E7D6480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929</v>
      </c>
      <c r="F5" s="783"/>
      <c r="G5" s="784"/>
      <c r="H5" s="784"/>
      <c r="I5" s="784"/>
      <c r="J5" s="784"/>
      <c r="K5" s="784"/>
      <c r="L5" s="785"/>
      <c r="M5" s="757" t="s">
        <v>310</v>
      </c>
      <c r="N5" s="744" t="s">
        <v>311</v>
      </c>
      <c r="O5" s="745"/>
      <c r="P5" s="232" t="s">
        <v>929</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930</v>
      </c>
      <c r="F13" s="808"/>
      <c r="G13" s="808"/>
      <c r="H13" s="792" t="s">
        <v>317</v>
      </c>
      <c r="I13" s="792"/>
      <c r="J13" s="808" t="s">
        <v>931</v>
      </c>
      <c r="K13" s="808"/>
      <c r="L13" s="808"/>
      <c r="M13" s="792" t="s">
        <v>316</v>
      </c>
      <c r="N13" s="792"/>
      <c r="O13" s="792"/>
      <c r="P13" s="808" t="s">
        <v>689</v>
      </c>
      <c r="Q13" s="808"/>
      <c r="R13" s="808"/>
      <c r="S13" s="792" t="s">
        <v>317</v>
      </c>
      <c r="T13" s="792"/>
      <c r="U13" s="808" t="s">
        <v>932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1283</v>
      </c>
      <c r="F15" s="742"/>
      <c r="G15" s="742"/>
      <c r="H15" s="742"/>
      <c r="I15" s="742"/>
      <c r="J15" s="742"/>
      <c r="K15" s="742"/>
      <c r="L15" s="743"/>
      <c r="M15" s="762" t="s">
        <v>320</v>
      </c>
      <c r="N15" s="762"/>
      <c r="O15" s="762"/>
      <c r="P15" s="741" t="s">
        <v>1102</v>
      </c>
      <c r="Q15" s="742"/>
      <c r="R15" s="742"/>
      <c r="S15" s="742"/>
      <c r="T15" s="742"/>
      <c r="U15" s="742"/>
      <c r="V15" s="742"/>
      <c r="W15" s="743"/>
    </row>
    <row r="16" spans="2:23" s="23" customFormat="1" ht="25.5" customHeight="1" x14ac:dyDescent="0.15">
      <c r="B16" s="804" t="s">
        <v>310</v>
      </c>
      <c r="C16" s="804" t="s">
        <v>311</v>
      </c>
      <c r="D16" s="804"/>
      <c r="E16" s="232" t="s">
        <v>929</v>
      </c>
      <c r="F16" s="783"/>
      <c r="G16" s="784"/>
      <c r="H16" s="784"/>
      <c r="I16" s="784"/>
      <c r="J16" s="784"/>
      <c r="K16" s="784"/>
      <c r="L16" s="785"/>
      <c r="M16" s="804" t="s">
        <v>310</v>
      </c>
      <c r="N16" s="804" t="s">
        <v>311</v>
      </c>
      <c r="O16" s="804"/>
      <c r="P16" s="232" t="s">
        <v>929</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4</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479</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481</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647</v>
      </c>
      <c r="F24" s="808"/>
      <c r="G24" s="808"/>
      <c r="H24" s="792" t="s">
        <v>317</v>
      </c>
      <c r="I24" s="792"/>
      <c r="J24" s="808" t="s">
        <v>647</v>
      </c>
      <c r="K24" s="808"/>
      <c r="L24" s="808"/>
      <c r="M24" s="792" t="s">
        <v>316</v>
      </c>
      <c r="N24" s="792"/>
      <c r="O24" s="792"/>
      <c r="P24" s="808" t="s">
        <v>804</v>
      </c>
      <c r="Q24" s="808"/>
      <c r="R24" s="808"/>
      <c r="S24" s="792" t="s">
        <v>317</v>
      </c>
      <c r="T24" s="792"/>
      <c r="U24" s="808" t="s">
        <v>804</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1056</v>
      </c>
      <c r="F26" s="742"/>
      <c r="G26" s="742"/>
      <c r="H26" s="742"/>
      <c r="I26" s="742"/>
      <c r="J26" s="742"/>
      <c r="K26" s="742"/>
      <c r="L26" s="743"/>
      <c r="M26" s="762" t="s">
        <v>320</v>
      </c>
      <c r="N26" s="762"/>
      <c r="O26" s="762"/>
      <c r="P26" s="741" t="s">
        <v>1247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06CC0C2A-C1AC-4367-A47F-34FAE14D322E}"/>
    <dataValidation type="list" allowBlank="1" showInputMessage="1" showErrorMessage="1" sqref="E8 E19 P8 P19" xr:uid="{4071C737-670B-4FA5-9B25-B284CEC7E75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DA55BB-4B82-423C-98C3-78DD83F3E162}">
          <x14:formula1>
            <xm:f>'(参考)リスト'!$F$16:$F$21</xm:f>
          </x14:formula1>
          <xm:sqref>E11 E22:E23 P11:P12 P22</xm:sqref>
        </x14:dataValidation>
        <x14:dataValidation type="list" allowBlank="1" showInputMessage="1" showErrorMessage="1" xr:uid="{1F671B50-0C16-495A-A376-C16AE2813E0D}">
          <x14:formula1>
            <xm:f>'(参考)リスト'!$D$16:$D$18</xm:f>
          </x14:formula1>
          <xm:sqref>E10 E21 P10 P21</xm:sqref>
        </x14:dataValidation>
        <x14:dataValidation type="list" allowBlank="1" showInputMessage="1" showErrorMessage="1" xr:uid="{19610705-4CA5-42D1-A123-67ABEB2F42B3}">
          <x14:formula1>
            <xm:f>'(参考)リスト'!$E$16:$E$27</xm:f>
          </x14:formula1>
          <xm:sqref>E9 E20 P9 P20</xm:sqref>
        </x14:dataValidation>
        <x14:dataValidation type="list" allowBlank="1" showInputMessage="1" showErrorMessage="1" xr:uid="{9BFA79BD-2D8D-4157-8023-629A7E62ACBD}">
          <x14:formula1>
            <xm:f>'(参考)リスト'!$B$16:$B$21</xm:f>
          </x14:formula1>
          <xm:sqref>E7 E18 P7 P18</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D4589-19A9-4C7D-AC52-A7E9BA13198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929</v>
      </c>
      <c r="F5" s="783"/>
      <c r="G5" s="784"/>
      <c r="H5" s="784"/>
      <c r="I5" s="784"/>
      <c r="J5" s="784"/>
      <c r="K5" s="784"/>
      <c r="L5" s="785"/>
      <c r="M5" s="757" t="s">
        <v>310</v>
      </c>
      <c r="N5" s="744" t="s">
        <v>311</v>
      </c>
      <c r="O5" s="745"/>
      <c r="P5" s="232" t="s">
        <v>929</v>
      </c>
      <c r="Q5" s="786"/>
      <c r="R5" s="787"/>
      <c r="S5" s="787"/>
      <c r="T5" s="787"/>
      <c r="U5" s="787"/>
      <c r="V5" s="787"/>
      <c r="W5" s="788"/>
    </row>
    <row r="6" spans="2:23" s="23" customFormat="1" ht="25.5" customHeight="1" x14ac:dyDescent="0.15">
      <c r="B6" s="759"/>
      <c r="C6" s="744" t="s">
        <v>312</v>
      </c>
      <c r="D6" s="745"/>
      <c r="E6" s="269">
        <v>5</v>
      </c>
      <c r="F6" s="786"/>
      <c r="G6" s="787"/>
      <c r="H6" s="787"/>
      <c r="I6" s="787"/>
      <c r="J6" s="787"/>
      <c r="K6" s="787"/>
      <c r="L6" s="788"/>
      <c r="M6" s="759"/>
      <c r="N6" s="744" t="s">
        <v>312</v>
      </c>
      <c r="O6" s="745"/>
      <c r="P6" s="269">
        <v>6</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503</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791</v>
      </c>
      <c r="F13" s="808"/>
      <c r="G13" s="808"/>
      <c r="H13" s="792" t="s">
        <v>317</v>
      </c>
      <c r="I13" s="792"/>
      <c r="J13" s="808" t="s">
        <v>924</v>
      </c>
      <c r="K13" s="808"/>
      <c r="L13" s="808"/>
      <c r="M13" s="792" t="s">
        <v>316</v>
      </c>
      <c r="N13" s="792"/>
      <c r="O13" s="792"/>
      <c r="P13" s="808" t="s">
        <v>816</v>
      </c>
      <c r="Q13" s="808"/>
      <c r="R13" s="808"/>
      <c r="S13" s="792" t="s">
        <v>317</v>
      </c>
      <c r="T13" s="792"/>
      <c r="U13" s="808" t="s">
        <v>892</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1269</v>
      </c>
      <c r="F15" s="742"/>
      <c r="G15" s="742"/>
      <c r="H15" s="742"/>
      <c r="I15" s="742"/>
      <c r="J15" s="742"/>
      <c r="K15" s="742"/>
      <c r="L15" s="743"/>
      <c r="M15" s="762" t="s">
        <v>320</v>
      </c>
      <c r="N15" s="762"/>
      <c r="O15" s="762"/>
      <c r="P15" s="741" t="s">
        <v>1253</v>
      </c>
      <c r="Q15" s="742"/>
      <c r="R15" s="742"/>
      <c r="S15" s="742"/>
      <c r="T15" s="742"/>
      <c r="U15" s="742"/>
      <c r="V15" s="742"/>
      <c r="W15" s="743"/>
    </row>
    <row r="16" spans="2:23" s="23" customFormat="1" ht="25.5" customHeight="1" x14ac:dyDescent="0.15">
      <c r="B16" s="804" t="s">
        <v>310</v>
      </c>
      <c r="C16" s="804" t="s">
        <v>311</v>
      </c>
      <c r="D16" s="804"/>
      <c r="E16" s="232" t="s">
        <v>929</v>
      </c>
      <c r="F16" s="783"/>
      <c r="G16" s="784"/>
      <c r="H16" s="784"/>
      <c r="I16" s="784"/>
      <c r="J16" s="784"/>
      <c r="K16" s="784"/>
      <c r="L16" s="785"/>
      <c r="M16" s="804" t="s">
        <v>310</v>
      </c>
      <c r="N16" s="804" t="s">
        <v>311</v>
      </c>
      <c r="O16" s="804"/>
      <c r="P16" s="232" t="s">
        <v>929</v>
      </c>
      <c r="Q16" s="786"/>
      <c r="R16" s="787"/>
      <c r="S16" s="787"/>
      <c r="T16" s="787"/>
      <c r="U16" s="787"/>
      <c r="V16" s="787"/>
      <c r="W16" s="788"/>
    </row>
    <row r="17" spans="2:24" s="23" customFormat="1" ht="25.5" customHeight="1" x14ac:dyDescent="0.15">
      <c r="B17" s="804"/>
      <c r="C17" s="804" t="s">
        <v>312</v>
      </c>
      <c r="D17" s="804"/>
      <c r="E17" s="269">
        <v>7</v>
      </c>
      <c r="F17" s="786"/>
      <c r="G17" s="787"/>
      <c r="H17" s="787"/>
      <c r="I17" s="787"/>
      <c r="J17" s="787"/>
      <c r="K17" s="787"/>
      <c r="L17" s="788"/>
      <c r="M17" s="804"/>
      <c r="N17" s="804" t="s">
        <v>312</v>
      </c>
      <c r="O17" s="804"/>
      <c r="P17" s="269">
        <v>8</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505</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804</v>
      </c>
      <c r="F24" s="808"/>
      <c r="G24" s="808"/>
      <c r="H24" s="792" t="s">
        <v>317</v>
      </c>
      <c r="I24" s="792"/>
      <c r="J24" s="800" t="s">
        <v>649</v>
      </c>
      <c r="K24" s="801"/>
      <c r="L24" s="802"/>
      <c r="M24" s="792" t="s">
        <v>316</v>
      </c>
      <c r="N24" s="792"/>
      <c r="O24" s="792"/>
      <c r="P24" s="808" t="s">
        <v>668</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1284</v>
      </c>
      <c r="F26" s="742"/>
      <c r="G26" s="742"/>
      <c r="H26" s="742"/>
      <c r="I26" s="742"/>
      <c r="J26" s="742"/>
      <c r="K26" s="742"/>
      <c r="L26" s="743"/>
      <c r="M26" s="762" t="s">
        <v>320</v>
      </c>
      <c r="N26" s="762"/>
      <c r="O26" s="762"/>
      <c r="P26" s="741" t="s">
        <v>1285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19 P8" xr:uid="{B4F4D6FD-4C00-4108-9A06-A98155BFD58E}">
      <formula1>INDIRECT(E7)</formula1>
    </dataValidation>
    <dataValidation allowBlank="1" showInputMessage="1" showErrorMessage="1" prompt="覆工スパン毎に連番を記入。_x000a_数値で入力する。" sqref="E6 E17 P17 P6" xr:uid="{BDEDBE48-EAE2-483D-A47F-EC4E39A28C6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C46FA4-2710-4FD4-8687-E3A9CC539FCE}">
          <x14:formula1>
            <xm:f>'(参考)リスト'!$B$16:$B$21</xm:f>
          </x14:formula1>
          <xm:sqref>E7 E18 P7 P18</xm:sqref>
        </x14:dataValidation>
        <x14:dataValidation type="list" allowBlank="1" showInputMessage="1" showErrorMessage="1" xr:uid="{8F323B81-74DF-40EA-83E1-C3FDC5B28ACD}">
          <x14:formula1>
            <xm:f>'(参考)リスト'!$E$16:$E$27</xm:f>
          </x14:formula1>
          <xm:sqref>E9 E20 P20 P9</xm:sqref>
        </x14:dataValidation>
        <x14:dataValidation type="list" allowBlank="1" showInputMessage="1" showErrorMessage="1" xr:uid="{BB538388-3C50-4242-A875-6624C4443F54}">
          <x14:formula1>
            <xm:f>'(参考)リスト'!$D$16:$D$18</xm:f>
          </x14:formula1>
          <xm:sqref>E10 E21 P21 P10</xm:sqref>
        </x14:dataValidation>
        <x14:dataValidation type="list" allowBlank="1" showInputMessage="1" showErrorMessage="1" xr:uid="{69E01958-1408-4713-9F08-A498F6DC048B}">
          <x14:formula1>
            <xm:f>'(参考)リスト'!$F$16:$F$21</xm:f>
          </x14:formula1>
          <xm:sqref>E11 P22 P11 E22</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198D0-B63E-46E8-9092-6D5E3170AD4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929</v>
      </c>
      <c r="F5" s="783"/>
      <c r="G5" s="784"/>
      <c r="H5" s="784"/>
      <c r="I5" s="784"/>
      <c r="J5" s="784"/>
      <c r="K5" s="784"/>
      <c r="L5" s="785"/>
      <c r="M5" s="757" t="s">
        <v>310</v>
      </c>
      <c r="N5" s="744" t="s">
        <v>311</v>
      </c>
      <c r="O5" s="745"/>
      <c r="P5" s="232" t="s">
        <v>929</v>
      </c>
      <c r="Q5" s="786"/>
      <c r="R5" s="787"/>
      <c r="S5" s="787"/>
      <c r="T5" s="787"/>
      <c r="U5" s="787"/>
      <c r="V5" s="787"/>
      <c r="W5" s="788"/>
    </row>
    <row r="6" spans="2:23" s="23" customFormat="1" ht="25.5" customHeight="1" x14ac:dyDescent="0.15">
      <c r="B6" s="759"/>
      <c r="C6" s="744" t="s">
        <v>312</v>
      </c>
      <c r="D6" s="745"/>
      <c r="E6" s="269">
        <v>9</v>
      </c>
      <c r="F6" s="786"/>
      <c r="G6" s="787"/>
      <c r="H6" s="787"/>
      <c r="I6" s="787"/>
      <c r="J6" s="787"/>
      <c r="K6" s="787"/>
      <c r="L6" s="788"/>
      <c r="M6" s="759"/>
      <c r="N6" s="744" t="s">
        <v>312</v>
      </c>
      <c r="O6" s="745"/>
      <c r="P6" s="269">
        <v>10</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497</v>
      </c>
      <c r="F8" s="786"/>
      <c r="G8" s="787"/>
      <c r="H8" s="787"/>
      <c r="I8" s="787"/>
      <c r="J8" s="787"/>
      <c r="K8" s="787"/>
      <c r="L8" s="788"/>
      <c r="M8" s="758"/>
      <c r="N8" s="744" t="s">
        <v>262</v>
      </c>
      <c r="O8" s="745"/>
      <c r="P8" s="232" t="s">
        <v>503</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668</v>
      </c>
      <c r="F13" s="808"/>
      <c r="G13" s="808"/>
      <c r="H13" s="792" t="s">
        <v>317</v>
      </c>
      <c r="I13" s="792"/>
      <c r="J13" s="800" t="s">
        <v>649</v>
      </c>
      <c r="K13" s="801"/>
      <c r="L13" s="802"/>
      <c r="M13" s="792" t="s">
        <v>316</v>
      </c>
      <c r="N13" s="792"/>
      <c r="O13" s="792"/>
      <c r="P13" s="808" t="s">
        <v>859</v>
      </c>
      <c r="Q13" s="808"/>
      <c r="R13" s="808"/>
      <c r="S13" s="792" t="s">
        <v>317</v>
      </c>
      <c r="T13" s="792"/>
      <c r="U13" s="800" t="s">
        <v>649</v>
      </c>
      <c r="V13" s="801"/>
      <c r="W13" s="80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1196</v>
      </c>
      <c r="F15" s="742"/>
      <c r="G15" s="742"/>
      <c r="H15" s="742"/>
      <c r="I15" s="742"/>
      <c r="J15" s="742"/>
      <c r="K15" s="742"/>
      <c r="L15" s="743"/>
      <c r="M15" s="762" t="s">
        <v>320</v>
      </c>
      <c r="N15" s="762"/>
      <c r="O15" s="762"/>
      <c r="P15" s="741" t="s">
        <v>1286</v>
      </c>
      <c r="Q15" s="742"/>
      <c r="R15" s="742"/>
      <c r="S15" s="742"/>
      <c r="T15" s="742"/>
      <c r="U15" s="742"/>
      <c r="V15" s="742"/>
      <c r="W15" s="743"/>
    </row>
    <row r="16" spans="2:23" s="23" customFormat="1" ht="25.5" customHeight="1" x14ac:dyDescent="0.15">
      <c r="B16" s="804" t="s">
        <v>310</v>
      </c>
      <c r="C16" s="804" t="s">
        <v>311</v>
      </c>
      <c r="D16" s="804"/>
      <c r="E16" s="232" t="s">
        <v>929</v>
      </c>
      <c r="F16" s="783"/>
      <c r="G16" s="784"/>
      <c r="H16" s="784"/>
      <c r="I16" s="784"/>
      <c r="J16" s="784"/>
      <c r="K16" s="784"/>
      <c r="L16" s="785"/>
      <c r="M16" s="804" t="s">
        <v>310</v>
      </c>
      <c r="N16" s="804" t="s">
        <v>311</v>
      </c>
      <c r="O16" s="804"/>
      <c r="P16" s="232" t="s">
        <v>933</v>
      </c>
      <c r="Q16" s="786"/>
      <c r="R16" s="787"/>
      <c r="S16" s="787"/>
      <c r="T16" s="787"/>
      <c r="U16" s="787"/>
      <c r="V16" s="787"/>
      <c r="W16" s="788"/>
    </row>
    <row r="17" spans="2:24" s="23" customFormat="1" ht="25.5" customHeight="1" x14ac:dyDescent="0.15">
      <c r="B17" s="804"/>
      <c r="C17" s="804" t="s">
        <v>312</v>
      </c>
      <c r="D17" s="804"/>
      <c r="E17" s="269">
        <v>11</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472</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805</v>
      </c>
      <c r="F24" s="808"/>
      <c r="G24" s="808"/>
      <c r="H24" s="792" t="s">
        <v>317</v>
      </c>
      <c r="I24" s="792"/>
      <c r="J24" s="800" t="s">
        <v>649</v>
      </c>
      <c r="K24" s="801"/>
      <c r="L24" s="802"/>
      <c r="M24" s="792" t="s">
        <v>316</v>
      </c>
      <c r="N24" s="792"/>
      <c r="O24" s="792"/>
      <c r="P24" s="808" t="s">
        <v>934</v>
      </c>
      <c r="Q24" s="808"/>
      <c r="R24" s="808"/>
      <c r="S24" s="792" t="s">
        <v>317</v>
      </c>
      <c r="T24" s="792"/>
      <c r="U24" s="808" t="s">
        <v>934</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1287</v>
      </c>
      <c r="F26" s="742"/>
      <c r="G26" s="742"/>
      <c r="H26" s="742"/>
      <c r="I26" s="742"/>
      <c r="J26" s="742"/>
      <c r="K26" s="742"/>
      <c r="L26" s="743"/>
      <c r="M26" s="762" t="s">
        <v>320</v>
      </c>
      <c r="N26" s="762"/>
      <c r="O26" s="762"/>
      <c r="P26" s="741" t="s">
        <v>1173</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580214C8-071E-4549-BFCB-24D2CFF4DD14}"/>
    <dataValidation type="list" allowBlank="1" showInputMessage="1" showErrorMessage="1" sqref="E8 E19 P8 P19" xr:uid="{2FBC1512-D1BA-4857-87E7-D782E236D7E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5D1967D-16E6-4DD9-BC99-46A37E7F5A6B}">
          <x14:formula1>
            <xm:f>'(参考)リスト'!$F$16:$F$21</xm:f>
          </x14:formula1>
          <xm:sqref>P22:P23 P11 E11 E22</xm:sqref>
        </x14:dataValidation>
        <x14:dataValidation type="list" allowBlank="1" showInputMessage="1" showErrorMessage="1" xr:uid="{E46CB473-D548-4653-8FB2-F32E82AC07F7}">
          <x14:formula1>
            <xm:f>'(参考)リスト'!$D$16:$D$18</xm:f>
          </x14:formula1>
          <xm:sqref>E10 E21 P10 P21</xm:sqref>
        </x14:dataValidation>
        <x14:dataValidation type="list" allowBlank="1" showInputMessage="1" showErrorMessage="1" xr:uid="{A136453F-6AAF-44E7-9EDB-404296905333}">
          <x14:formula1>
            <xm:f>'(参考)リスト'!$E$16:$E$27</xm:f>
          </x14:formula1>
          <xm:sqref>E9 E20 P9 P20</xm:sqref>
        </x14:dataValidation>
        <x14:dataValidation type="list" allowBlank="1" showInputMessage="1" showErrorMessage="1" xr:uid="{53AE913F-0828-4A57-882E-8651E8D91E9F}">
          <x14:formula1>
            <xm:f>'(参考)リスト'!$B$16:$B$21</xm:f>
          </x14:formula1>
          <xm:sqref>E7 E18 P7 P18</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DA5D8-C28B-4686-BE30-E4F61AB3EAB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933</v>
      </c>
      <c r="F5" s="783"/>
      <c r="G5" s="784"/>
      <c r="H5" s="784"/>
      <c r="I5" s="784"/>
      <c r="J5" s="784"/>
      <c r="K5" s="784"/>
      <c r="L5" s="785"/>
      <c r="M5" s="757" t="s">
        <v>310</v>
      </c>
      <c r="N5" s="744" t="s">
        <v>311</v>
      </c>
      <c r="O5" s="745"/>
      <c r="P5" s="232" t="s">
        <v>933</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479</v>
      </c>
      <c r="F8" s="786"/>
      <c r="G8" s="787"/>
      <c r="H8" s="787"/>
      <c r="I8" s="787"/>
      <c r="J8" s="787"/>
      <c r="K8" s="787"/>
      <c r="L8" s="788"/>
      <c r="M8" s="758"/>
      <c r="N8" s="744" t="s">
        <v>262</v>
      </c>
      <c r="O8" s="745"/>
      <c r="P8" s="232" t="s">
        <v>505</v>
      </c>
      <c r="Q8" s="786"/>
      <c r="R8" s="787"/>
      <c r="S8" s="787"/>
      <c r="T8" s="787"/>
      <c r="U8" s="787"/>
      <c r="V8" s="787"/>
      <c r="W8" s="788"/>
    </row>
    <row r="9" spans="2:23" s="23" customFormat="1" ht="25.5" customHeight="1" x14ac:dyDescent="0.15">
      <c r="B9" s="760" t="s">
        <v>264</v>
      </c>
      <c r="C9" s="782"/>
      <c r="D9" s="761"/>
      <c r="E9" s="268" t="s">
        <v>481</v>
      </c>
      <c r="F9" s="786"/>
      <c r="G9" s="787"/>
      <c r="H9" s="787"/>
      <c r="I9" s="787"/>
      <c r="J9" s="787"/>
      <c r="K9" s="787"/>
      <c r="L9" s="788"/>
      <c r="M9" s="760" t="s">
        <v>264</v>
      </c>
      <c r="N9" s="782"/>
      <c r="O9" s="761"/>
      <c r="P9" s="268" t="s">
        <v>472</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643</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08" t="s">
        <v>876</v>
      </c>
      <c r="Q13" s="808"/>
      <c r="R13" s="808"/>
      <c r="S13" s="792" t="s">
        <v>317</v>
      </c>
      <c r="T13" s="792"/>
      <c r="U13" s="808" t="s">
        <v>935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1056</v>
      </c>
      <c r="F15" s="742"/>
      <c r="G15" s="742"/>
      <c r="H15" s="742"/>
      <c r="I15" s="742"/>
      <c r="J15" s="742"/>
      <c r="K15" s="742"/>
      <c r="L15" s="743"/>
      <c r="M15" s="762" t="s">
        <v>320</v>
      </c>
      <c r="N15" s="762"/>
      <c r="O15" s="762"/>
      <c r="P15" s="741" t="s">
        <v>1288</v>
      </c>
      <c r="Q15" s="742"/>
      <c r="R15" s="742"/>
      <c r="S15" s="742"/>
      <c r="T15" s="742"/>
      <c r="U15" s="742"/>
      <c r="V15" s="742"/>
      <c r="W15" s="743"/>
    </row>
    <row r="16" spans="2:23" s="23" customFormat="1" ht="25.5" customHeight="1" x14ac:dyDescent="0.15">
      <c r="B16" s="804" t="s">
        <v>310</v>
      </c>
      <c r="C16" s="804" t="s">
        <v>311</v>
      </c>
      <c r="D16" s="804"/>
      <c r="E16" s="232" t="s">
        <v>933</v>
      </c>
      <c r="F16" s="783"/>
      <c r="G16" s="784"/>
      <c r="H16" s="784"/>
      <c r="I16" s="784"/>
      <c r="J16" s="784"/>
      <c r="K16" s="784"/>
      <c r="L16" s="785"/>
      <c r="M16" s="804" t="s">
        <v>310</v>
      </c>
      <c r="N16" s="804" t="s">
        <v>311</v>
      </c>
      <c r="O16" s="804"/>
      <c r="P16" s="232" t="s">
        <v>933</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503</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498</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936</v>
      </c>
      <c r="F24" s="808"/>
      <c r="G24" s="808"/>
      <c r="H24" s="792" t="s">
        <v>317</v>
      </c>
      <c r="I24" s="792"/>
      <c r="J24" s="800" t="s">
        <v>649</v>
      </c>
      <c r="K24" s="801"/>
      <c r="L24" s="802"/>
      <c r="M24" s="792" t="s">
        <v>316</v>
      </c>
      <c r="N24" s="792"/>
      <c r="O24" s="792"/>
      <c r="P24" s="808" t="s">
        <v>791</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1174</v>
      </c>
      <c r="F26" s="742"/>
      <c r="G26" s="742"/>
      <c r="H26" s="742"/>
      <c r="I26" s="742"/>
      <c r="J26" s="742"/>
      <c r="K26" s="742"/>
      <c r="L26" s="743"/>
      <c r="M26" s="762" t="s">
        <v>320</v>
      </c>
      <c r="N26" s="762"/>
      <c r="O26" s="762"/>
      <c r="P26" s="741" t="s">
        <v>1175</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64B94BF2-1AB5-451D-8DF5-919AACED217F}">
      <formula1>INDIRECT(E7)</formula1>
    </dataValidation>
    <dataValidation allowBlank="1" showInputMessage="1" showErrorMessage="1" prompt="覆工スパン毎に連番を記入。_x000a_数値で入力する。" sqref="E6 E17 P17 P6" xr:uid="{A65A927E-B1E7-43C8-9008-5D3B65303289}"/>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387742-F331-41A2-BC9E-3429D5499104}">
          <x14:formula1>
            <xm:f>'(参考)リスト'!$B$16:$B$21</xm:f>
          </x14:formula1>
          <xm:sqref>E7 E18 P7 P18</xm:sqref>
        </x14:dataValidation>
        <x14:dataValidation type="list" allowBlank="1" showInputMessage="1" showErrorMessage="1" xr:uid="{4F9EB5F2-8DCF-43ED-8006-E58CDAA99EEF}">
          <x14:formula1>
            <xm:f>'(参考)リスト'!$E$16:$E$27</xm:f>
          </x14:formula1>
          <xm:sqref>E9 E20 P9 P20</xm:sqref>
        </x14:dataValidation>
        <x14:dataValidation type="list" allowBlank="1" showInputMessage="1" showErrorMessage="1" xr:uid="{97BBCEFC-2591-45FB-B4CB-55613CA62D79}">
          <x14:formula1>
            <xm:f>'(参考)リスト'!$D$16:$D$18</xm:f>
          </x14:formula1>
          <xm:sqref>E10 E21 P10 P21</xm:sqref>
        </x14:dataValidation>
        <x14:dataValidation type="list" allowBlank="1" showInputMessage="1" showErrorMessage="1" xr:uid="{A57A78BA-9E86-4EBD-8B09-3A6FE32EDD8E}">
          <x14:formula1>
            <xm:f>'(参考)リスト'!$F$16:$F$21</xm:f>
          </x14:formula1>
          <xm:sqref>E11:E12 E22:E23 P11:P12 P22:P23</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34389-91E5-47D1-B60A-7ECE131E7AD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937</v>
      </c>
      <c r="F5" s="783"/>
      <c r="G5" s="784"/>
      <c r="H5" s="784"/>
      <c r="I5" s="784"/>
      <c r="J5" s="784"/>
      <c r="K5" s="784"/>
      <c r="L5" s="785"/>
      <c r="M5" s="757" t="s">
        <v>310</v>
      </c>
      <c r="N5" s="744" t="s">
        <v>311</v>
      </c>
      <c r="O5" s="745"/>
      <c r="P5" s="232" t="s">
        <v>937</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505</v>
      </c>
      <c r="F8" s="786"/>
      <c r="G8" s="787"/>
      <c r="H8" s="787"/>
      <c r="I8" s="787"/>
      <c r="J8" s="787"/>
      <c r="K8" s="787"/>
      <c r="L8" s="788"/>
      <c r="M8" s="758"/>
      <c r="N8" s="744" t="s">
        <v>262</v>
      </c>
      <c r="O8" s="745"/>
      <c r="P8" s="232" t="s">
        <v>479</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481</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709</v>
      </c>
      <c r="F13" s="808"/>
      <c r="G13" s="808"/>
      <c r="H13" s="792" t="s">
        <v>317</v>
      </c>
      <c r="I13" s="792"/>
      <c r="J13" s="808" t="s">
        <v>783</v>
      </c>
      <c r="K13" s="808"/>
      <c r="L13" s="808"/>
      <c r="M13" s="792" t="s">
        <v>316</v>
      </c>
      <c r="N13" s="792"/>
      <c r="O13" s="792"/>
      <c r="P13" s="808" t="s">
        <v>647</v>
      </c>
      <c r="Q13" s="808"/>
      <c r="R13" s="808"/>
      <c r="S13" s="792" t="s">
        <v>317</v>
      </c>
      <c r="T13" s="792"/>
      <c r="U13" s="808" t="s">
        <v>647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1289</v>
      </c>
      <c r="F15" s="742"/>
      <c r="G15" s="742"/>
      <c r="H15" s="742"/>
      <c r="I15" s="742"/>
      <c r="J15" s="742"/>
      <c r="K15" s="742"/>
      <c r="L15" s="743"/>
      <c r="M15" s="762" t="s">
        <v>320</v>
      </c>
      <c r="N15" s="762"/>
      <c r="O15" s="762"/>
      <c r="P15" s="741" t="s">
        <v>1056</v>
      </c>
      <c r="Q15" s="742"/>
      <c r="R15" s="742"/>
      <c r="S15" s="742"/>
      <c r="T15" s="742"/>
      <c r="U15" s="742"/>
      <c r="V15" s="742"/>
      <c r="W15" s="743"/>
    </row>
    <row r="16" spans="2:23" s="23" customFormat="1" ht="25.5" customHeight="1" x14ac:dyDescent="0.15">
      <c r="B16" s="804" t="s">
        <v>310</v>
      </c>
      <c r="C16" s="804" t="s">
        <v>311</v>
      </c>
      <c r="D16" s="804"/>
      <c r="E16" s="232" t="s">
        <v>937</v>
      </c>
      <c r="F16" s="783"/>
      <c r="G16" s="784"/>
      <c r="H16" s="784"/>
      <c r="I16" s="784"/>
      <c r="J16" s="784"/>
      <c r="K16" s="784"/>
      <c r="L16" s="785"/>
      <c r="M16" s="804" t="s">
        <v>310</v>
      </c>
      <c r="N16" s="804" t="s">
        <v>311</v>
      </c>
      <c r="O16" s="804"/>
      <c r="P16" s="232" t="s">
        <v>939</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503</v>
      </c>
      <c r="F19" s="786"/>
      <c r="G19" s="787"/>
      <c r="H19" s="787"/>
      <c r="I19" s="787"/>
      <c r="J19" s="787"/>
      <c r="K19" s="787"/>
      <c r="L19" s="788"/>
      <c r="M19" s="804"/>
      <c r="N19" s="809" t="s">
        <v>262</v>
      </c>
      <c r="O19" s="809"/>
      <c r="P19" s="232" t="s">
        <v>470</v>
      </c>
      <c r="Q19" s="786"/>
      <c r="R19" s="787"/>
      <c r="S19" s="787"/>
      <c r="T19" s="787"/>
      <c r="U19" s="787"/>
      <c r="V19" s="787"/>
      <c r="W19" s="788"/>
    </row>
    <row r="20" spans="2:24" s="23" customFormat="1" ht="25.5" customHeight="1" x14ac:dyDescent="0.15">
      <c r="B20" s="762" t="s">
        <v>264</v>
      </c>
      <c r="C20" s="762"/>
      <c r="D20" s="762"/>
      <c r="E20" s="268" t="s">
        <v>498</v>
      </c>
      <c r="F20" s="786"/>
      <c r="G20" s="787"/>
      <c r="H20" s="787"/>
      <c r="I20" s="787"/>
      <c r="J20" s="787"/>
      <c r="K20" s="787"/>
      <c r="L20" s="788"/>
      <c r="M20" s="762" t="s">
        <v>264</v>
      </c>
      <c r="N20" s="762"/>
      <c r="O20" s="762"/>
      <c r="P20" s="268" t="s">
        <v>472</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471</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808" t="s">
        <v>817</v>
      </c>
      <c r="F24" s="808"/>
      <c r="G24" s="808"/>
      <c r="H24" s="792" t="s">
        <v>317</v>
      </c>
      <c r="I24" s="792"/>
      <c r="J24" s="800" t="s">
        <v>649</v>
      </c>
      <c r="K24" s="801"/>
      <c r="L24" s="802"/>
      <c r="M24" s="792" t="s">
        <v>316</v>
      </c>
      <c r="N24" s="792"/>
      <c r="O24" s="792"/>
      <c r="P24" s="808" t="s">
        <v>683</v>
      </c>
      <c r="Q24" s="808"/>
      <c r="R24" s="808"/>
      <c r="S24" s="792" t="s">
        <v>317</v>
      </c>
      <c r="T24" s="792"/>
      <c r="U24" s="808" t="s">
        <v>683</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1176</v>
      </c>
      <c r="F26" s="742"/>
      <c r="G26" s="742"/>
      <c r="H26" s="742"/>
      <c r="I26" s="742"/>
      <c r="J26" s="742"/>
      <c r="K26" s="742"/>
      <c r="L26" s="743"/>
      <c r="M26" s="762" t="s">
        <v>320</v>
      </c>
      <c r="N26" s="762"/>
      <c r="O26" s="762"/>
      <c r="P26" s="741" t="s">
        <v>1290</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FA718B08-2AD6-4BD1-B708-5858D43BC106}"/>
    <dataValidation type="list" allowBlank="1" showInputMessage="1" showErrorMessage="1" sqref="E8 E19 P8 P19" xr:uid="{46A918C5-86D8-4CDA-97F8-A5E22E3D84A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80B4C50-71B8-4BC0-982A-AB0E53A48D8E}">
          <x14:formula1>
            <xm:f>'(参考)リスト'!$F$16:$F$21</xm:f>
          </x14:formula1>
          <xm:sqref>P22:P23 E22:E23 P11:P12 E11</xm:sqref>
        </x14:dataValidation>
        <x14:dataValidation type="list" allowBlank="1" showInputMessage="1" showErrorMessage="1" xr:uid="{FA5D31EF-F18D-48D7-912A-9C2DCDE0FD11}">
          <x14:formula1>
            <xm:f>'(参考)リスト'!$D$16:$D$18</xm:f>
          </x14:formula1>
          <xm:sqref>E10 E21 P10 P21</xm:sqref>
        </x14:dataValidation>
        <x14:dataValidation type="list" allowBlank="1" showInputMessage="1" showErrorMessage="1" xr:uid="{6E164076-E027-4FA6-8761-5611613C7ADA}">
          <x14:formula1>
            <xm:f>'(参考)リスト'!$E$16:$E$27</xm:f>
          </x14:formula1>
          <xm:sqref>E9 E20 P9 P20</xm:sqref>
        </x14:dataValidation>
        <x14:dataValidation type="list" allowBlank="1" showInputMessage="1" showErrorMessage="1" xr:uid="{758EC3AE-AF45-46DD-A7E9-D2C29A462E88}">
          <x14:formula1>
            <xm:f>'(参考)リスト'!$B$16:$B$21</xm:f>
          </x14:formula1>
          <xm:sqref>E7 E18 P7 P18</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63F31-2C3C-40A8-9579-89C79FE49A8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939</v>
      </c>
      <c r="F5" s="783"/>
      <c r="G5" s="784"/>
      <c r="H5" s="784"/>
      <c r="I5" s="784"/>
      <c r="J5" s="784"/>
      <c r="K5" s="784"/>
      <c r="L5" s="785"/>
      <c r="M5" s="757" t="s">
        <v>310</v>
      </c>
      <c r="N5" s="744" t="s">
        <v>311</v>
      </c>
      <c r="O5" s="745"/>
      <c r="P5" s="232" t="s">
        <v>939</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3</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472</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643</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683</v>
      </c>
      <c r="F13" s="808"/>
      <c r="G13" s="808"/>
      <c r="H13" s="792" t="s">
        <v>317</v>
      </c>
      <c r="I13" s="792"/>
      <c r="J13" s="808" t="s">
        <v>683</v>
      </c>
      <c r="K13" s="808"/>
      <c r="L13" s="808"/>
      <c r="M13" s="792" t="s">
        <v>316</v>
      </c>
      <c r="N13" s="792"/>
      <c r="O13" s="792"/>
      <c r="P13" s="808" t="s">
        <v>940</v>
      </c>
      <c r="Q13" s="808"/>
      <c r="R13" s="808"/>
      <c r="S13" s="792" t="s">
        <v>317</v>
      </c>
      <c r="T13" s="792"/>
      <c r="U13" s="808" t="s">
        <v>759</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1290</v>
      </c>
      <c r="F15" s="742"/>
      <c r="G15" s="742"/>
      <c r="H15" s="742"/>
      <c r="I15" s="742"/>
      <c r="J15" s="742"/>
      <c r="K15" s="742"/>
      <c r="L15" s="743"/>
      <c r="M15" s="762" t="s">
        <v>320</v>
      </c>
      <c r="N15" s="762"/>
      <c r="O15" s="762"/>
      <c r="P15" s="741" t="s">
        <v>1177</v>
      </c>
      <c r="Q15" s="742"/>
      <c r="R15" s="742"/>
      <c r="S15" s="742"/>
      <c r="T15" s="742"/>
      <c r="U15" s="742"/>
      <c r="V15" s="742"/>
      <c r="W15" s="743"/>
    </row>
    <row r="16" spans="2:23" s="23" customFormat="1" ht="25.5" customHeight="1" x14ac:dyDescent="0.15">
      <c r="B16" s="804" t="s">
        <v>310</v>
      </c>
      <c r="C16" s="804" t="s">
        <v>311</v>
      </c>
      <c r="D16" s="804"/>
      <c r="E16" s="232" t="s">
        <v>939</v>
      </c>
      <c r="F16" s="783"/>
      <c r="G16" s="784"/>
      <c r="H16" s="784"/>
      <c r="I16" s="784"/>
      <c r="J16" s="784"/>
      <c r="K16" s="784"/>
      <c r="L16" s="785"/>
      <c r="M16" s="804" t="s">
        <v>310</v>
      </c>
      <c r="N16" s="804" t="s">
        <v>311</v>
      </c>
      <c r="O16" s="804"/>
      <c r="P16" s="232" t="s">
        <v>939</v>
      </c>
      <c r="Q16" s="786"/>
      <c r="R16" s="787"/>
      <c r="S16" s="787"/>
      <c r="T16" s="787"/>
      <c r="U16" s="787"/>
      <c r="V16" s="787"/>
      <c r="W16" s="788"/>
    </row>
    <row r="17" spans="2:24" s="23" customFormat="1" ht="25.5" customHeight="1" x14ac:dyDescent="0.15">
      <c r="B17" s="804"/>
      <c r="C17" s="804" t="s">
        <v>312</v>
      </c>
      <c r="D17" s="804"/>
      <c r="E17" s="269">
        <v>4</v>
      </c>
      <c r="F17" s="786"/>
      <c r="G17" s="787"/>
      <c r="H17" s="787"/>
      <c r="I17" s="787"/>
      <c r="J17" s="787"/>
      <c r="K17" s="787"/>
      <c r="L17" s="788"/>
      <c r="M17" s="804"/>
      <c r="N17" s="804" t="s">
        <v>312</v>
      </c>
      <c r="O17" s="804"/>
      <c r="P17" s="269">
        <v>5</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489</v>
      </c>
      <c r="Q18" s="786"/>
      <c r="R18" s="787"/>
      <c r="S18" s="787"/>
      <c r="T18" s="787"/>
      <c r="U18" s="787"/>
      <c r="V18" s="787"/>
      <c r="W18" s="788"/>
    </row>
    <row r="19" spans="2:24" s="23" customFormat="1" ht="25.5" customHeight="1" x14ac:dyDescent="0.15">
      <c r="B19" s="804"/>
      <c r="C19" s="804" t="s">
        <v>262</v>
      </c>
      <c r="D19" s="804"/>
      <c r="E19" s="232" t="s">
        <v>495</v>
      </c>
      <c r="F19" s="786"/>
      <c r="G19" s="787"/>
      <c r="H19" s="787"/>
      <c r="I19" s="787"/>
      <c r="J19" s="787"/>
      <c r="K19" s="787"/>
      <c r="L19" s="788"/>
      <c r="M19" s="804"/>
      <c r="N19" s="809" t="s">
        <v>262</v>
      </c>
      <c r="O19" s="809"/>
      <c r="P19" s="232" t="s">
        <v>511</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506</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c r="Q23" s="786"/>
      <c r="R23" s="787"/>
      <c r="S23" s="787"/>
      <c r="T23" s="787"/>
      <c r="U23" s="787"/>
      <c r="V23" s="787"/>
      <c r="W23" s="788"/>
    </row>
    <row r="24" spans="2:24" s="23" customFormat="1" ht="25.5" customHeight="1" x14ac:dyDescent="0.15">
      <c r="B24" s="792" t="s">
        <v>316</v>
      </c>
      <c r="C24" s="792"/>
      <c r="D24" s="792"/>
      <c r="E24" s="810" t="s">
        <v>809</v>
      </c>
      <c r="F24" s="811"/>
      <c r="G24" s="812"/>
      <c r="H24" s="792" t="s">
        <v>317</v>
      </c>
      <c r="I24" s="792"/>
      <c r="J24" s="810" t="s">
        <v>666</v>
      </c>
      <c r="K24" s="811"/>
      <c r="L24" s="812"/>
      <c r="M24" s="792" t="s">
        <v>316</v>
      </c>
      <c r="N24" s="792"/>
      <c r="O24" s="792"/>
      <c r="P24" s="810" t="s">
        <v>942</v>
      </c>
      <c r="Q24" s="811"/>
      <c r="R24" s="812"/>
      <c r="S24" s="792" t="s">
        <v>317</v>
      </c>
      <c r="T24" s="792"/>
      <c r="U24" s="810" t="s">
        <v>941</v>
      </c>
      <c r="V24" s="811"/>
      <c r="W24" s="81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1178</v>
      </c>
      <c r="F26" s="742"/>
      <c r="G26" s="742"/>
      <c r="H26" s="742"/>
      <c r="I26" s="742"/>
      <c r="J26" s="742"/>
      <c r="K26" s="742"/>
      <c r="L26" s="743"/>
      <c r="M26" s="762" t="s">
        <v>320</v>
      </c>
      <c r="N26" s="762"/>
      <c r="O26" s="762"/>
      <c r="P26" s="741" t="s">
        <v>1179</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disablePrompts="1" count="2">
    <dataValidation type="list" allowBlank="1" showInputMessage="1" showErrorMessage="1" sqref="E8 E19 P8 P19" xr:uid="{338AB641-40F8-44C6-AD31-CC1A8087E84A}">
      <formula1>INDIRECT(E7)</formula1>
    </dataValidation>
    <dataValidation allowBlank="1" showInputMessage="1" showErrorMessage="1" prompt="覆工スパン毎に連番を記入。_x000a_数値で入力する。" sqref="E6 E17 P17 P6" xr:uid="{62624447-BA95-4518-81CB-2A3D540ADFE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1898AEA4-E8DC-4337-9D06-F14BF8ACA250}">
          <x14:formula1>
            <xm:f>'(参考)リスト'!$B$16:$B$21</xm:f>
          </x14:formula1>
          <xm:sqref>E7 E18 P7 P18</xm:sqref>
        </x14:dataValidation>
        <x14:dataValidation type="list" allowBlank="1" showInputMessage="1" showErrorMessage="1" xr:uid="{B3B2B3D3-6774-49DF-9CB9-CB6637A41379}">
          <x14:formula1>
            <xm:f>'(参考)リスト'!$E$16:$E$27</xm:f>
          </x14:formula1>
          <xm:sqref>E9 E20 P9 P20</xm:sqref>
        </x14:dataValidation>
        <x14:dataValidation type="list" allowBlank="1" showInputMessage="1" showErrorMessage="1" xr:uid="{4AF45E40-2F0B-49A7-90D0-05FA05624B2B}">
          <x14:formula1>
            <xm:f>'(参考)リスト'!$D$16:$D$18</xm:f>
          </x14:formula1>
          <xm:sqref>E10 E21 P10 P21</xm:sqref>
        </x14:dataValidation>
        <x14:dataValidation type="list" allowBlank="1" showInputMessage="1" showErrorMessage="1" xr:uid="{338B9ABE-A05F-4B2C-A3BF-B5AB95E4D6C8}">
          <x14:formula1>
            <xm:f>'(参考)リスト'!$F$16:$F$21</xm:f>
          </x14:formula1>
          <xm:sqref>E11:E12 E22:E23 P11:P12 P22:P23</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091B6-3D4B-45F3-8B8F-3EDE8C64ADA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939</v>
      </c>
      <c r="F5" s="783"/>
      <c r="G5" s="784"/>
      <c r="H5" s="784"/>
      <c r="I5" s="784"/>
      <c r="J5" s="784"/>
      <c r="K5" s="784"/>
      <c r="L5" s="785"/>
      <c r="M5" s="757" t="s">
        <v>310</v>
      </c>
      <c r="N5" s="744" t="s">
        <v>311</v>
      </c>
      <c r="O5" s="745"/>
      <c r="P5" s="232" t="s">
        <v>944</v>
      </c>
      <c r="Q5" s="786"/>
      <c r="R5" s="787"/>
      <c r="S5" s="787"/>
      <c r="T5" s="787"/>
      <c r="U5" s="787"/>
      <c r="V5" s="787"/>
      <c r="W5" s="788"/>
    </row>
    <row r="6" spans="2:23" s="23" customFormat="1" ht="25.5" customHeight="1" x14ac:dyDescent="0.15">
      <c r="B6" s="759"/>
      <c r="C6" s="744" t="s">
        <v>312</v>
      </c>
      <c r="D6" s="745"/>
      <c r="E6" s="269">
        <v>6</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495</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471</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943</v>
      </c>
      <c r="F13" s="794"/>
      <c r="G13" s="795"/>
      <c r="H13" s="792" t="s">
        <v>317</v>
      </c>
      <c r="I13" s="792"/>
      <c r="J13" s="800" t="s">
        <v>649</v>
      </c>
      <c r="K13" s="801"/>
      <c r="L13" s="802"/>
      <c r="M13" s="792" t="s">
        <v>316</v>
      </c>
      <c r="N13" s="792"/>
      <c r="O13" s="792"/>
      <c r="P13" s="808" t="s">
        <v>945</v>
      </c>
      <c r="Q13" s="808"/>
      <c r="R13" s="808"/>
      <c r="S13" s="792" t="s">
        <v>317</v>
      </c>
      <c r="T13" s="792"/>
      <c r="U13" s="808" t="s">
        <v>945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1180</v>
      </c>
      <c r="F15" s="742"/>
      <c r="G15" s="742"/>
      <c r="H15" s="742"/>
      <c r="I15" s="742"/>
      <c r="J15" s="742"/>
      <c r="K15" s="742"/>
      <c r="L15" s="743"/>
      <c r="M15" s="762" t="s">
        <v>320</v>
      </c>
      <c r="N15" s="762"/>
      <c r="O15" s="762"/>
      <c r="P15" s="741" t="s">
        <v>1181</v>
      </c>
      <c r="Q15" s="742"/>
      <c r="R15" s="742"/>
      <c r="S15" s="742"/>
      <c r="T15" s="742"/>
      <c r="U15" s="742"/>
      <c r="V15" s="742"/>
      <c r="W15" s="743"/>
    </row>
    <row r="16" spans="2:23" s="23" customFormat="1" ht="25.5" customHeight="1" x14ac:dyDescent="0.15">
      <c r="B16" s="804" t="s">
        <v>310</v>
      </c>
      <c r="C16" s="804" t="s">
        <v>311</v>
      </c>
      <c r="D16" s="804"/>
      <c r="E16" s="232" t="s">
        <v>944</v>
      </c>
      <c r="F16" s="783"/>
      <c r="G16" s="784"/>
      <c r="H16" s="784"/>
      <c r="I16" s="784"/>
      <c r="J16" s="784"/>
      <c r="K16" s="784"/>
      <c r="L16" s="785"/>
      <c r="M16" s="804" t="s">
        <v>310</v>
      </c>
      <c r="N16" s="804" t="s">
        <v>311</v>
      </c>
      <c r="O16" s="804"/>
      <c r="P16" s="232" t="s">
        <v>944</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3</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495</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723</v>
      </c>
      <c r="F23" s="789"/>
      <c r="G23" s="790"/>
      <c r="H23" s="790"/>
      <c r="I23" s="790"/>
      <c r="J23" s="790"/>
      <c r="K23" s="790"/>
      <c r="L23" s="791"/>
      <c r="M23" s="759"/>
      <c r="N23" s="762" t="s">
        <v>274</v>
      </c>
      <c r="O23" s="762"/>
      <c r="P23" s="245" t="s">
        <v>643</v>
      </c>
      <c r="Q23" s="786"/>
      <c r="R23" s="787"/>
      <c r="S23" s="787"/>
      <c r="T23" s="787"/>
      <c r="U23" s="787"/>
      <c r="V23" s="787"/>
      <c r="W23" s="788"/>
    </row>
    <row r="24" spans="2:24" s="23" customFormat="1" ht="25.5" customHeight="1" x14ac:dyDescent="0.15">
      <c r="B24" s="792" t="s">
        <v>316</v>
      </c>
      <c r="C24" s="792"/>
      <c r="D24" s="792"/>
      <c r="E24" s="797" t="s">
        <v>492</v>
      </c>
      <c r="F24" s="797"/>
      <c r="G24" s="797"/>
      <c r="H24" s="792" t="s">
        <v>317</v>
      </c>
      <c r="I24" s="792"/>
      <c r="J24" s="808" t="s">
        <v>946</v>
      </c>
      <c r="K24" s="808"/>
      <c r="L24" s="808"/>
      <c r="M24" s="792" t="s">
        <v>316</v>
      </c>
      <c r="N24" s="792"/>
      <c r="O24" s="792"/>
      <c r="P24" s="808" t="s">
        <v>947</v>
      </c>
      <c r="Q24" s="808"/>
      <c r="R24" s="808"/>
      <c r="S24" s="792" t="s">
        <v>317</v>
      </c>
      <c r="T24" s="792"/>
      <c r="U24" s="808" t="s">
        <v>948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765</v>
      </c>
      <c r="F26" s="742"/>
      <c r="G26" s="742"/>
      <c r="H26" s="742"/>
      <c r="I26" s="742"/>
      <c r="J26" s="742"/>
      <c r="K26" s="742"/>
      <c r="L26" s="743"/>
      <c r="M26" s="762" t="s">
        <v>320</v>
      </c>
      <c r="N26" s="762"/>
      <c r="O26" s="762"/>
      <c r="P26" s="741" t="s">
        <v>1182</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4403E1D1-387F-4113-8F56-882B4C372224}"/>
    <dataValidation type="list" allowBlank="1" showInputMessage="1" showErrorMessage="1" sqref="E8 E19 P8 P19" xr:uid="{395588D0-41DE-4C11-901D-B2212CDBE6D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FB0CB5-C405-4189-B85C-A6D61002CDC1}">
          <x14:formula1>
            <xm:f>'(参考)リスト'!$F$16:$F$21</xm:f>
          </x14:formula1>
          <xm:sqref>E11:E12 E22:E23 P11:P12 P22:P23</xm:sqref>
        </x14:dataValidation>
        <x14:dataValidation type="list" allowBlank="1" showInputMessage="1" showErrorMessage="1" xr:uid="{88AAD29A-CC5A-40AD-A87B-604CB68C1968}">
          <x14:formula1>
            <xm:f>'(参考)リスト'!$D$16:$D$18</xm:f>
          </x14:formula1>
          <xm:sqref>E10 E21 P10 P21</xm:sqref>
        </x14:dataValidation>
        <x14:dataValidation type="list" allowBlank="1" showInputMessage="1" showErrorMessage="1" xr:uid="{AC8ADC4E-BCA9-46A8-AE3B-8DD4A313634D}">
          <x14:formula1>
            <xm:f>'(参考)リスト'!$E$16:$E$27</xm:f>
          </x14:formula1>
          <xm:sqref>E9 E20 P9 P20</xm:sqref>
        </x14:dataValidation>
        <x14:dataValidation type="list" allowBlank="1" showInputMessage="1" showErrorMessage="1" xr:uid="{EC4C9505-E9D8-4716-9D7D-2AD388C15D4D}">
          <x14:formula1>
            <xm:f>'(参考)リスト'!$B$16:$B$21</xm:f>
          </x14:formula1>
          <xm:sqref>E7 E18 P7 P18</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68524-B7C2-42CD-86D0-5389FC2EE2C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944</v>
      </c>
      <c r="F5" s="783"/>
      <c r="G5" s="784"/>
      <c r="H5" s="784"/>
      <c r="I5" s="784"/>
      <c r="J5" s="784"/>
      <c r="K5" s="784"/>
      <c r="L5" s="785"/>
      <c r="M5" s="757" t="s">
        <v>310</v>
      </c>
      <c r="N5" s="744" t="s">
        <v>311</v>
      </c>
      <c r="O5" s="745"/>
      <c r="P5" s="232" t="s">
        <v>944</v>
      </c>
      <c r="Q5" s="786"/>
      <c r="R5" s="787"/>
      <c r="S5" s="787"/>
      <c r="T5" s="787"/>
      <c r="U5" s="787"/>
      <c r="V5" s="787"/>
      <c r="W5" s="788"/>
    </row>
    <row r="6" spans="2:23" s="23" customFormat="1" ht="25.5" customHeight="1" x14ac:dyDescent="0.15">
      <c r="B6" s="759"/>
      <c r="C6" s="744" t="s">
        <v>312</v>
      </c>
      <c r="D6" s="745"/>
      <c r="E6" s="269">
        <v>4</v>
      </c>
      <c r="F6" s="786"/>
      <c r="G6" s="787"/>
      <c r="H6" s="787"/>
      <c r="I6" s="787"/>
      <c r="J6" s="787"/>
      <c r="K6" s="787"/>
      <c r="L6" s="788"/>
      <c r="M6" s="759"/>
      <c r="N6" s="744" t="s">
        <v>312</v>
      </c>
      <c r="O6" s="745"/>
      <c r="P6" s="269">
        <v>5</v>
      </c>
      <c r="Q6" s="786"/>
      <c r="R6" s="787"/>
      <c r="S6" s="787"/>
      <c r="T6" s="787"/>
      <c r="U6" s="787"/>
      <c r="V6" s="787"/>
      <c r="W6" s="788"/>
    </row>
    <row r="7" spans="2:23" s="23" customFormat="1" ht="25.5" customHeight="1" x14ac:dyDescent="0.15">
      <c r="B7" s="757" t="s">
        <v>313</v>
      </c>
      <c r="C7" s="744" t="s">
        <v>261</v>
      </c>
      <c r="D7" s="745"/>
      <c r="E7" s="233" t="s">
        <v>489</v>
      </c>
      <c r="F7" s="786"/>
      <c r="G7" s="787"/>
      <c r="H7" s="787"/>
      <c r="I7" s="787"/>
      <c r="J7" s="787"/>
      <c r="K7" s="787"/>
      <c r="L7" s="788"/>
      <c r="M7" s="757" t="s">
        <v>313</v>
      </c>
      <c r="N7" s="744" t="s">
        <v>261</v>
      </c>
      <c r="O7" s="745"/>
      <c r="P7" s="233" t="s">
        <v>489</v>
      </c>
      <c r="Q7" s="786"/>
      <c r="R7" s="787"/>
      <c r="S7" s="787"/>
      <c r="T7" s="787"/>
      <c r="U7" s="787"/>
      <c r="V7" s="787"/>
      <c r="W7" s="788"/>
    </row>
    <row r="8" spans="2:23" s="23" customFormat="1" ht="25.5" customHeight="1" x14ac:dyDescent="0.15">
      <c r="B8" s="758"/>
      <c r="C8" s="744" t="s">
        <v>262</v>
      </c>
      <c r="D8" s="745"/>
      <c r="E8" s="232" t="s">
        <v>511</v>
      </c>
      <c r="F8" s="786"/>
      <c r="G8" s="787"/>
      <c r="H8" s="787"/>
      <c r="I8" s="787"/>
      <c r="J8" s="787"/>
      <c r="K8" s="787"/>
      <c r="L8" s="788"/>
      <c r="M8" s="758"/>
      <c r="N8" s="744" t="s">
        <v>262</v>
      </c>
      <c r="O8" s="745"/>
      <c r="P8" s="232" t="s">
        <v>511</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808" t="s">
        <v>950</v>
      </c>
      <c r="F13" s="808"/>
      <c r="G13" s="808"/>
      <c r="H13" s="792" t="s">
        <v>317</v>
      </c>
      <c r="I13" s="792"/>
      <c r="J13" s="808" t="s">
        <v>949</v>
      </c>
      <c r="K13" s="808"/>
      <c r="L13" s="808"/>
      <c r="M13" s="792" t="s">
        <v>316</v>
      </c>
      <c r="N13" s="792"/>
      <c r="O13" s="792"/>
      <c r="P13" s="808" t="s">
        <v>951</v>
      </c>
      <c r="Q13" s="808"/>
      <c r="R13" s="808"/>
      <c r="S13" s="792" t="s">
        <v>317</v>
      </c>
      <c r="T13" s="792"/>
      <c r="U13" s="808" t="s">
        <v>951</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1183</v>
      </c>
      <c r="F15" s="742"/>
      <c r="G15" s="742"/>
      <c r="H15" s="742"/>
      <c r="I15" s="742"/>
      <c r="J15" s="742"/>
      <c r="K15" s="742"/>
      <c r="L15" s="743"/>
      <c r="M15" s="762" t="s">
        <v>320</v>
      </c>
      <c r="N15" s="762"/>
      <c r="O15" s="762"/>
      <c r="P15" s="741" t="s">
        <v>1184</v>
      </c>
      <c r="Q15" s="742"/>
      <c r="R15" s="742"/>
      <c r="S15" s="742"/>
      <c r="T15" s="742"/>
      <c r="U15" s="742"/>
      <c r="V15" s="742"/>
      <c r="W15" s="743"/>
    </row>
    <row r="16" spans="2:23" s="23" customFormat="1" ht="25.5" customHeight="1" x14ac:dyDescent="0.15">
      <c r="B16" s="804" t="s">
        <v>310</v>
      </c>
      <c r="C16" s="804" t="s">
        <v>311</v>
      </c>
      <c r="D16" s="804"/>
      <c r="E16" s="232" t="s">
        <v>944</v>
      </c>
      <c r="F16" s="783"/>
      <c r="G16" s="784"/>
      <c r="H16" s="784"/>
      <c r="I16" s="784"/>
      <c r="J16" s="784"/>
      <c r="K16" s="784"/>
      <c r="L16" s="785"/>
      <c r="M16" s="804" t="s">
        <v>310</v>
      </c>
      <c r="N16" s="804" t="s">
        <v>311</v>
      </c>
      <c r="O16" s="804"/>
      <c r="P16" s="232" t="s">
        <v>944</v>
      </c>
      <c r="Q16" s="786"/>
      <c r="R16" s="787"/>
      <c r="S16" s="787"/>
      <c r="T16" s="787"/>
      <c r="U16" s="787"/>
      <c r="V16" s="787"/>
      <c r="W16" s="788"/>
    </row>
    <row r="17" spans="2:24" s="23" customFormat="1" ht="25.5" customHeight="1" x14ac:dyDescent="0.15">
      <c r="B17" s="804"/>
      <c r="C17" s="804" t="s">
        <v>312</v>
      </c>
      <c r="D17" s="804"/>
      <c r="E17" s="269">
        <v>6</v>
      </c>
      <c r="F17" s="786"/>
      <c r="G17" s="787"/>
      <c r="H17" s="787"/>
      <c r="I17" s="787"/>
      <c r="J17" s="787"/>
      <c r="K17" s="787"/>
      <c r="L17" s="788"/>
      <c r="M17" s="804"/>
      <c r="N17" s="804" t="s">
        <v>312</v>
      </c>
      <c r="O17" s="804"/>
      <c r="P17" s="269">
        <v>7</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497</v>
      </c>
      <c r="F19" s="786"/>
      <c r="G19" s="787"/>
      <c r="H19" s="787"/>
      <c r="I19" s="787"/>
      <c r="J19" s="787"/>
      <c r="K19" s="787"/>
      <c r="L19" s="788"/>
      <c r="M19" s="804"/>
      <c r="N19" s="809" t="s">
        <v>262</v>
      </c>
      <c r="O19" s="809"/>
      <c r="P19" s="232" t="s">
        <v>495</v>
      </c>
      <c r="Q19" s="786"/>
      <c r="R19" s="787"/>
      <c r="S19" s="787"/>
      <c r="T19" s="787"/>
      <c r="U19" s="787"/>
      <c r="V19" s="787"/>
      <c r="W19" s="788"/>
    </row>
    <row r="20" spans="2:24" s="23" customFormat="1" ht="25.5" customHeight="1" x14ac:dyDescent="0.15">
      <c r="B20" s="762" t="s">
        <v>264</v>
      </c>
      <c r="C20" s="762"/>
      <c r="D20" s="762"/>
      <c r="E20" s="268" t="s">
        <v>500</v>
      </c>
      <c r="F20" s="786"/>
      <c r="G20" s="787"/>
      <c r="H20" s="787"/>
      <c r="I20" s="787"/>
      <c r="J20" s="787"/>
      <c r="K20" s="787"/>
      <c r="L20" s="788"/>
      <c r="M20" s="762" t="s">
        <v>264</v>
      </c>
      <c r="N20" s="762"/>
      <c r="O20" s="762"/>
      <c r="P20" s="268" t="s">
        <v>498</v>
      </c>
      <c r="Q20" s="786"/>
      <c r="R20" s="787"/>
      <c r="S20" s="787"/>
      <c r="T20" s="787"/>
      <c r="U20" s="787"/>
      <c r="V20" s="787"/>
      <c r="W20" s="788"/>
    </row>
    <row r="21" spans="2:24" s="23" customFormat="1" ht="25.5" customHeight="1" x14ac:dyDescent="0.15">
      <c r="B21" s="757" t="s">
        <v>314</v>
      </c>
      <c r="C21" s="762" t="s">
        <v>315</v>
      </c>
      <c r="D21" s="762"/>
      <c r="E21" s="269" t="s">
        <v>480</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952</v>
      </c>
      <c r="F24" s="808"/>
      <c r="G24" s="808"/>
      <c r="H24" s="792" t="s">
        <v>317</v>
      </c>
      <c r="I24" s="792"/>
      <c r="J24" s="800" t="s">
        <v>649</v>
      </c>
      <c r="K24" s="801"/>
      <c r="L24" s="802"/>
      <c r="M24" s="792" t="s">
        <v>316</v>
      </c>
      <c r="N24" s="792"/>
      <c r="O24" s="792"/>
      <c r="P24" s="808" t="s">
        <v>953</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1185</v>
      </c>
      <c r="F26" s="742"/>
      <c r="G26" s="742"/>
      <c r="H26" s="742"/>
      <c r="I26" s="742"/>
      <c r="J26" s="742"/>
      <c r="K26" s="742"/>
      <c r="L26" s="743"/>
      <c r="M26" s="762" t="s">
        <v>320</v>
      </c>
      <c r="N26" s="762"/>
      <c r="O26" s="762"/>
      <c r="P26" s="741" t="s">
        <v>1197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CD345067-D3C5-4934-9BD5-BEB1D2BAA71E}">
      <formula1>INDIRECT(E7)</formula1>
    </dataValidation>
    <dataValidation allowBlank="1" showInputMessage="1" showErrorMessage="1" prompt="覆工スパン毎に連番を記入。_x000a_数値で入力する。" sqref="E6 E17 P17 P6" xr:uid="{BB3C1ADB-0E36-4FA4-B4F8-52E16A222F0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F15705-0DB2-4A38-99D3-5D887F94AEDB}">
          <x14:formula1>
            <xm:f>'(参考)リスト'!$B$16:$B$21</xm:f>
          </x14:formula1>
          <xm:sqref>E7 E18 P7 P18</xm:sqref>
        </x14:dataValidation>
        <x14:dataValidation type="list" allowBlank="1" showInputMessage="1" showErrorMessage="1" xr:uid="{60099624-1A7D-4016-83FF-9F395EE2573F}">
          <x14:formula1>
            <xm:f>'(参考)リスト'!$E$16:$E$27</xm:f>
          </x14:formula1>
          <xm:sqref>E9 E20 P9 P20</xm:sqref>
        </x14:dataValidation>
        <x14:dataValidation type="list" allowBlank="1" showInputMessage="1" showErrorMessage="1" xr:uid="{39B3CAE6-5AAE-4817-9043-20337DE0DBB9}">
          <x14:formula1>
            <xm:f>'(参考)リスト'!$D$16:$D$18</xm:f>
          </x14:formula1>
          <xm:sqref>E10 E21 P10 P21</xm:sqref>
        </x14:dataValidation>
        <x14:dataValidation type="list" allowBlank="1" showInputMessage="1" showErrorMessage="1" xr:uid="{46384CC5-7B1D-4359-AAD2-29559CF764D3}">
          <x14:formula1>
            <xm:f>'(参考)リスト'!$F$16:$F$21</xm:f>
          </x14:formula1>
          <xm:sqref>E11:E12 E22:E23 P11:P12 P22</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A4E1-9327-49A1-9B3F-13515F746BB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944</v>
      </c>
      <c r="F5" s="783"/>
      <c r="G5" s="784"/>
      <c r="H5" s="784"/>
      <c r="I5" s="784"/>
      <c r="J5" s="784"/>
      <c r="K5" s="784"/>
      <c r="L5" s="785"/>
      <c r="M5" s="757" t="s">
        <v>310</v>
      </c>
      <c r="N5" s="744" t="s">
        <v>311</v>
      </c>
      <c r="O5" s="745"/>
      <c r="P5" s="232" t="s">
        <v>954</v>
      </c>
      <c r="Q5" s="786"/>
      <c r="R5" s="787"/>
      <c r="S5" s="787"/>
      <c r="T5" s="787"/>
      <c r="U5" s="787"/>
      <c r="V5" s="787"/>
      <c r="W5" s="788"/>
    </row>
    <row r="6" spans="2:23" s="23" customFormat="1" ht="25.5" customHeight="1" x14ac:dyDescent="0.15">
      <c r="B6" s="759"/>
      <c r="C6" s="744" t="s">
        <v>312</v>
      </c>
      <c r="D6" s="745"/>
      <c r="E6" s="269">
        <v>8</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489</v>
      </c>
      <c r="Q7" s="786"/>
      <c r="R7" s="787"/>
      <c r="S7" s="787"/>
      <c r="T7" s="787"/>
      <c r="U7" s="787"/>
      <c r="V7" s="787"/>
      <c r="W7" s="788"/>
    </row>
    <row r="8" spans="2:23" s="23" customFormat="1" ht="25.5" customHeight="1" x14ac:dyDescent="0.15">
      <c r="B8" s="758"/>
      <c r="C8" s="744" t="s">
        <v>262</v>
      </c>
      <c r="D8" s="745"/>
      <c r="E8" s="232" t="s">
        <v>495</v>
      </c>
      <c r="F8" s="786"/>
      <c r="G8" s="787"/>
      <c r="H8" s="787"/>
      <c r="I8" s="787"/>
      <c r="J8" s="787"/>
      <c r="K8" s="787"/>
      <c r="L8" s="788"/>
      <c r="M8" s="758"/>
      <c r="N8" s="744" t="s">
        <v>262</v>
      </c>
      <c r="O8" s="745"/>
      <c r="P8" s="232" t="s">
        <v>511</v>
      </c>
      <c r="Q8" s="786"/>
      <c r="R8" s="787"/>
      <c r="S8" s="787"/>
      <c r="T8" s="787"/>
      <c r="U8" s="787"/>
      <c r="V8" s="787"/>
      <c r="W8" s="788"/>
    </row>
    <row r="9" spans="2:23" s="23" customFormat="1" ht="25.5" customHeight="1" x14ac:dyDescent="0.15">
      <c r="B9" s="760" t="s">
        <v>264</v>
      </c>
      <c r="C9" s="782"/>
      <c r="D9" s="761"/>
      <c r="E9" s="268" t="s">
        <v>498</v>
      </c>
      <c r="F9" s="786"/>
      <c r="G9" s="787"/>
      <c r="H9" s="787"/>
      <c r="I9" s="787"/>
      <c r="J9" s="787"/>
      <c r="K9" s="787"/>
      <c r="L9" s="788"/>
      <c r="M9" s="760" t="s">
        <v>264</v>
      </c>
      <c r="N9" s="782"/>
      <c r="O9" s="761"/>
      <c r="P9" s="268" t="s">
        <v>506</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808" t="s">
        <v>722</v>
      </c>
      <c r="F13" s="808"/>
      <c r="G13" s="808"/>
      <c r="H13" s="792" t="s">
        <v>317</v>
      </c>
      <c r="I13" s="792"/>
      <c r="J13" s="800" t="s">
        <v>649</v>
      </c>
      <c r="K13" s="801"/>
      <c r="L13" s="802"/>
      <c r="M13" s="792" t="s">
        <v>316</v>
      </c>
      <c r="N13" s="792"/>
      <c r="O13" s="792"/>
      <c r="P13" s="808" t="s">
        <v>955</v>
      </c>
      <c r="Q13" s="808"/>
      <c r="R13" s="808"/>
      <c r="S13" s="792" t="s">
        <v>317</v>
      </c>
      <c r="T13" s="792"/>
      <c r="U13" s="808" t="s">
        <v>955</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1115</v>
      </c>
      <c r="F15" s="742"/>
      <c r="G15" s="742"/>
      <c r="H15" s="742"/>
      <c r="I15" s="742"/>
      <c r="J15" s="742"/>
      <c r="K15" s="742"/>
      <c r="L15" s="743"/>
      <c r="M15" s="762" t="s">
        <v>320</v>
      </c>
      <c r="N15" s="762"/>
      <c r="O15" s="762"/>
      <c r="P15" s="741" t="s">
        <v>1186</v>
      </c>
      <c r="Q15" s="742"/>
      <c r="R15" s="742"/>
      <c r="S15" s="742"/>
      <c r="T15" s="742"/>
      <c r="U15" s="742"/>
      <c r="V15" s="742"/>
      <c r="W15" s="743"/>
    </row>
    <row r="16" spans="2:23" s="23" customFormat="1" ht="25.5" customHeight="1" x14ac:dyDescent="0.15">
      <c r="B16" s="804" t="s">
        <v>310</v>
      </c>
      <c r="C16" s="804" t="s">
        <v>311</v>
      </c>
      <c r="D16" s="804"/>
      <c r="E16" s="232" t="s">
        <v>954</v>
      </c>
      <c r="F16" s="783"/>
      <c r="G16" s="784"/>
      <c r="H16" s="784"/>
      <c r="I16" s="784"/>
      <c r="J16" s="784"/>
      <c r="K16" s="784"/>
      <c r="L16" s="785"/>
      <c r="M16" s="804" t="s">
        <v>310</v>
      </c>
      <c r="N16" s="804" t="s">
        <v>311</v>
      </c>
      <c r="O16" s="804"/>
      <c r="P16" s="232" t="s">
        <v>956</v>
      </c>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987</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t="s">
        <v>643</v>
      </c>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668</v>
      </c>
      <c r="F24" s="808"/>
      <c r="G24" s="808"/>
      <c r="H24" s="792" t="s">
        <v>317</v>
      </c>
      <c r="I24" s="792"/>
      <c r="J24" s="800" t="s">
        <v>649</v>
      </c>
      <c r="K24" s="801"/>
      <c r="L24" s="802"/>
      <c r="M24" s="792" t="s">
        <v>316</v>
      </c>
      <c r="N24" s="792"/>
      <c r="O24" s="792"/>
      <c r="P24" s="808" t="s">
        <v>957</v>
      </c>
      <c r="Q24" s="808"/>
      <c r="R24" s="808"/>
      <c r="S24" s="792" t="s">
        <v>317</v>
      </c>
      <c r="T24" s="792"/>
      <c r="U24" s="800" t="s">
        <v>649</v>
      </c>
      <c r="V24" s="801"/>
      <c r="W24" s="802"/>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1271</v>
      </c>
      <c r="F26" s="742"/>
      <c r="G26" s="742"/>
      <c r="H26" s="742"/>
      <c r="I26" s="742"/>
      <c r="J26" s="742"/>
      <c r="K26" s="742"/>
      <c r="L26" s="743"/>
      <c r="M26" s="762" t="s">
        <v>320</v>
      </c>
      <c r="N26" s="762"/>
      <c r="O26" s="762"/>
      <c r="P26" s="741" t="s">
        <v>1187</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Q16:W23"/>
    <mergeCell ref="N22:O22"/>
    <mergeCell ref="C17:D17"/>
    <mergeCell ref="N17:O17"/>
    <mergeCell ref="B18:B19"/>
    <mergeCell ref="C18:D18"/>
    <mergeCell ref="M18:M19"/>
    <mergeCell ref="B26:D26"/>
    <mergeCell ref="M26:O26"/>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0ADBB8C3-671C-4A5A-BD51-AD992CDABBF9}"/>
    <dataValidation type="list" allowBlank="1" showInputMessage="1" showErrorMessage="1" sqref="E8 P19 P8 E19" xr:uid="{11393206-2295-4E15-B45C-50003769B53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21CF596-590B-4C19-95F6-832FA101F902}">
          <x14:formula1>
            <xm:f>'(参考)リスト'!$F$16:$F$21</xm:f>
          </x14:formula1>
          <xm:sqref>E11:E12 P22:P23 P11:P12 E22:E23</xm:sqref>
        </x14:dataValidation>
        <x14:dataValidation type="list" allowBlank="1" showInputMessage="1" showErrorMessage="1" xr:uid="{88823184-A537-463F-8672-B7954928088C}">
          <x14:formula1>
            <xm:f>'(参考)リスト'!$D$16:$D$18</xm:f>
          </x14:formula1>
          <xm:sqref>E10 P21 P10 E21</xm:sqref>
        </x14:dataValidation>
        <x14:dataValidation type="list" allowBlank="1" showInputMessage="1" showErrorMessage="1" xr:uid="{89F3F5E4-46FA-4105-89D1-2E958CC666D0}">
          <x14:formula1>
            <xm:f>'(参考)リスト'!$E$16:$E$27</xm:f>
          </x14:formula1>
          <xm:sqref>E9 P20 P9 E20</xm:sqref>
        </x14:dataValidation>
        <x14:dataValidation type="list" allowBlank="1" showInputMessage="1" showErrorMessage="1" xr:uid="{A0B04D4C-C3EC-441C-856C-54ED185BF12E}">
          <x14:formula1>
            <xm:f>'(参考)リスト'!$B$16:$B$21</xm:f>
          </x14:formula1>
          <xm:sqref>E7 P18 P7 E18</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7FE22-497B-4E2D-9EFB-89F1AD009C0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958</v>
      </c>
      <c r="F5" s="783"/>
      <c r="G5" s="784"/>
      <c r="H5" s="784"/>
      <c r="I5" s="784"/>
      <c r="J5" s="784"/>
      <c r="K5" s="784"/>
      <c r="L5" s="785"/>
      <c r="M5" s="757" t="s">
        <v>310</v>
      </c>
      <c r="N5" s="744" t="s">
        <v>311</v>
      </c>
      <c r="O5" s="745"/>
      <c r="P5" s="232" t="s">
        <v>958</v>
      </c>
      <c r="Q5" s="786"/>
      <c r="R5" s="787"/>
      <c r="S5" s="787"/>
      <c r="T5" s="787"/>
      <c r="U5" s="787"/>
      <c r="V5" s="787"/>
      <c r="W5" s="788"/>
    </row>
    <row r="6" spans="2:23" s="23" customFormat="1" ht="25.5" customHeight="1" x14ac:dyDescent="0.15">
      <c r="B6" s="759"/>
      <c r="C6" s="744" t="s">
        <v>312</v>
      </c>
      <c r="D6" s="745"/>
      <c r="E6" s="269">
        <v>1</v>
      </c>
      <c r="F6" s="786"/>
      <c r="G6" s="787"/>
      <c r="H6" s="787"/>
      <c r="I6" s="787"/>
      <c r="J6" s="787"/>
      <c r="K6" s="787"/>
      <c r="L6" s="788"/>
      <c r="M6" s="759"/>
      <c r="N6" s="744" t="s">
        <v>312</v>
      </c>
      <c r="O6" s="745"/>
      <c r="P6" s="269">
        <v>2</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497</v>
      </c>
      <c r="Q8" s="786"/>
      <c r="R8" s="787"/>
      <c r="S8" s="787"/>
      <c r="T8" s="787"/>
      <c r="U8" s="787"/>
      <c r="V8" s="787"/>
      <c r="W8" s="788"/>
    </row>
    <row r="9" spans="2:23" s="23" customFormat="1" ht="25.5" customHeight="1" x14ac:dyDescent="0.15">
      <c r="B9" s="760" t="s">
        <v>264</v>
      </c>
      <c r="C9" s="782"/>
      <c r="D9" s="761"/>
      <c r="E9" s="268" t="s">
        <v>506</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471</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808" t="s">
        <v>647</v>
      </c>
      <c r="F13" s="808"/>
      <c r="G13" s="808"/>
      <c r="H13" s="792" t="s">
        <v>317</v>
      </c>
      <c r="I13" s="792"/>
      <c r="J13" s="808" t="s">
        <v>647</v>
      </c>
      <c r="K13" s="808"/>
      <c r="L13" s="808"/>
      <c r="M13" s="792" t="s">
        <v>316</v>
      </c>
      <c r="N13" s="792"/>
      <c r="O13" s="792"/>
      <c r="P13" s="810" t="s">
        <v>718</v>
      </c>
      <c r="Q13" s="811"/>
      <c r="R13" s="812"/>
      <c r="S13" s="792" t="s">
        <v>317</v>
      </c>
      <c r="T13" s="792"/>
      <c r="U13" s="810" t="s">
        <v>718</v>
      </c>
      <c r="V13" s="811"/>
      <c r="W13" s="812"/>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1188</v>
      </c>
      <c r="F15" s="742"/>
      <c r="G15" s="742"/>
      <c r="H15" s="742"/>
      <c r="I15" s="742"/>
      <c r="J15" s="742"/>
      <c r="K15" s="742"/>
      <c r="L15" s="743"/>
      <c r="M15" s="762" t="s">
        <v>320</v>
      </c>
      <c r="N15" s="762"/>
      <c r="O15" s="762"/>
      <c r="P15" s="741" t="s">
        <v>1189</v>
      </c>
      <c r="Q15" s="742"/>
      <c r="R15" s="742"/>
      <c r="S15" s="742"/>
      <c r="T15" s="742"/>
      <c r="U15" s="742"/>
      <c r="V15" s="742"/>
      <c r="W15" s="743"/>
    </row>
    <row r="16" spans="2:23" s="23" customFormat="1" ht="25.5" customHeight="1" x14ac:dyDescent="0.15">
      <c r="B16" s="804" t="s">
        <v>310</v>
      </c>
      <c r="C16" s="804" t="s">
        <v>311</v>
      </c>
      <c r="D16" s="804"/>
      <c r="E16" s="232" t="s">
        <v>958</v>
      </c>
      <c r="F16" s="783"/>
      <c r="G16" s="784"/>
      <c r="H16" s="784"/>
      <c r="I16" s="784"/>
      <c r="J16" s="784"/>
      <c r="K16" s="784"/>
      <c r="L16" s="785"/>
      <c r="M16" s="804" t="s">
        <v>310</v>
      </c>
      <c r="N16" s="804" t="s">
        <v>311</v>
      </c>
      <c r="O16" s="804"/>
      <c r="P16" s="232" t="s">
        <v>960</v>
      </c>
      <c r="Q16" s="786"/>
      <c r="R16" s="787"/>
      <c r="S16" s="787"/>
      <c r="T16" s="787"/>
      <c r="U16" s="787"/>
      <c r="V16" s="787"/>
      <c r="W16" s="788"/>
    </row>
    <row r="17" spans="2:24" s="23" customFormat="1" ht="25.5" customHeight="1" x14ac:dyDescent="0.15">
      <c r="B17" s="804"/>
      <c r="C17" s="804" t="s">
        <v>312</v>
      </c>
      <c r="D17" s="804"/>
      <c r="E17" s="269">
        <v>3</v>
      </c>
      <c r="F17" s="786"/>
      <c r="G17" s="787"/>
      <c r="H17" s="787"/>
      <c r="I17" s="787"/>
      <c r="J17" s="787"/>
      <c r="K17" s="787"/>
      <c r="L17" s="788"/>
      <c r="M17" s="804"/>
      <c r="N17" s="804" t="s">
        <v>312</v>
      </c>
      <c r="O17" s="804"/>
      <c r="P17" s="269">
        <v>1</v>
      </c>
      <c r="Q17" s="786"/>
      <c r="R17" s="787"/>
      <c r="S17" s="787"/>
      <c r="T17" s="787"/>
      <c r="U17" s="787"/>
      <c r="V17" s="787"/>
      <c r="W17" s="788"/>
    </row>
    <row r="18" spans="2:24" s="23" customFormat="1" ht="25.5" customHeight="1" x14ac:dyDescent="0.15">
      <c r="B18" s="804" t="s">
        <v>313</v>
      </c>
      <c r="C18" s="804" t="s">
        <v>261</v>
      </c>
      <c r="D18" s="804"/>
      <c r="E18" s="233" t="s">
        <v>489</v>
      </c>
      <c r="F18" s="786"/>
      <c r="G18" s="787"/>
      <c r="H18" s="787"/>
      <c r="I18" s="787"/>
      <c r="J18" s="787"/>
      <c r="K18" s="787"/>
      <c r="L18" s="788"/>
      <c r="M18" s="804" t="s">
        <v>313</v>
      </c>
      <c r="N18" s="804" t="s">
        <v>261</v>
      </c>
      <c r="O18" s="804"/>
      <c r="P18" s="233" t="s">
        <v>461</v>
      </c>
      <c r="Q18" s="786"/>
      <c r="R18" s="787"/>
      <c r="S18" s="787"/>
      <c r="T18" s="787"/>
      <c r="U18" s="787"/>
      <c r="V18" s="787"/>
      <c r="W18" s="788"/>
    </row>
    <row r="19" spans="2:24" s="23" customFormat="1" ht="25.5" customHeight="1" x14ac:dyDescent="0.15">
      <c r="B19" s="804"/>
      <c r="C19" s="804" t="s">
        <v>262</v>
      </c>
      <c r="D19" s="804"/>
      <c r="E19" s="232" t="s">
        <v>511</v>
      </c>
      <c r="F19" s="786"/>
      <c r="G19" s="787"/>
      <c r="H19" s="787"/>
      <c r="I19" s="787"/>
      <c r="J19" s="787"/>
      <c r="K19" s="787"/>
      <c r="L19" s="788"/>
      <c r="M19" s="804"/>
      <c r="N19" s="809" t="s">
        <v>262</v>
      </c>
      <c r="O19" s="809"/>
      <c r="P19" s="232" t="s">
        <v>462</v>
      </c>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t="s">
        <v>500</v>
      </c>
      <c r="Q20" s="786"/>
      <c r="R20" s="787"/>
      <c r="S20" s="787"/>
      <c r="T20" s="787"/>
      <c r="U20" s="787"/>
      <c r="V20" s="787"/>
      <c r="W20" s="788"/>
    </row>
    <row r="21" spans="2:24" s="23" customFormat="1" ht="25.5" customHeight="1" x14ac:dyDescent="0.15">
      <c r="B21" s="757" t="s">
        <v>314</v>
      </c>
      <c r="C21" s="762" t="s">
        <v>315</v>
      </c>
      <c r="D21" s="762"/>
      <c r="E21" s="269"/>
      <c r="F21" s="786"/>
      <c r="G21" s="787"/>
      <c r="H21" s="787"/>
      <c r="I21" s="787"/>
      <c r="J21" s="787"/>
      <c r="K21" s="787"/>
      <c r="L21" s="788"/>
      <c r="M21" s="757" t="s">
        <v>314</v>
      </c>
      <c r="N21" s="762" t="s">
        <v>315</v>
      </c>
      <c r="O21" s="762"/>
      <c r="P21" s="269" t="s">
        <v>480</v>
      </c>
      <c r="Q21" s="786"/>
      <c r="R21" s="787"/>
      <c r="S21" s="787"/>
      <c r="T21" s="787"/>
      <c r="U21" s="787"/>
      <c r="V21" s="787"/>
      <c r="W21" s="788"/>
    </row>
    <row r="22" spans="2:24" s="23" customFormat="1" ht="25.5" customHeight="1" x14ac:dyDescent="0.15">
      <c r="B22" s="758"/>
      <c r="C22" s="762" t="s">
        <v>273</v>
      </c>
      <c r="D22" s="762"/>
      <c r="E22" s="245"/>
      <c r="F22" s="786"/>
      <c r="G22" s="787"/>
      <c r="H22" s="787"/>
      <c r="I22" s="787"/>
      <c r="J22" s="787"/>
      <c r="K22" s="787"/>
      <c r="L22" s="788"/>
      <c r="M22" s="758"/>
      <c r="N22" s="762" t="s">
        <v>273</v>
      </c>
      <c r="O22" s="762"/>
      <c r="P22" s="245" t="s">
        <v>642</v>
      </c>
      <c r="Q22" s="786"/>
      <c r="R22" s="787"/>
      <c r="S22" s="787"/>
      <c r="T22" s="787"/>
      <c r="U22" s="787"/>
      <c r="V22" s="787"/>
      <c r="W22" s="788"/>
    </row>
    <row r="23" spans="2:24" s="23" customFormat="1" ht="25.5" customHeight="1" x14ac:dyDescent="0.15">
      <c r="B23" s="759"/>
      <c r="C23" s="762" t="s">
        <v>274</v>
      </c>
      <c r="D23" s="762"/>
      <c r="E23" s="245"/>
      <c r="F23" s="789"/>
      <c r="G23" s="790"/>
      <c r="H23" s="790"/>
      <c r="I23" s="790"/>
      <c r="J23" s="790"/>
      <c r="K23" s="790"/>
      <c r="L23" s="791"/>
      <c r="M23" s="759"/>
      <c r="N23" s="762" t="s">
        <v>274</v>
      </c>
      <c r="O23" s="762"/>
      <c r="P23" s="245" t="s">
        <v>646</v>
      </c>
      <c r="Q23" s="786"/>
      <c r="R23" s="787"/>
      <c r="S23" s="787"/>
      <c r="T23" s="787"/>
      <c r="U23" s="787"/>
      <c r="V23" s="787"/>
      <c r="W23" s="788"/>
    </row>
    <row r="24" spans="2:24" s="23" customFormat="1" ht="25.5" customHeight="1" x14ac:dyDescent="0.15">
      <c r="B24" s="792" t="s">
        <v>316</v>
      </c>
      <c r="C24" s="792"/>
      <c r="D24" s="792"/>
      <c r="E24" s="808" t="s">
        <v>959</v>
      </c>
      <c r="F24" s="808"/>
      <c r="G24" s="808"/>
      <c r="H24" s="792" t="s">
        <v>317</v>
      </c>
      <c r="I24" s="792"/>
      <c r="J24" s="808" t="s">
        <v>955</v>
      </c>
      <c r="K24" s="808"/>
      <c r="L24" s="808"/>
      <c r="M24" s="792" t="s">
        <v>316</v>
      </c>
      <c r="N24" s="792"/>
      <c r="O24" s="792"/>
      <c r="P24" s="808" t="s">
        <v>961</v>
      </c>
      <c r="Q24" s="808"/>
      <c r="R24" s="808"/>
      <c r="S24" s="792" t="s">
        <v>317</v>
      </c>
      <c r="T24" s="792"/>
      <c r="U24" s="808" t="s">
        <v>718</v>
      </c>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1190</v>
      </c>
      <c r="F26" s="742"/>
      <c r="G26" s="742"/>
      <c r="H26" s="742"/>
      <c r="I26" s="742"/>
      <c r="J26" s="742"/>
      <c r="K26" s="742"/>
      <c r="L26" s="743"/>
      <c r="M26" s="762" t="s">
        <v>320</v>
      </c>
      <c r="N26" s="762"/>
      <c r="O26" s="762"/>
      <c r="P26" s="741" t="s">
        <v>1191</v>
      </c>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type="list" allowBlank="1" showInputMessage="1" showErrorMessage="1" sqref="E8 E19 P8 P19" xr:uid="{D6B96C70-7C37-41F7-9229-AB68B3336482}">
      <formula1>INDIRECT(E7)</formula1>
    </dataValidation>
    <dataValidation allowBlank="1" showInputMessage="1" showErrorMessage="1" prompt="覆工スパン毎に連番を記入。_x000a_数値で入力する。" sqref="E6 E17 P17 P6" xr:uid="{AC8F6AE4-487D-4F58-BDE8-A3AEEBEAC45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9B2222-DB24-4AF0-A7F6-CD13572FEC17}">
          <x14:formula1>
            <xm:f>'(参考)リスト'!$B$16:$B$21</xm:f>
          </x14:formula1>
          <xm:sqref>E7 E18 P7 P18</xm:sqref>
        </x14:dataValidation>
        <x14:dataValidation type="list" allowBlank="1" showInputMessage="1" showErrorMessage="1" xr:uid="{78AC18CF-242E-4267-A0DD-AFE391A684E9}">
          <x14:formula1>
            <xm:f>'(参考)リスト'!$E$16:$E$27</xm:f>
          </x14:formula1>
          <xm:sqref>E9 E20 P9 P20</xm:sqref>
        </x14:dataValidation>
        <x14:dataValidation type="list" allowBlank="1" showInputMessage="1" showErrorMessage="1" xr:uid="{F00BD633-AEB9-46CE-98E6-AF49B6209534}">
          <x14:formula1>
            <xm:f>'(参考)リスト'!$D$16:$D$18</xm:f>
          </x14:formula1>
          <xm:sqref>E10 E21 P10 P21</xm:sqref>
        </x14:dataValidation>
        <x14:dataValidation type="list" allowBlank="1" showInputMessage="1" showErrorMessage="1" xr:uid="{B3CE3B18-BEAD-4093-9CB4-712DC140500B}">
          <x14:formula1>
            <xm:f>'(参考)リスト'!$F$16:$F$21</xm:f>
          </x14:formula1>
          <xm:sqref>E11:E12 E22:E23 P11:P12 P22:P23</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E185-BD8E-4826-B641-2F4E2740FEA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t="s">
        <v>960</v>
      </c>
      <c r="F5" s="783"/>
      <c r="G5" s="784"/>
      <c r="H5" s="784"/>
      <c r="I5" s="784"/>
      <c r="J5" s="784"/>
      <c r="K5" s="784"/>
      <c r="L5" s="785"/>
      <c r="M5" s="757" t="s">
        <v>310</v>
      </c>
      <c r="N5" s="744" t="s">
        <v>311</v>
      </c>
      <c r="O5" s="745"/>
      <c r="P5" s="232" t="s">
        <v>968</v>
      </c>
      <c r="Q5" s="786"/>
      <c r="R5" s="787"/>
      <c r="S5" s="787"/>
      <c r="T5" s="787"/>
      <c r="U5" s="787"/>
      <c r="V5" s="787"/>
      <c r="W5" s="788"/>
    </row>
    <row r="6" spans="2:23" s="23" customFormat="1" ht="25.5" customHeight="1" x14ac:dyDescent="0.15">
      <c r="B6" s="759"/>
      <c r="C6" s="744" t="s">
        <v>312</v>
      </c>
      <c r="D6" s="745"/>
      <c r="E6" s="269">
        <v>2</v>
      </c>
      <c r="F6" s="786"/>
      <c r="G6" s="787"/>
      <c r="H6" s="787"/>
      <c r="I6" s="787"/>
      <c r="J6" s="787"/>
      <c r="K6" s="787"/>
      <c r="L6" s="788"/>
      <c r="M6" s="759"/>
      <c r="N6" s="744" t="s">
        <v>312</v>
      </c>
      <c r="O6" s="745"/>
      <c r="P6" s="269">
        <v>1</v>
      </c>
      <c r="Q6" s="786"/>
      <c r="R6" s="787"/>
      <c r="S6" s="787"/>
      <c r="T6" s="787"/>
      <c r="U6" s="787"/>
      <c r="V6" s="787"/>
      <c r="W6" s="788"/>
    </row>
    <row r="7" spans="2:23" s="23" customFormat="1" ht="25.5" customHeight="1" x14ac:dyDescent="0.15">
      <c r="B7" s="757" t="s">
        <v>313</v>
      </c>
      <c r="C7" s="744" t="s">
        <v>261</v>
      </c>
      <c r="D7" s="745"/>
      <c r="E7" s="233" t="s">
        <v>461</v>
      </c>
      <c r="F7" s="786"/>
      <c r="G7" s="787"/>
      <c r="H7" s="787"/>
      <c r="I7" s="787"/>
      <c r="J7" s="787"/>
      <c r="K7" s="787"/>
      <c r="L7" s="788"/>
      <c r="M7" s="757" t="s">
        <v>313</v>
      </c>
      <c r="N7" s="744" t="s">
        <v>261</v>
      </c>
      <c r="O7" s="745"/>
      <c r="P7" s="233" t="s">
        <v>461</v>
      </c>
      <c r="Q7" s="786"/>
      <c r="R7" s="787"/>
      <c r="S7" s="787"/>
      <c r="T7" s="787"/>
      <c r="U7" s="787"/>
      <c r="V7" s="787"/>
      <c r="W7" s="788"/>
    </row>
    <row r="8" spans="2:23" s="23" customFormat="1" ht="25.5" customHeight="1" x14ac:dyDescent="0.15">
      <c r="B8" s="758"/>
      <c r="C8" s="744" t="s">
        <v>262</v>
      </c>
      <c r="D8" s="745"/>
      <c r="E8" s="232" t="s">
        <v>470</v>
      </c>
      <c r="F8" s="786"/>
      <c r="G8" s="787"/>
      <c r="H8" s="787"/>
      <c r="I8" s="787"/>
      <c r="J8" s="787"/>
      <c r="K8" s="787"/>
      <c r="L8" s="788"/>
      <c r="M8" s="758"/>
      <c r="N8" s="744" t="s">
        <v>262</v>
      </c>
      <c r="O8" s="745"/>
      <c r="P8" s="232" t="s">
        <v>462</v>
      </c>
      <c r="Q8" s="786"/>
      <c r="R8" s="787"/>
      <c r="S8" s="787"/>
      <c r="T8" s="787"/>
      <c r="U8" s="787"/>
      <c r="V8" s="787"/>
      <c r="W8" s="788"/>
    </row>
    <row r="9" spans="2:23" s="23" customFormat="1" ht="25.5" customHeight="1" x14ac:dyDescent="0.15">
      <c r="B9" s="760" t="s">
        <v>264</v>
      </c>
      <c r="C9" s="782"/>
      <c r="D9" s="761"/>
      <c r="E9" s="268" t="s">
        <v>500</v>
      </c>
      <c r="F9" s="786"/>
      <c r="G9" s="787"/>
      <c r="H9" s="787"/>
      <c r="I9" s="787"/>
      <c r="J9" s="787"/>
      <c r="K9" s="787"/>
      <c r="L9" s="788"/>
      <c r="M9" s="760" t="s">
        <v>264</v>
      </c>
      <c r="N9" s="782"/>
      <c r="O9" s="761"/>
      <c r="P9" s="268" t="s">
        <v>500</v>
      </c>
      <c r="Q9" s="786"/>
      <c r="R9" s="787"/>
      <c r="S9" s="787"/>
      <c r="T9" s="787"/>
      <c r="U9" s="787"/>
      <c r="V9" s="787"/>
      <c r="W9" s="788"/>
    </row>
    <row r="10" spans="2:23" s="23" customFormat="1" ht="25.5" customHeight="1" x14ac:dyDescent="0.15">
      <c r="B10" s="757" t="s">
        <v>314</v>
      </c>
      <c r="C10" s="760" t="s">
        <v>315</v>
      </c>
      <c r="D10" s="761"/>
      <c r="E10" s="269" t="s">
        <v>480</v>
      </c>
      <c r="F10" s="786"/>
      <c r="G10" s="787"/>
      <c r="H10" s="787"/>
      <c r="I10" s="787"/>
      <c r="J10" s="787"/>
      <c r="K10" s="787"/>
      <c r="L10" s="788"/>
      <c r="M10" s="757" t="s">
        <v>314</v>
      </c>
      <c r="N10" s="760" t="s">
        <v>315</v>
      </c>
      <c r="O10" s="761"/>
      <c r="P10" s="269" t="s">
        <v>480</v>
      </c>
      <c r="Q10" s="786"/>
      <c r="R10" s="787"/>
      <c r="S10" s="787"/>
      <c r="T10" s="787"/>
      <c r="U10" s="787"/>
      <c r="V10" s="787"/>
      <c r="W10" s="788"/>
    </row>
    <row r="11" spans="2:23" s="23" customFormat="1" ht="25.5" customHeight="1" x14ac:dyDescent="0.15">
      <c r="B11" s="758"/>
      <c r="C11" s="760" t="s">
        <v>273</v>
      </c>
      <c r="D11" s="761"/>
      <c r="E11" s="245" t="s">
        <v>642</v>
      </c>
      <c r="F11" s="786"/>
      <c r="G11" s="787"/>
      <c r="H11" s="787"/>
      <c r="I11" s="787"/>
      <c r="J11" s="787"/>
      <c r="K11" s="787"/>
      <c r="L11" s="788"/>
      <c r="M11" s="758"/>
      <c r="N11" s="760" t="s">
        <v>273</v>
      </c>
      <c r="O11" s="761"/>
      <c r="P11" s="245" t="s">
        <v>642</v>
      </c>
      <c r="Q11" s="786"/>
      <c r="R11" s="787"/>
      <c r="S11" s="787"/>
      <c r="T11" s="787"/>
      <c r="U11" s="787"/>
      <c r="V11" s="787"/>
      <c r="W11" s="788"/>
    </row>
    <row r="12" spans="2:23" s="23" customFormat="1" ht="25.5" customHeight="1" x14ac:dyDescent="0.15">
      <c r="B12" s="759"/>
      <c r="C12" s="762" t="s">
        <v>274</v>
      </c>
      <c r="D12" s="762"/>
      <c r="E12" s="245" t="s">
        <v>646</v>
      </c>
      <c r="F12" s="789"/>
      <c r="G12" s="790"/>
      <c r="H12" s="790"/>
      <c r="I12" s="790"/>
      <c r="J12" s="790"/>
      <c r="K12" s="790"/>
      <c r="L12" s="791"/>
      <c r="M12" s="759"/>
      <c r="N12" s="762" t="s">
        <v>274</v>
      </c>
      <c r="O12" s="762"/>
      <c r="P12" s="245" t="s">
        <v>646</v>
      </c>
      <c r="Q12" s="786"/>
      <c r="R12" s="787"/>
      <c r="S12" s="787"/>
      <c r="T12" s="787"/>
      <c r="U12" s="787"/>
      <c r="V12" s="787"/>
      <c r="W12" s="788"/>
    </row>
    <row r="13" spans="2:23" s="23" customFormat="1" ht="25.5" customHeight="1" x14ac:dyDescent="0.15">
      <c r="B13" s="792" t="s">
        <v>316</v>
      </c>
      <c r="C13" s="792"/>
      <c r="D13" s="792"/>
      <c r="E13" s="793" t="s">
        <v>962</v>
      </c>
      <c r="F13" s="794"/>
      <c r="G13" s="795"/>
      <c r="H13" s="792" t="s">
        <v>317</v>
      </c>
      <c r="I13" s="792"/>
      <c r="J13" s="793" t="s">
        <v>963</v>
      </c>
      <c r="K13" s="794"/>
      <c r="L13" s="795"/>
      <c r="M13" s="792" t="s">
        <v>316</v>
      </c>
      <c r="N13" s="792"/>
      <c r="O13" s="792"/>
      <c r="P13" s="808" t="s">
        <v>666</v>
      </c>
      <c r="Q13" s="808"/>
      <c r="R13" s="808"/>
      <c r="S13" s="792" t="s">
        <v>317</v>
      </c>
      <c r="T13" s="792"/>
      <c r="U13" s="808" t="s">
        <v>967</v>
      </c>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t="s">
        <v>1192</v>
      </c>
      <c r="F15" s="742"/>
      <c r="G15" s="742"/>
      <c r="H15" s="742"/>
      <c r="I15" s="742"/>
      <c r="J15" s="742"/>
      <c r="K15" s="742"/>
      <c r="L15" s="743"/>
      <c r="M15" s="762" t="s">
        <v>320</v>
      </c>
      <c r="N15" s="762"/>
      <c r="O15" s="762"/>
      <c r="P15" s="741" t="s">
        <v>1193</v>
      </c>
      <c r="Q15" s="742"/>
      <c r="R15" s="742"/>
      <c r="S15" s="742"/>
      <c r="T15" s="742"/>
      <c r="U15" s="742"/>
      <c r="V15" s="742"/>
      <c r="W15" s="743"/>
    </row>
    <row r="16" spans="2:23" s="23" customFormat="1" ht="25.5" customHeight="1" x14ac:dyDescent="0.15">
      <c r="B16" s="804" t="s">
        <v>310</v>
      </c>
      <c r="C16" s="804" t="s">
        <v>311</v>
      </c>
      <c r="D16" s="804"/>
      <c r="E16" s="232" t="s">
        <v>968</v>
      </c>
      <c r="F16" s="783"/>
      <c r="G16" s="784"/>
      <c r="H16" s="784"/>
      <c r="I16" s="784"/>
      <c r="J16" s="784"/>
      <c r="K16" s="784"/>
      <c r="L16" s="785"/>
      <c r="M16" s="804" t="s">
        <v>310</v>
      </c>
      <c r="N16" s="804" t="s">
        <v>311</v>
      </c>
      <c r="O16" s="804"/>
      <c r="P16" s="232"/>
      <c r="Q16" s="786"/>
      <c r="R16" s="787"/>
      <c r="S16" s="787"/>
      <c r="T16" s="787"/>
      <c r="U16" s="787"/>
      <c r="V16" s="787"/>
      <c r="W16" s="788"/>
    </row>
    <row r="17" spans="2:24" s="23" customFormat="1" ht="25.5" customHeight="1" x14ac:dyDescent="0.15">
      <c r="B17" s="804"/>
      <c r="C17" s="804" t="s">
        <v>312</v>
      </c>
      <c r="D17" s="804"/>
      <c r="E17" s="269">
        <v>2</v>
      </c>
      <c r="F17" s="786"/>
      <c r="G17" s="787"/>
      <c r="H17" s="787"/>
      <c r="I17" s="787"/>
      <c r="J17" s="787"/>
      <c r="K17" s="787"/>
      <c r="L17" s="788"/>
      <c r="M17" s="804"/>
      <c r="N17" s="804" t="s">
        <v>312</v>
      </c>
      <c r="O17" s="804"/>
      <c r="P17" s="269"/>
      <c r="Q17" s="786"/>
      <c r="R17" s="787"/>
      <c r="S17" s="787"/>
      <c r="T17" s="787"/>
      <c r="U17" s="787"/>
      <c r="V17" s="787"/>
      <c r="W17" s="788"/>
    </row>
    <row r="18" spans="2:24" s="23" customFormat="1" ht="25.5" customHeight="1" x14ac:dyDescent="0.15">
      <c r="B18" s="804" t="s">
        <v>313</v>
      </c>
      <c r="C18" s="804" t="s">
        <v>261</v>
      </c>
      <c r="D18" s="804"/>
      <c r="E18" s="233" t="s">
        <v>461</v>
      </c>
      <c r="F18" s="786"/>
      <c r="G18" s="787"/>
      <c r="H18" s="787"/>
      <c r="I18" s="787"/>
      <c r="J18" s="787"/>
      <c r="K18" s="787"/>
      <c r="L18" s="788"/>
      <c r="M18" s="804" t="s">
        <v>313</v>
      </c>
      <c r="N18" s="804" t="s">
        <v>261</v>
      </c>
      <c r="O18" s="804"/>
      <c r="P18" s="233"/>
      <c r="Q18" s="786"/>
      <c r="R18" s="787"/>
      <c r="S18" s="787"/>
      <c r="T18" s="787"/>
      <c r="U18" s="787"/>
      <c r="V18" s="787"/>
      <c r="W18" s="788"/>
    </row>
    <row r="19" spans="2:24" s="23" customFormat="1" ht="25.5" customHeight="1" x14ac:dyDescent="0.15">
      <c r="B19" s="804"/>
      <c r="C19" s="804" t="s">
        <v>262</v>
      </c>
      <c r="D19" s="804"/>
      <c r="E19" s="232" t="s">
        <v>462</v>
      </c>
      <c r="F19" s="786"/>
      <c r="G19" s="787"/>
      <c r="H19" s="787"/>
      <c r="I19" s="787"/>
      <c r="J19" s="787"/>
      <c r="K19" s="787"/>
      <c r="L19" s="788"/>
      <c r="M19" s="804"/>
      <c r="N19" s="809" t="s">
        <v>262</v>
      </c>
      <c r="O19" s="809"/>
      <c r="P19" s="232"/>
      <c r="Q19" s="786"/>
      <c r="R19" s="787"/>
      <c r="S19" s="787"/>
      <c r="T19" s="787"/>
      <c r="U19" s="787"/>
      <c r="V19" s="787"/>
      <c r="W19" s="788"/>
    </row>
    <row r="20" spans="2:24" s="23" customFormat="1" ht="25.5" customHeight="1" x14ac:dyDescent="0.15">
      <c r="B20" s="762" t="s">
        <v>264</v>
      </c>
      <c r="C20" s="762"/>
      <c r="D20" s="762"/>
      <c r="E20" s="268" t="s">
        <v>506</v>
      </c>
      <c r="F20" s="786"/>
      <c r="G20" s="787"/>
      <c r="H20" s="787"/>
      <c r="I20" s="787"/>
      <c r="J20" s="787"/>
      <c r="K20" s="787"/>
      <c r="L20" s="788"/>
      <c r="M20" s="762" t="s">
        <v>264</v>
      </c>
      <c r="N20" s="762"/>
      <c r="O20" s="762"/>
      <c r="P20" s="268"/>
      <c r="Q20" s="786"/>
      <c r="R20" s="787"/>
      <c r="S20" s="787"/>
      <c r="T20" s="787"/>
      <c r="U20" s="787"/>
      <c r="V20" s="787"/>
      <c r="W20" s="788"/>
    </row>
    <row r="21" spans="2:24" s="23" customFormat="1" ht="25.5" customHeight="1" x14ac:dyDescent="0.15">
      <c r="B21" s="757" t="s">
        <v>314</v>
      </c>
      <c r="C21" s="762" t="s">
        <v>315</v>
      </c>
      <c r="D21" s="762"/>
      <c r="E21" s="269" t="s">
        <v>471</v>
      </c>
      <c r="F21" s="786"/>
      <c r="G21" s="787"/>
      <c r="H21" s="787"/>
      <c r="I21" s="787"/>
      <c r="J21" s="787"/>
      <c r="K21" s="787"/>
      <c r="L21" s="788"/>
      <c r="M21" s="757" t="s">
        <v>314</v>
      </c>
      <c r="N21" s="762" t="s">
        <v>315</v>
      </c>
      <c r="O21" s="762"/>
      <c r="P21" s="269"/>
      <c r="Q21" s="786"/>
      <c r="R21" s="787"/>
      <c r="S21" s="787"/>
      <c r="T21" s="787"/>
      <c r="U21" s="787"/>
      <c r="V21" s="787"/>
      <c r="W21" s="788"/>
    </row>
    <row r="22" spans="2:24" s="23" customFormat="1" ht="25.5" customHeight="1" x14ac:dyDescent="0.15">
      <c r="B22" s="758"/>
      <c r="C22" s="762" t="s">
        <v>273</v>
      </c>
      <c r="D22" s="762"/>
      <c r="E22" s="245" t="s">
        <v>642</v>
      </c>
      <c r="F22" s="786"/>
      <c r="G22" s="787"/>
      <c r="H22" s="787"/>
      <c r="I22" s="787"/>
      <c r="J22" s="787"/>
      <c r="K22" s="787"/>
      <c r="L22" s="788"/>
      <c r="M22" s="758"/>
      <c r="N22" s="762" t="s">
        <v>273</v>
      </c>
      <c r="O22" s="762"/>
      <c r="P22" s="245"/>
      <c r="Q22" s="786"/>
      <c r="R22" s="787"/>
      <c r="S22" s="787"/>
      <c r="T22" s="787"/>
      <c r="U22" s="787"/>
      <c r="V22" s="787"/>
      <c r="W22" s="788"/>
    </row>
    <row r="23" spans="2:24" s="23" customFormat="1" ht="25.5" customHeight="1" x14ac:dyDescent="0.15">
      <c r="B23" s="759"/>
      <c r="C23" s="762" t="s">
        <v>274</v>
      </c>
      <c r="D23" s="762"/>
      <c r="E23" s="245" t="s">
        <v>646</v>
      </c>
      <c r="F23" s="789"/>
      <c r="G23" s="790"/>
      <c r="H23" s="790"/>
      <c r="I23" s="790"/>
      <c r="J23" s="790"/>
      <c r="K23" s="790"/>
      <c r="L23" s="791"/>
      <c r="M23" s="759"/>
      <c r="N23" s="762" t="s">
        <v>274</v>
      </c>
      <c r="O23" s="762"/>
      <c r="P23" s="245"/>
      <c r="Q23" s="786"/>
      <c r="R23" s="787"/>
      <c r="S23" s="787"/>
      <c r="T23" s="787"/>
      <c r="U23" s="787"/>
      <c r="V23" s="787"/>
      <c r="W23" s="788"/>
    </row>
    <row r="24" spans="2:24" s="23" customFormat="1" ht="25.5" customHeight="1" x14ac:dyDescent="0.15">
      <c r="B24" s="792" t="s">
        <v>316</v>
      </c>
      <c r="C24" s="792"/>
      <c r="D24" s="792"/>
      <c r="E24" s="808" t="s">
        <v>668</v>
      </c>
      <c r="F24" s="808"/>
      <c r="G24" s="808"/>
      <c r="H24" s="792" t="s">
        <v>317</v>
      </c>
      <c r="I24" s="792"/>
      <c r="J24" s="808" t="s">
        <v>668</v>
      </c>
      <c r="K24" s="808"/>
      <c r="L24" s="808"/>
      <c r="M24" s="792" t="s">
        <v>316</v>
      </c>
      <c r="N24" s="792"/>
      <c r="O24" s="792"/>
      <c r="P24" s="810"/>
      <c r="Q24" s="811"/>
      <c r="R24" s="812"/>
      <c r="S24" s="792" t="s">
        <v>317</v>
      </c>
      <c r="T24" s="792"/>
      <c r="U24" s="808"/>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t="s">
        <v>1076</v>
      </c>
      <c r="F26" s="742"/>
      <c r="G26" s="742"/>
      <c r="H26" s="742"/>
      <c r="I26" s="742"/>
      <c r="J26" s="742"/>
      <c r="K26" s="742"/>
      <c r="L26" s="743"/>
      <c r="M26" s="762" t="s">
        <v>320</v>
      </c>
      <c r="N26" s="762"/>
      <c r="O26" s="762"/>
      <c r="P26" s="741"/>
      <c r="Q26" s="742"/>
      <c r="R26" s="742"/>
      <c r="S26" s="742"/>
      <c r="T26" s="742"/>
      <c r="U26" s="742"/>
      <c r="V26" s="742"/>
      <c r="W26" s="743"/>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s>
  <phoneticPr fontId="13"/>
  <dataValidations count="2">
    <dataValidation allowBlank="1" showInputMessage="1" showErrorMessage="1" prompt="覆工スパン毎に連番を記入。_x000a_数値で入力する。" sqref="E6 E17 P17 P6" xr:uid="{D02119A1-FDFC-4BE6-BE61-D8ACD9B59A8D}"/>
    <dataValidation type="list" allowBlank="1" showInputMessage="1" showErrorMessage="1" sqref="E8 E19 P8 P19" xr:uid="{7336E035-E4AB-420F-9778-C9D89FFFB7C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C02CCF-3726-4B0F-B20B-777F01B6D2ED}">
          <x14:formula1>
            <xm:f>'(参考)リスト'!$F$16:$F$21</xm:f>
          </x14:formula1>
          <xm:sqref>E11:E12 E22:E23 P11:P12 P22:P23</xm:sqref>
        </x14:dataValidation>
        <x14:dataValidation type="list" allowBlank="1" showInputMessage="1" showErrorMessage="1" xr:uid="{55904B61-D626-4F2D-8A29-70BD144D089D}">
          <x14:formula1>
            <xm:f>'(参考)リスト'!$D$16:$D$18</xm:f>
          </x14:formula1>
          <xm:sqref>E10 E21 P10 P21</xm:sqref>
        </x14:dataValidation>
        <x14:dataValidation type="list" allowBlank="1" showInputMessage="1" showErrorMessage="1" xr:uid="{52F4B00F-3070-43E4-BEB0-A2DDE670639A}">
          <x14:formula1>
            <xm:f>'(参考)リスト'!$E$16:$E$27</xm:f>
          </x14:formula1>
          <xm:sqref>E9 E20 P9 P20</xm:sqref>
        </x14:dataValidation>
        <x14:dataValidation type="list" allowBlank="1" showInputMessage="1" showErrorMessage="1" xr:uid="{A3CA3662-0462-43E3-90AC-56EE48AC7FB8}">
          <x14:formula1>
            <xm:f>'(参考)リスト'!$B$16:$B$21</xm:f>
          </x14:formula1>
          <xm:sqref>E7 E18 P7 P18</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7FBF-3F96-4A8A-8AB9-D3218F8D15C8}">
  <dimension ref="B1:X31"/>
  <sheetViews>
    <sheetView showGridLines="0" view="pageBreakPreview" zoomScaleNormal="70" zoomScaleSheetLayoutView="100" workbookViewId="0">
      <selection activeCell="Q16" sqref="Q16:W23"/>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30" t="s">
        <v>304</v>
      </c>
      <c r="C2" s="231"/>
      <c r="D2" s="231"/>
      <c r="E2" s="231"/>
      <c r="F2" s="231"/>
      <c r="G2" s="231"/>
      <c r="H2" s="231"/>
      <c r="I2" s="231"/>
      <c r="J2" s="231"/>
      <c r="K2" s="231"/>
      <c r="L2" s="231"/>
      <c r="M2" s="231"/>
      <c r="N2" s="231"/>
      <c r="O2" s="231"/>
      <c r="P2" s="231"/>
      <c r="Q2" s="231"/>
      <c r="R2" s="366" t="s">
        <v>215</v>
      </c>
      <c r="S2" s="366"/>
      <c r="T2" s="589" t="str">
        <f>'様式A-1'!W2</f>
        <v>33.97028,130.94306</v>
      </c>
      <c r="U2" s="589"/>
      <c r="V2" s="589"/>
      <c r="W2" s="589"/>
    </row>
    <row r="3" spans="2:23" ht="25.15" customHeight="1" x14ac:dyDescent="0.15">
      <c r="B3" s="763" t="s">
        <v>305</v>
      </c>
      <c r="C3" s="764"/>
      <c r="D3" s="764"/>
      <c r="E3" s="765" t="str">
        <f>'様式A-1'!D3</f>
        <v>ムクノトンネル　ノボリ</v>
      </c>
      <c r="F3" s="766"/>
      <c r="G3" s="767"/>
      <c r="H3" s="751" t="s">
        <v>306</v>
      </c>
      <c r="I3" s="752"/>
      <c r="J3" s="768" t="str">
        <f>'様式A-1'!J3:O4</f>
        <v>山口県道57号下関港線（上り）</v>
      </c>
      <c r="K3" s="754"/>
      <c r="L3" s="755"/>
      <c r="M3" s="770" t="s">
        <v>307</v>
      </c>
      <c r="N3" s="778"/>
      <c r="O3" s="771"/>
      <c r="P3" s="769" t="str">
        <f>'様式B (1)'!S3</f>
        <v>アジア航測株式会社</v>
      </c>
      <c r="Q3" s="769"/>
      <c r="R3" s="769"/>
      <c r="S3" s="770" t="s">
        <v>250</v>
      </c>
      <c r="T3" s="771"/>
      <c r="U3" s="774">
        <f>'様式B (1)'!P2</f>
        <v>45892</v>
      </c>
      <c r="V3" s="775"/>
      <c r="W3" s="776"/>
    </row>
    <row r="4" spans="2:23" ht="25.15" customHeight="1" x14ac:dyDescent="0.15">
      <c r="B4" s="746" t="s">
        <v>308</v>
      </c>
      <c r="C4" s="747"/>
      <c r="D4" s="747"/>
      <c r="E4" s="748" t="str">
        <f>'様式A-1'!D4</f>
        <v>椋野トンネル（上り）</v>
      </c>
      <c r="F4" s="749"/>
      <c r="G4" s="750"/>
      <c r="H4" s="751" t="s">
        <v>309</v>
      </c>
      <c r="I4" s="752"/>
      <c r="J4" s="753" t="str">
        <f>'様式A-1'!R3</f>
        <v>山口県
下関土木建築事務所</v>
      </c>
      <c r="K4" s="754"/>
      <c r="L4" s="755"/>
      <c r="M4" s="779"/>
      <c r="N4" s="780"/>
      <c r="O4" s="781"/>
      <c r="P4" s="756" t="str">
        <f>'様式B (5)'!S4</f>
        <v>飯田　琢巳</v>
      </c>
      <c r="Q4" s="756"/>
      <c r="R4" s="756"/>
      <c r="S4" s="772"/>
      <c r="T4" s="773"/>
      <c r="U4" s="772"/>
      <c r="V4" s="777"/>
      <c r="W4" s="773"/>
    </row>
    <row r="5" spans="2:23" s="23" customFormat="1" ht="25.5" customHeight="1" x14ac:dyDescent="0.15">
      <c r="B5" s="757" t="s">
        <v>310</v>
      </c>
      <c r="C5" s="744" t="s">
        <v>311</v>
      </c>
      <c r="D5" s="745"/>
      <c r="E5" s="232"/>
      <c r="F5" s="783"/>
      <c r="G5" s="784"/>
      <c r="H5" s="784"/>
      <c r="I5" s="784"/>
      <c r="J5" s="784"/>
      <c r="K5" s="784"/>
      <c r="L5" s="785"/>
      <c r="M5" s="757" t="s">
        <v>310</v>
      </c>
      <c r="N5" s="744" t="s">
        <v>311</v>
      </c>
      <c r="O5" s="745"/>
      <c r="P5" s="232"/>
      <c r="Q5" s="786"/>
      <c r="R5" s="787"/>
      <c r="S5" s="787"/>
      <c r="T5" s="787"/>
      <c r="U5" s="787"/>
      <c r="V5" s="787"/>
      <c r="W5" s="788"/>
    </row>
    <row r="6" spans="2:23" s="23" customFormat="1" ht="25.5" customHeight="1" x14ac:dyDescent="0.15">
      <c r="B6" s="759"/>
      <c r="C6" s="744" t="s">
        <v>312</v>
      </c>
      <c r="D6" s="745"/>
      <c r="E6" s="269"/>
      <c r="F6" s="786"/>
      <c r="G6" s="787"/>
      <c r="H6" s="787"/>
      <c r="I6" s="787"/>
      <c r="J6" s="787"/>
      <c r="K6" s="787"/>
      <c r="L6" s="788"/>
      <c r="M6" s="759"/>
      <c r="N6" s="744" t="s">
        <v>312</v>
      </c>
      <c r="O6" s="745"/>
      <c r="P6" s="269"/>
      <c r="Q6" s="786"/>
      <c r="R6" s="787"/>
      <c r="S6" s="787"/>
      <c r="T6" s="787"/>
      <c r="U6" s="787"/>
      <c r="V6" s="787"/>
      <c r="W6" s="788"/>
    </row>
    <row r="7" spans="2:23" s="23" customFormat="1" ht="25.5" customHeight="1" x14ac:dyDescent="0.15">
      <c r="B7" s="757" t="s">
        <v>313</v>
      </c>
      <c r="C7" s="744" t="s">
        <v>261</v>
      </c>
      <c r="D7" s="745"/>
      <c r="E7" s="233"/>
      <c r="F7" s="786"/>
      <c r="G7" s="787"/>
      <c r="H7" s="787"/>
      <c r="I7" s="787"/>
      <c r="J7" s="787"/>
      <c r="K7" s="787"/>
      <c r="L7" s="788"/>
      <c r="M7" s="757" t="s">
        <v>313</v>
      </c>
      <c r="N7" s="744" t="s">
        <v>261</v>
      </c>
      <c r="O7" s="745"/>
      <c r="P7" s="233"/>
      <c r="Q7" s="786"/>
      <c r="R7" s="787"/>
      <c r="S7" s="787"/>
      <c r="T7" s="787"/>
      <c r="U7" s="787"/>
      <c r="V7" s="787"/>
      <c r="W7" s="788"/>
    </row>
    <row r="8" spans="2:23" s="23" customFormat="1" ht="25.5" customHeight="1" x14ac:dyDescent="0.15">
      <c r="B8" s="758"/>
      <c r="C8" s="744" t="s">
        <v>262</v>
      </c>
      <c r="D8" s="745"/>
      <c r="E8" s="232"/>
      <c r="F8" s="786"/>
      <c r="G8" s="787"/>
      <c r="H8" s="787"/>
      <c r="I8" s="787"/>
      <c r="J8" s="787"/>
      <c r="K8" s="787"/>
      <c r="L8" s="788"/>
      <c r="M8" s="758"/>
      <c r="N8" s="744" t="s">
        <v>262</v>
      </c>
      <c r="O8" s="745"/>
      <c r="P8" s="232"/>
      <c r="Q8" s="786"/>
      <c r="R8" s="787"/>
      <c r="S8" s="787"/>
      <c r="T8" s="787"/>
      <c r="U8" s="787"/>
      <c r="V8" s="787"/>
      <c r="W8" s="788"/>
    </row>
    <row r="9" spans="2:23" s="23" customFormat="1" ht="25.5" customHeight="1" x14ac:dyDescent="0.15">
      <c r="B9" s="760" t="s">
        <v>264</v>
      </c>
      <c r="C9" s="782"/>
      <c r="D9" s="761"/>
      <c r="E9" s="268"/>
      <c r="F9" s="786"/>
      <c r="G9" s="787"/>
      <c r="H9" s="787"/>
      <c r="I9" s="787"/>
      <c r="J9" s="787"/>
      <c r="K9" s="787"/>
      <c r="L9" s="788"/>
      <c r="M9" s="760" t="s">
        <v>264</v>
      </c>
      <c r="N9" s="782"/>
      <c r="O9" s="761"/>
      <c r="P9" s="268"/>
      <c r="Q9" s="786"/>
      <c r="R9" s="787"/>
      <c r="S9" s="787"/>
      <c r="T9" s="787"/>
      <c r="U9" s="787"/>
      <c r="V9" s="787"/>
      <c r="W9" s="788"/>
    </row>
    <row r="10" spans="2:23" s="23" customFormat="1" ht="25.5" customHeight="1" x14ac:dyDescent="0.15">
      <c r="B10" s="757" t="s">
        <v>314</v>
      </c>
      <c r="C10" s="760" t="s">
        <v>315</v>
      </c>
      <c r="D10" s="761"/>
      <c r="E10" s="269"/>
      <c r="F10" s="786"/>
      <c r="G10" s="787"/>
      <c r="H10" s="787"/>
      <c r="I10" s="787"/>
      <c r="J10" s="787"/>
      <c r="K10" s="787"/>
      <c r="L10" s="788"/>
      <c r="M10" s="757" t="s">
        <v>314</v>
      </c>
      <c r="N10" s="760" t="s">
        <v>315</v>
      </c>
      <c r="O10" s="761"/>
      <c r="P10" s="269"/>
      <c r="Q10" s="786"/>
      <c r="R10" s="787"/>
      <c r="S10" s="787"/>
      <c r="T10" s="787"/>
      <c r="U10" s="787"/>
      <c r="V10" s="787"/>
      <c r="W10" s="788"/>
    </row>
    <row r="11" spans="2:23" s="23" customFormat="1" ht="25.5" customHeight="1" x14ac:dyDescent="0.15">
      <c r="B11" s="758"/>
      <c r="C11" s="760" t="s">
        <v>273</v>
      </c>
      <c r="D11" s="761"/>
      <c r="E11" s="245"/>
      <c r="F11" s="786"/>
      <c r="G11" s="787"/>
      <c r="H11" s="787"/>
      <c r="I11" s="787"/>
      <c r="J11" s="787"/>
      <c r="K11" s="787"/>
      <c r="L11" s="788"/>
      <c r="M11" s="758"/>
      <c r="N11" s="760" t="s">
        <v>273</v>
      </c>
      <c r="O11" s="761"/>
      <c r="P11" s="245"/>
      <c r="Q11" s="786"/>
      <c r="R11" s="787"/>
      <c r="S11" s="787"/>
      <c r="T11" s="787"/>
      <c r="U11" s="787"/>
      <c r="V11" s="787"/>
      <c r="W11" s="788"/>
    </row>
    <row r="12" spans="2:23" s="23" customFormat="1" ht="25.5" customHeight="1" x14ac:dyDescent="0.15">
      <c r="B12" s="759"/>
      <c r="C12" s="762" t="s">
        <v>274</v>
      </c>
      <c r="D12" s="762"/>
      <c r="E12" s="245"/>
      <c r="F12" s="789"/>
      <c r="G12" s="790"/>
      <c r="H12" s="790"/>
      <c r="I12" s="790"/>
      <c r="J12" s="790"/>
      <c r="K12" s="790"/>
      <c r="L12" s="791"/>
      <c r="M12" s="759"/>
      <c r="N12" s="762" t="s">
        <v>274</v>
      </c>
      <c r="O12" s="762"/>
      <c r="P12" s="245"/>
      <c r="Q12" s="786"/>
      <c r="R12" s="787"/>
      <c r="S12" s="787"/>
      <c r="T12" s="787"/>
      <c r="U12" s="787"/>
      <c r="V12" s="787"/>
      <c r="W12" s="788"/>
    </row>
    <row r="13" spans="2:23" s="23" customFormat="1" ht="25.5" customHeight="1" x14ac:dyDescent="0.15">
      <c r="B13" s="792" t="s">
        <v>316</v>
      </c>
      <c r="C13" s="792"/>
      <c r="D13" s="792"/>
      <c r="E13" s="793"/>
      <c r="F13" s="794"/>
      <c r="G13" s="795"/>
      <c r="H13" s="792" t="s">
        <v>317</v>
      </c>
      <c r="I13" s="792"/>
      <c r="J13" s="808"/>
      <c r="K13" s="808"/>
      <c r="L13" s="808"/>
      <c r="M13" s="792" t="s">
        <v>316</v>
      </c>
      <c r="N13" s="792"/>
      <c r="O13" s="792"/>
      <c r="P13" s="810"/>
      <c r="Q13" s="811"/>
      <c r="R13" s="812"/>
      <c r="S13" s="792" t="s">
        <v>317</v>
      </c>
      <c r="T13" s="792"/>
      <c r="U13" s="813"/>
      <c r="V13" s="808"/>
      <c r="W13" s="808"/>
    </row>
    <row r="14" spans="2:23" s="23" customFormat="1" ht="25.5" customHeight="1" x14ac:dyDescent="0.15">
      <c r="B14" s="796" t="s">
        <v>318</v>
      </c>
      <c r="C14" s="796"/>
      <c r="D14" s="796"/>
      <c r="E14" s="797" t="s">
        <v>492</v>
      </c>
      <c r="F14" s="797"/>
      <c r="G14" s="797"/>
      <c r="H14" s="798" t="s">
        <v>319</v>
      </c>
      <c r="I14" s="799"/>
      <c r="J14" s="800" t="s">
        <v>492</v>
      </c>
      <c r="K14" s="801"/>
      <c r="L14" s="802"/>
      <c r="M14" s="798" t="s">
        <v>318</v>
      </c>
      <c r="N14" s="799"/>
      <c r="O14" s="803"/>
      <c r="P14" s="797" t="s">
        <v>492</v>
      </c>
      <c r="Q14" s="797"/>
      <c r="R14" s="797"/>
      <c r="S14" s="798" t="s">
        <v>319</v>
      </c>
      <c r="T14" s="799"/>
      <c r="U14" s="800" t="s">
        <v>492</v>
      </c>
      <c r="V14" s="801"/>
      <c r="W14" s="802"/>
    </row>
    <row r="15" spans="2:23" s="23" customFormat="1" ht="39.75" customHeight="1" x14ac:dyDescent="0.15">
      <c r="B15" s="762" t="s">
        <v>320</v>
      </c>
      <c r="C15" s="762"/>
      <c r="D15" s="762"/>
      <c r="E15" s="741"/>
      <c r="F15" s="742"/>
      <c r="G15" s="742"/>
      <c r="H15" s="742"/>
      <c r="I15" s="742"/>
      <c r="J15" s="742"/>
      <c r="K15" s="296"/>
      <c r="L15" s="295"/>
      <c r="M15" s="762" t="s">
        <v>320</v>
      </c>
      <c r="N15" s="762"/>
      <c r="O15" s="762"/>
      <c r="P15" s="741"/>
      <c r="Q15" s="742"/>
      <c r="R15" s="742"/>
      <c r="S15" s="742"/>
      <c r="T15" s="742"/>
      <c r="U15" s="742"/>
      <c r="V15" s="296"/>
      <c r="W15" s="295"/>
    </row>
    <row r="16" spans="2:23" s="23" customFormat="1" ht="25.5" customHeight="1" x14ac:dyDescent="0.15">
      <c r="B16" s="804" t="s">
        <v>310</v>
      </c>
      <c r="C16" s="804" t="s">
        <v>311</v>
      </c>
      <c r="D16" s="804"/>
      <c r="E16" s="232"/>
      <c r="F16" s="783"/>
      <c r="G16" s="784"/>
      <c r="H16" s="784"/>
      <c r="I16" s="784"/>
      <c r="J16" s="784"/>
      <c r="K16" s="784"/>
      <c r="L16" s="785"/>
      <c r="M16" s="804" t="s">
        <v>310</v>
      </c>
      <c r="N16" s="804" t="s">
        <v>311</v>
      </c>
      <c r="O16" s="804"/>
      <c r="P16" s="232"/>
      <c r="Q16" s="786"/>
      <c r="R16" s="787"/>
      <c r="S16" s="787"/>
      <c r="T16" s="787"/>
      <c r="U16" s="787"/>
      <c r="V16" s="787"/>
      <c r="W16" s="788"/>
    </row>
    <row r="17" spans="2:24" s="23" customFormat="1" ht="25.5" customHeight="1" x14ac:dyDescent="0.15">
      <c r="B17" s="804"/>
      <c r="C17" s="804" t="s">
        <v>312</v>
      </c>
      <c r="D17" s="804"/>
      <c r="E17" s="269"/>
      <c r="F17" s="786"/>
      <c r="G17" s="787"/>
      <c r="H17" s="787"/>
      <c r="I17" s="787"/>
      <c r="J17" s="787"/>
      <c r="K17" s="787"/>
      <c r="L17" s="788"/>
      <c r="M17" s="804"/>
      <c r="N17" s="804" t="s">
        <v>312</v>
      </c>
      <c r="O17" s="804"/>
      <c r="P17" s="269"/>
      <c r="Q17" s="786"/>
      <c r="R17" s="787"/>
      <c r="S17" s="787"/>
      <c r="T17" s="787"/>
      <c r="U17" s="787"/>
      <c r="V17" s="787"/>
      <c r="W17" s="788"/>
    </row>
    <row r="18" spans="2:24" s="23" customFormat="1" ht="25.5" customHeight="1" x14ac:dyDescent="0.15">
      <c r="B18" s="804" t="s">
        <v>313</v>
      </c>
      <c r="C18" s="804" t="s">
        <v>261</v>
      </c>
      <c r="D18" s="804"/>
      <c r="E18" s="233"/>
      <c r="F18" s="786"/>
      <c r="G18" s="787"/>
      <c r="H18" s="787"/>
      <c r="I18" s="787"/>
      <c r="J18" s="787"/>
      <c r="K18" s="787"/>
      <c r="L18" s="788"/>
      <c r="M18" s="804" t="s">
        <v>313</v>
      </c>
      <c r="N18" s="804" t="s">
        <v>261</v>
      </c>
      <c r="O18" s="804"/>
      <c r="P18" s="233"/>
      <c r="Q18" s="786"/>
      <c r="R18" s="787"/>
      <c r="S18" s="787"/>
      <c r="T18" s="787"/>
      <c r="U18" s="787"/>
      <c r="V18" s="787"/>
      <c r="W18" s="788"/>
    </row>
    <row r="19" spans="2:24" s="23" customFormat="1" ht="25.5" customHeight="1" x14ac:dyDescent="0.15">
      <c r="B19" s="804"/>
      <c r="C19" s="804" t="s">
        <v>262</v>
      </c>
      <c r="D19" s="804"/>
      <c r="E19" s="232"/>
      <c r="F19" s="786"/>
      <c r="G19" s="787"/>
      <c r="H19" s="787"/>
      <c r="I19" s="787"/>
      <c r="J19" s="787"/>
      <c r="K19" s="787"/>
      <c r="L19" s="788"/>
      <c r="M19" s="804"/>
      <c r="N19" s="804" t="s">
        <v>262</v>
      </c>
      <c r="O19" s="804"/>
      <c r="P19" s="232"/>
      <c r="Q19" s="786"/>
      <c r="R19" s="787"/>
      <c r="S19" s="787"/>
      <c r="T19" s="787"/>
      <c r="U19" s="787"/>
      <c r="V19" s="787"/>
      <c r="W19" s="788"/>
    </row>
    <row r="20" spans="2:24" s="23" customFormat="1" ht="25.5" customHeight="1" x14ac:dyDescent="0.15">
      <c r="B20" s="762" t="s">
        <v>264</v>
      </c>
      <c r="C20" s="762"/>
      <c r="D20" s="762"/>
      <c r="E20" s="268"/>
      <c r="F20" s="786"/>
      <c r="G20" s="787"/>
      <c r="H20" s="787"/>
      <c r="I20" s="787"/>
      <c r="J20" s="787"/>
      <c r="K20" s="787"/>
      <c r="L20" s="788"/>
      <c r="M20" s="762" t="s">
        <v>264</v>
      </c>
      <c r="N20" s="762"/>
      <c r="O20" s="762"/>
      <c r="P20" s="268"/>
      <c r="Q20" s="786"/>
      <c r="R20" s="787"/>
      <c r="S20" s="787"/>
      <c r="T20" s="787"/>
      <c r="U20" s="787"/>
      <c r="V20" s="787"/>
      <c r="W20" s="788"/>
    </row>
    <row r="21" spans="2:24" s="23" customFormat="1" ht="25.5" customHeight="1" x14ac:dyDescent="0.15">
      <c r="B21" s="757" t="s">
        <v>314</v>
      </c>
      <c r="C21" s="762" t="s">
        <v>315</v>
      </c>
      <c r="D21" s="762"/>
      <c r="E21" s="269"/>
      <c r="F21" s="786"/>
      <c r="G21" s="787"/>
      <c r="H21" s="787"/>
      <c r="I21" s="787"/>
      <c r="J21" s="787"/>
      <c r="K21" s="787"/>
      <c r="L21" s="788"/>
      <c r="M21" s="757" t="s">
        <v>314</v>
      </c>
      <c r="N21" s="762" t="s">
        <v>315</v>
      </c>
      <c r="O21" s="762"/>
      <c r="P21" s="269"/>
      <c r="Q21" s="786"/>
      <c r="R21" s="787"/>
      <c r="S21" s="787"/>
      <c r="T21" s="787"/>
      <c r="U21" s="787"/>
      <c r="V21" s="787"/>
      <c r="W21" s="788"/>
    </row>
    <row r="22" spans="2:24" s="23" customFormat="1" ht="25.5" customHeight="1" x14ac:dyDescent="0.15">
      <c r="B22" s="758"/>
      <c r="C22" s="762" t="s">
        <v>273</v>
      </c>
      <c r="D22" s="762"/>
      <c r="E22" s="245"/>
      <c r="F22" s="786"/>
      <c r="G22" s="787"/>
      <c r="H22" s="787"/>
      <c r="I22" s="787"/>
      <c r="J22" s="787"/>
      <c r="K22" s="787"/>
      <c r="L22" s="788"/>
      <c r="M22" s="758"/>
      <c r="N22" s="762" t="s">
        <v>273</v>
      </c>
      <c r="O22" s="762"/>
      <c r="P22" s="245"/>
      <c r="Q22" s="786"/>
      <c r="R22" s="787"/>
      <c r="S22" s="787"/>
      <c r="T22" s="787"/>
      <c r="U22" s="787"/>
      <c r="V22" s="787"/>
      <c r="W22" s="788"/>
    </row>
    <row r="23" spans="2:24" s="23" customFormat="1" ht="25.5" customHeight="1" x14ac:dyDescent="0.15">
      <c r="B23" s="759"/>
      <c r="C23" s="762" t="s">
        <v>274</v>
      </c>
      <c r="D23" s="762"/>
      <c r="E23" s="245"/>
      <c r="F23" s="789"/>
      <c r="G23" s="790"/>
      <c r="H23" s="790"/>
      <c r="I23" s="790"/>
      <c r="J23" s="790"/>
      <c r="K23" s="790"/>
      <c r="L23" s="791"/>
      <c r="M23" s="759"/>
      <c r="N23" s="762" t="s">
        <v>274</v>
      </c>
      <c r="O23" s="762"/>
      <c r="P23" s="245"/>
      <c r="Q23" s="786"/>
      <c r="R23" s="787"/>
      <c r="S23" s="787"/>
      <c r="T23" s="787"/>
      <c r="U23" s="787"/>
      <c r="V23" s="787"/>
      <c r="W23" s="788"/>
    </row>
    <row r="24" spans="2:24" s="23" customFormat="1" ht="25.5" customHeight="1" x14ac:dyDescent="0.15">
      <c r="B24" s="792" t="s">
        <v>316</v>
      </c>
      <c r="C24" s="792"/>
      <c r="D24" s="792"/>
      <c r="E24" s="810"/>
      <c r="F24" s="811"/>
      <c r="G24" s="812"/>
      <c r="H24" s="792" t="s">
        <v>317</v>
      </c>
      <c r="I24" s="792"/>
      <c r="J24" s="793"/>
      <c r="K24" s="794"/>
      <c r="L24" s="795"/>
      <c r="M24" s="792" t="s">
        <v>316</v>
      </c>
      <c r="N24" s="792"/>
      <c r="O24" s="792"/>
      <c r="P24" s="810"/>
      <c r="Q24" s="811"/>
      <c r="R24" s="812"/>
      <c r="S24" s="792" t="s">
        <v>317</v>
      </c>
      <c r="T24" s="792"/>
      <c r="U24" s="808"/>
      <c r="V24" s="808"/>
      <c r="W24" s="808"/>
    </row>
    <row r="25" spans="2:24" s="23" customFormat="1" ht="25.5" customHeight="1" x14ac:dyDescent="0.15">
      <c r="B25" s="796" t="s">
        <v>318</v>
      </c>
      <c r="C25" s="796"/>
      <c r="D25" s="796"/>
      <c r="E25" s="797" t="s">
        <v>492</v>
      </c>
      <c r="F25" s="797"/>
      <c r="G25" s="797"/>
      <c r="H25" s="798" t="s">
        <v>319</v>
      </c>
      <c r="I25" s="799"/>
      <c r="J25" s="800" t="s">
        <v>492</v>
      </c>
      <c r="K25" s="801"/>
      <c r="L25" s="802"/>
      <c r="M25" s="798" t="s">
        <v>318</v>
      </c>
      <c r="N25" s="799"/>
      <c r="O25" s="803"/>
      <c r="P25" s="797" t="s">
        <v>492</v>
      </c>
      <c r="Q25" s="797"/>
      <c r="R25" s="797"/>
      <c r="S25" s="798" t="s">
        <v>319</v>
      </c>
      <c r="T25" s="799"/>
      <c r="U25" s="800" t="s">
        <v>492</v>
      </c>
      <c r="V25" s="801"/>
      <c r="W25" s="802"/>
    </row>
    <row r="26" spans="2:24" s="23" customFormat="1" ht="39.75" customHeight="1" x14ac:dyDescent="0.15">
      <c r="B26" s="762" t="s">
        <v>320</v>
      </c>
      <c r="C26" s="762"/>
      <c r="D26" s="762"/>
      <c r="E26" s="741"/>
      <c r="F26" s="742"/>
      <c r="G26" s="742"/>
      <c r="H26" s="742"/>
      <c r="I26" s="742"/>
      <c r="J26" s="742"/>
      <c r="K26" s="296"/>
      <c r="L26" s="295"/>
      <c r="M26" s="762" t="s">
        <v>320</v>
      </c>
      <c r="N26" s="762"/>
      <c r="O26" s="762"/>
      <c r="P26" s="741"/>
      <c r="Q26" s="742"/>
      <c r="R26" s="742"/>
      <c r="S26" s="742"/>
      <c r="T26" s="742"/>
      <c r="U26" s="742"/>
      <c r="V26" s="296"/>
      <c r="W26" s="295"/>
    </row>
    <row r="27" spans="2:24" s="23" customFormat="1" ht="15" customHeight="1" x14ac:dyDescent="0.15">
      <c r="B27" s="234"/>
      <c r="C27" s="805" t="s">
        <v>321</v>
      </c>
      <c r="D27" s="806"/>
      <c r="E27" s="806"/>
      <c r="F27" s="806"/>
      <c r="G27" s="806"/>
      <c r="H27" s="806"/>
      <c r="I27" s="806"/>
      <c r="J27" s="806"/>
      <c r="K27" s="806"/>
      <c r="L27" s="806"/>
      <c r="M27" s="235"/>
      <c r="N27" s="235" t="s">
        <v>322</v>
      </c>
      <c r="O27" s="235"/>
      <c r="P27" s="235"/>
      <c r="Q27" s="235"/>
      <c r="R27" s="235"/>
      <c r="S27" s="235"/>
      <c r="T27" s="235"/>
      <c r="U27" s="235"/>
      <c r="V27" s="235"/>
      <c r="W27" s="235"/>
    </row>
    <row r="28" spans="2:24" s="23" customFormat="1" ht="15" customHeight="1" x14ac:dyDescent="0.15">
      <c r="B28" s="234"/>
      <c r="C28" s="807"/>
      <c r="D28" s="807"/>
      <c r="E28" s="807"/>
      <c r="F28" s="807"/>
      <c r="G28" s="807"/>
      <c r="H28" s="807"/>
      <c r="I28" s="807"/>
      <c r="J28" s="807"/>
      <c r="K28" s="807"/>
      <c r="L28" s="807"/>
      <c r="M28" s="235"/>
      <c r="N28" s="235" t="s">
        <v>323</v>
      </c>
      <c r="O28" s="235"/>
      <c r="P28" s="235"/>
      <c r="Q28" s="235"/>
      <c r="R28" s="235"/>
      <c r="S28" s="235"/>
      <c r="T28" s="235"/>
      <c r="U28" s="235"/>
      <c r="V28" s="235"/>
      <c r="W28" s="235"/>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U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J15"/>
    <mergeCell ref="M15:O15"/>
    <mergeCell ref="B20:D20"/>
    <mergeCell ref="M20:O20"/>
    <mergeCell ref="B21:B23"/>
    <mergeCell ref="C21:D21"/>
    <mergeCell ref="M21:M23"/>
    <mergeCell ref="N21:O21"/>
    <mergeCell ref="C22:D22"/>
    <mergeCell ref="N22:O22"/>
    <mergeCell ref="C23:D23"/>
    <mergeCell ref="N23:O23"/>
    <mergeCell ref="B26:D26"/>
    <mergeCell ref="E26:J26"/>
    <mergeCell ref="M26:O26"/>
    <mergeCell ref="P26:U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type="list" allowBlank="1" showInputMessage="1" showErrorMessage="1" sqref="E8 E19 P8 P19" xr:uid="{071859F3-9420-4DF6-A6CD-1687202B9E9D}">
      <formula1>INDIRECT(E7)</formula1>
    </dataValidation>
    <dataValidation allowBlank="1" showInputMessage="1" showErrorMessage="1" prompt="覆工スパン毎に連番を記入。_x000a_数値で入力する。" sqref="E6 E17 P17 P6" xr:uid="{9F3A8A2B-EBE6-40AD-B12C-CA6FE4D43695}"/>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82BCAF-18EE-4280-AEB3-DC356D7C86F5}">
          <x14:formula1>
            <xm:f>'(参考)リスト'!$B$16:$B$21</xm:f>
          </x14:formula1>
          <xm:sqref>E7 E18 P7 P18</xm:sqref>
        </x14:dataValidation>
        <x14:dataValidation type="list" allowBlank="1" showInputMessage="1" showErrorMessage="1" xr:uid="{3FE4A4E7-CA3C-4638-A703-D346EFF860A7}">
          <x14:formula1>
            <xm:f>'(参考)リスト'!$E$16:$E$27</xm:f>
          </x14:formula1>
          <xm:sqref>E9 E20 P9 P20</xm:sqref>
        </x14:dataValidation>
        <x14:dataValidation type="list" allowBlank="1" showInputMessage="1" showErrorMessage="1" xr:uid="{53200202-AEB7-4859-946C-7DA6958C3B66}">
          <x14:formula1>
            <xm:f>'(参考)リスト'!$D$16:$D$18</xm:f>
          </x14:formula1>
          <xm:sqref>E10 E21 P10 P21</xm:sqref>
        </x14:dataValidation>
        <x14:dataValidation type="list" allowBlank="1" showInputMessage="1" showErrorMessage="1" xr:uid="{5B9B8CF4-D8EA-4F1A-9AB2-42F71CBCE907}">
          <x14:formula1>
            <xm:f>'(参考)リスト'!$F$16:$F$21</xm:f>
          </x14:formula1>
          <xm:sqref>E11:E12 E22:E23 P11:P12 P22:P23</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638</v>
      </c>
      <c r="F5" s="824" t="s">
        <v>331</v>
      </c>
      <c r="G5" s="825"/>
      <c r="H5" s="826"/>
      <c r="I5" s="237">
        <v>101</v>
      </c>
      <c r="J5" s="824" t="s">
        <v>330</v>
      </c>
      <c r="K5" s="825"/>
      <c r="L5" s="826"/>
      <c r="M5" s="236" t="s">
        <v>638</v>
      </c>
      <c r="N5" s="824" t="s">
        <v>331</v>
      </c>
      <c r="O5" s="825"/>
      <c r="P5" s="826"/>
      <c r="Q5" s="237">
        <v>102</v>
      </c>
      <c r="R5" s="827" t="s">
        <v>330</v>
      </c>
      <c r="S5" s="829"/>
      <c r="T5" s="828"/>
      <c r="U5" s="104" t="s">
        <v>638</v>
      </c>
      <c r="V5" s="827" t="s">
        <v>331</v>
      </c>
      <c r="W5" s="829"/>
      <c r="X5" s="828"/>
      <c r="Y5" s="138">
        <v>103</v>
      </c>
    </row>
    <row r="6" spans="2:25" ht="15" customHeight="1" x14ac:dyDescent="0.15">
      <c r="B6" s="824" t="s">
        <v>332</v>
      </c>
      <c r="C6" s="825"/>
      <c r="D6" s="245" t="s">
        <v>521</v>
      </c>
      <c r="E6" s="830" t="s">
        <v>532</v>
      </c>
      <c r="F6" s="831"/>
      <c r="G6" s="831"/>
      <c r="H6" s="831"/>
      <c r="I6" s="832"/>
      <c r="J6" s="824" t="s">
        <v>332</v>
      </c>
      <c r="K6" s="825"/>
      <c r="L6" s="245" t="s">
        <v>521</v>
      </c>
      <c r="M6" s="830" t="s">
        <v>527</v>
      </c>
      <c r="N6" s="831"/>
      <c r="O6" s="831"/>
      <c r="P6" s="831"/>
      <c r="Q6" s="832"/>
      <c r="R6" s="827" t="s">
        <v>332</v>
      </c>
      <c r="S6" s="829"/>
      <c r="T6" s="273" t="s">
        <v>535</v>
      </c>
      <c r="U6" s="844" t="s">
        <v>506</v>
      </c>
      <c r="V6" s="845"/>
      <c r="W6" s="845"/>
      <c r="X6" s="845"/>
      <c r="Y6" s="846"/>
    </row>
    <row r="7" spans="2:25" ht="15" customHeight="1" x14ac:dyDescent="0.15">
      <c r="B7" s="824" t="s">
        <v>333</v>
      </c>
      <c r="C7" s="826"/>
      <c r="D7" s="768" t="s">
        <v>528</v>
      </c>
      <c r="E7" s="755"/>
      <c r="F7" s="824" t="s">
        <v>334</v>
      </c>
      <c r="G7" s="826"/>
      <c r="H7" s="333" t="s">
        <v>536</v>
      </c>
      <c r="I7" s="333"/>
      <c r="J7" s="824" t="s">
        <v>333</v>
      </c>
      <c r="K7" s="826"/>
      <c r="L7" s="768" t="s">
        <v>523</v>
      </c>
      <c r="M7" s="755"/>
      <c r="N7" s="824" t="s">
        <v>334</v>
      </c>
      <c r="O7" s="826"/>
      <c r="P7" s="333" t="s">
        <v>524</v>
      </c>
      <c r="Q7" s="333"/>
      <c r="R7" s="827" t="s">
        <v>333</v>
      </c>
      <c r="S7" s="828"/>
      <c r="T7" s="847" t="s">
        <v>650</v>
      </c>
      <c r="U7" s="848"/>
      <c r="V7" s="827" t="s">
        <v>334</v>
      </c>
      <c r="W7" s="828"/>
      <c r="X7" s="868" t="s">
        <v>529</v>
      </c>
      <c r="Y7" s="868"/>
    </row>
    <row r="8" spans="2:25" ht="15" customHeight="1" x14ac:dyDescent="0.15">
      <c r="B8" s="849" t="s">
        <v>335</v>
      </c>
      <c r="C8" s="849"/>
      <c r="D8" s="245" t="s">
        <v>639</v>
      </c>
      <c r="E8" s="271" t="s">
        <v>336</v>
      </c>
      <c r="F8" s="850" t="s">
        <v>641</v>
      </c>
      <c r="G8" s="850"/>
      <c r="H8" s="850"/>
      <c r="I8" s="850"/>
      <c r="J8" s="849" t="s">
        <v>335</v>
      </c>
      <c r="K8" s="849"/>
      <c r="L8" s="245" t="s">
        <v>639</v>
      </c>
      <c r="M8" s="271" t="s">
        <v>336</v>
      </c>
      <c r="N8" s="850" t="s">
        <v>640</v>
      </c>
      <c r="O8" s="850"/>
      <c r="P8" s="850"/>
      <c r="Q8" s="850"/>
      <c r="R8" s="851" t="s">
        <v>335</v>
      </c>
      <c r="S8" s="851"/>
      <c r="T8" s="273" t="s">
        <v>639</v>
      </c>
      <c r="U8" s="272" t="s">
        <v>336</v>
      </c>
      <c r="V8" s="850" t="s">
        <v>844</v>
      </c>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t="s">
        <v>660</v>
      </c>
      <c r="F22" s="824" t="s">
        <v>331</v>
      </c>
      <c r="G22" s="825"/>
      <c r="H22" s="826"/>
      <c r="I22" s="237">
        <v>101</v>
      </c>
      <c r="J22" s="824" t="s">
        <v>330</v>
      </c>
      <c r="K22" s="825"/>
      <c r="L22" s="826"/>
      <c r="M22" s="236" t="s">
        <v>667</v>
      </c>
      <c r="N22" s="824" t="s">
        <v>331</v>
      </c>
      <c r="O22" s="825"/>
      <c r="P22" s="826"/>
      <c r="Q22" s="237">
        <v>101</v>
      </c>
      <c r="R22" s="827" t="s">
        <v>330</v>
      </c>
      <c r="S22" s="829"/>
      <c r="T22" s="828"/>
      <c r="U22" s="104" t="s">
        <v>672</v>
      </c>
      <c r="V22" s="827" t="s">
        <v>331</v>
      </c>
      <c r="W22" s="829"/>
      <c r="X22" s="828"/>
      <c r="Y22" s="138">
        <v>101</v>
      </c>
    </row>
    <row r="23" spans="2:25" ht="15" customHeight="1" x14ac:dyDescent="0.15">
      <c r="B23" s="824" t="s">
        <v>332</v>
      </c>
      <c r="C23" s="825"/>
      <c r="D23" s="245" t="s">
        <v>535</v>
      </c>
      <c r="E23" s="830" t="s">
        <v>548</v>
      </c>
      <c r="F23" s="831"/>
      <c r="G23" s="831"/>
      <c r="H23" s="831"/>
      <c r="I23" s="832"/>
      <c r="J23" s="824" t="s">
        <v>332</v>
      </c>
      <c r="K23" s="825"/>
      <c r="L23" s="245" t="s">
        <v>535</v>
      </c>
      <c r="M23" s="830" t="s">
        <v>506</v>
      </c>
      <c r="N23" s="831"/>
      <c r="O23" s="831"/>
      <c r="P23" s="831"/>
      <c r="Q23" s="832"/>
      <c r="R23" s="827" t="s">
        <v>332</v>
      </c>
      <c r="S23" s="829"/>
      <c r="T23" s="273" t="s">
        <v>535</v>
      </c>
      <c r="U23" s="844" t="s">
        <v>506</v>
      </c>
      <c r="V23" s="845"/>
      <c r="W23" s="845"/>
      <c r="X23" s="845"/>
      <c r="Y23" s="846"/>
    </row>
    <row r="24" spans="2:25" ht="15" customHeight="1" x14ac:dyDescent="0.15">
      <c r="B24" s="824" t="s">
        <v>333</v>
      </c>
      <c r="C24" s="826"/>
      <c r="D24" s="768" t="s">
        <v>650</v>
      </c>
      <c r="E24" s="755"/>
      <c r="F24" s="824" t="s">
        <v>334</v>
      </c>
      <c r="G24" s="826"/>
      <c r="H24" s="333" t="s">
        <v>529</v>
      </c>
      <c r="I24" s="333"/>
      <c r="J24" s="824" t="s">
        <v>333</v>
      </c>
      <c r="K24" s="826"/>
      <c r="L24" s="768" t="s">
        <v>523</v>
      </c>
      <c r="M24" s="755"/>
      <c r="N24" s="824" t="s">
        <v>334</v>
      </c>
      <c r="O24" s="826"/>
      <c r="P24" s="333" t="s">
        <v>506</v>
      </c>
      <c r="Q24" s="333"/>
      <c r="R24" s="827" t="s">
        <v>333</v>
      </c>
      <c r="S24" s="828"/>
      <c r="T24" s="847" t="s">
        <v>523</v>
      </c>
      <c r="U24" s="848"/>
      <c r="V24" s="827" t="s">
        <v>334</v>
      </c>
      <c r="W24" s="828"/>
      <c r="X24" s="868" t="s">
        <v>506</v>
      </c>
      <c r="Y24" s="868"/>
    </row>
    <row r="25" spans="2:25" ht="15" customHeight="1" x14ac:dyDescent="0.15">
      <c r="B25" s="849" t="s">
        <v>335</v>
      </c>
      <c r="C25" s="849"/>
      <c r="D25" s="245" t="s">
        <v>639</v>
      </c>
      <c r="E25" s="271" t="s">
        <v>336</v>
      </c>
      <c r="F25" s="850" t="s">
        <v>843</v>
      </c>
      <c r="G25" s="850"/>
      <c r="H25" s="850"/>
      <c r="I25" s="850"/>
      <c r="J25" s="849" t="s">
        <v>335</v>
      </c>
      <c r="K25" s="849"/>
      <c r="L25" s="245" t="s">
        <v>639</v>
      </c>
      <c r="M25" s="271" t="s">
        <v>336</v>
      </c>
      <c r="N25" s="850" t="s">
        <v>842</v>
      </c>
      <c r="O25" s="850"/>
      <c r="P25" s="850"/>
      <c r="Q25" s="850"/>
      <c r="R25" s="827" t="s">
        <v>335</v>
      </c>
      <c r="S25" s="828"/>
      <c r="T25" s="273" t="s">
        <v>639</v>
      </c>
      <c r="U25" s="272" t="s">
        <v>336</v>
      </c>
      <c r="V25" s="850" t="s">
        <v>842</v>
      </c>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3"/>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1B535-A61E-4FB4-8869-97B5F6BBB09A}">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684</v>
      </c>
      <c r="F5" s="824" t="s">
        <v>331</v>
      </c>
      <c r="G5" s="825"/>
      <c r="H5" s="826"/>
      <c r="I5" s="237">
        <v>101</v>
      </c>
      <c r="J5" s="824" t="s">
        <v>330</v>
      </c>
      <c r="K5" s="825"/>
      <c r="L5" s="826"/>
      <c r="M5" s="236" t="s">
        <v>728</v>
      </c>
      <c r="N5" s="824" t="s">
        <v>331</v>
      </c>
      <c r="O5" s="825"/>
      <c r="P5" s="826"/>
      <c r="Q5" s="237">
        <v>101</v>
      </c>
      <c r="R5" s="827" t="s">
        <v>330</v>
      </c>
      <c r="S5" s="829"/>
      <c r="T5" s="828"/>
      <c r="U5" s="104" t="s">
        <v>734</v>
      </c>
      <c r="V5" s="827" t="s">
        <v>331</v>
      </c>
      <c r="W5" s="829"/>
      <c r="X5" s="828"/>
      <c r="Y5" s="138">
        <v>101</v>
      </c>
    </row>
    <row r="6" spans="2:25" ht="15" customHeight="1" x14ac:dyDescent="0.15">
      <c r="B6" s="824" t="s">
        <v>332</v>
      </c>
      <c r="C6" s="825"/>
      <c r="D6" s="245" t="s">
        <v>535</v>
      </c>
      <c r="E6" s="830" t="s">
        <v>506</v>
      </c>
      <c r="F6" s="831"/>
      <c r="G6" s="831"/>
      <c r="H6" s="831"/>
      <c r="I6" s="832"/>
      <c r="J6" s="824" t="s">
        <v>332</v>
      </c>
      <c r="K6" s="825"/>
      <c r="L6" s="245" t="s">
        <v>535</v>
      </c>
      <c r="M6" s="830" t="s">
        <v>506</v>
      </c>
      <c r="N6" s="831"/>
      <c r="O6" s="831"/>
      <c r="P6" s="831"/>
      <c r="Q6" s="832"/>
      <c r="R6" s="827" t="s">
        <v>332</v>
      </c>
      <c r="S6" s="829"/>
      <c r="T6" s="245" t="s">
        <v>535</v>
      </c>
      <c r="U6" s="830" t="s">
        <v>506</v>
      </c>
      <c r="V6" s="831"/>
      <c r="W6" s="831"/>
      <c r="X6" s="831"/>
      <c r="Y6" s="832"/>
    </row>
    <row r="7" spans="2:25" ht="15" customHeight="1" x14ac:dyDescent="0.15">
      <c r="B7" s="824" t="s">
        <v>333</v>
      </c>
      <c r="C7" s="826"/>
      <c r="D7" s="768" t="s">
        <v>523</v>
      </c>
      <c r="E7" s="755"/>
      <c r="F7" s="824" t="s">
        <v>334</v>
      </c>
      <c r="G7" s="826"/>
      <c r="H7" s="333" t="s">
        <v>538</v>
      </c>
      <c r="I7" s="333"/>
      <c r="J7" s="824" t="s">
        <v>333</v>
      </c>
      <c r="K7" s="826"/>
      <c r="L7" s="768" t="s">
        <v>523</v>
      </c>
      <c r="M7" s="755"/>
      <c r="N7" s="824" t="s">
        <v>334</v>
      </c>
      <c r="O7" s="826"/>
      <c r="P7" s="333" t="s">
        <v>538</v>
      </c>
      <c r="Q7" s="333"/>
      <c r="R7" s="827" t="s">
        <v>333</v>
      </c>
      <c r="S7" s="828"/>
      <c r="T7" s="768" t="s">
        <v>523</v>
      </c>
      <c r="U7" s="755"/>
      <c r="V7" s="824" t="s">
        <v>334</v>
      </c>
      <c r="W7" s="826"/>
      <c r="X7" s="333" t="s">
        <v>538</v>
      </c>
      <c r="Y7" s="333"/>
    </row>
    <row r="8" spans="2:25" ht="15" customHeight="1" x14ac:dyDescent="0.15">
      <c r="B8" s="849" t="s">
        <v>335</v>
      </c>
      <c r="C8" s="849"/>
      <c r="D8" s="245" t="s">
        <v>639</v>
      </c>
      <c r="E8" s="271" t="s">
        <v>336</v>
      </c>
      <c r="F8" s="850" t="s">
        <v>685</v>
      </c>
      <c r="G8" s="850"/>
      <c r="H8" s="850"/>
      <c r="I8" s="850"/>
      <c r="J8" s="849" t="s">
        <v>335</v>
      </c>
      <c r="K8" s="849"/>
      <c r="L8" s="245" t="s">
        <v>639</v>
      </c>
      <c r="M8" s="271" t="s">
        <v>336</v>
      </c>
      <c r="N8" s="850" t="s">
        <v>685</v>
      </c>
      <c r="O8" s="850"/>
      <c r="P8" s="850"/>
      <c r="Q8" s="850"/>
      <c r="R8" s="851" t="s">
        <v>335</v>
      </c>
      <c r="S8" s="851"/>
      <c r="T8" s="245" t="s">
        <v>639</v>
      </c>
      <c r="U8" s="271" t="s">
        <v>336</v>
      </c>
      <c r="V8" s="850" t="s">
        <v>685</v>
      </c>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t="s">
        <v>762</v>
      </c>
      <c r="F22" s="824" t="s">
        <v>331</v>
      </c>
      <c r="G22" s="825"/>
      <c r="H22" s="826"/>
      <c r="I22" s="237">
        <v>101</v>
      </c>
      <c r="J22" s="824" t="s">
        <v>330</v>
      </c>
      <c r="K22" s="825"/>
      <c r="L22" s="826"/>
      <c r="M22" s="236" t="s">
        <v>795</v>
      </c>
      <c r="N22" s="824" t="s">
        <v>331</v>
      </c>
      <c r="O22" s="825"/>
      <c r="P22" s="826"/>
      <c r="Q22" s="237">
        <v>101</v>
      </c>
      <c r="R22" s="827" t="s">
        <v>330</v>
      </c>
      <c r="S22" s="829"/>
      <c r="T22" s="828"/>
      <c r="U22" s="104" t="s">
        <v>807</v>
      </c>
      <c r="V22" s="827" t="s">
        <v>331</v>
      </c>
      <c r="W22" s="829"/>
      <c r="X22" s="828"/>
      <c r="Y22" s="138">
        <v>101</v>
      </c>
    </row>
    <row r="23" spans="2:25" ht="15" customHeight="1" x14ac:dyDescent="0.15">
      <c r="B23" s="824" t="s">
        <v>332</v>
      </c>
      <c r="C23" s="825"/>
      <c r="D23" s="245" t="s">
        <v>521</v>
      </c>
      <c r="E23" s="830" t="s">
        <v>532</v>
      </c>
      <c r="F23" s="831"/>
      <c r="G23" s="831"/>
      <c r="H23" s="831"/>
      <c r="I23" s="832"/>
      <c r="J23" s="824" t="s">
        <v>332</v>
      </c>
      <c r="K23" s="825"/>
      <c r="L23" s="245" t="s">
        <v>535</v>
      </c>
      <c r="M23" s="830" t="s">
        <v>506</v>
      </c>
      <c r="N23" s="831"/>
      <c r="O23" s="831"/>
      <c r="P23" s="831"/>
      <c r="Q23" s="832"/>
      <c r="R23" s="827" t="s">
        <v>332</v>
      </c>
      <c r="S23" s="829"/>
      <c r="T23" s="245" t="s">
        <v>535</v>
      </c>
      <c r="U23" s="830" t="s">
        <v>506</v>
      </c>
      <c r="V23" s="831"/>
      <c r="W23" s="831"/>
      <c r="X23" s="831"/>
      <c r="Y23" s="832"/>
    </row>
    <row r="24" spans="2:25" ht="15" customHeight="1" x14ac:dyDescent="0.15">
      <c r="B24" s="824" t="s">
        <v>333</v>
      </c>
      <c r="C24" s="826"/>
      <c r="D24" s="768" t="s">
        <v>528</v>
      </c>
      <c r="E24" s="755"/>
      <c r="F24" s="824" t="s">
        <v>334</v>
      </c>
      <c r="G24" s="826"/>
      <c r="H24" s="333" t="s">
        <v>536</v>
      </c>
      <c r="I24" s="333"/>
      <c r="J24" s="824" t="s">
        <v>333</v>
      </c>
      <c r="K24" s="826"/>
      <c r="L24" s="768" t="s">
        <v>523</v>
      </c>
      <c r="M24" s="755"/>
      <c r="N24" s="824" t="s">
        <v>334</v>
      </c>
      <c r="O24" s="826"/>
      <c r="P24" s="333" t="s">
        <v>506</v>
      </c>
      <c r="Q24" s="333"/>
      <c r="R24" s="827" t="s">
        <v>333</v>
      </c>
      <c r="S24" s="828"/>
      <c r="T24" s="768" t="s">
        <v>523</v>
      </c>
      <c r="U24" s="755"/>
      <c r="V24" s="824" t="s">
        <v>334</v>
      </c>
      <c r="W24" s="826"/>
      <c r="X24" s="333" t="s">
        <v>538</v>
      </c>
      <c r="Y24" s="333"/>
    </row>
    <row r="25" spans="2:25" ht="15" customHeight="1" x14ac:dyDescent="0.15">
      <c r="B25" s="849" t="s">
        <v>335</v>
      </c>
      <c r="C25" s="849"/>
      <c r="D25" s="245" t="s">
        <v>639</v>
      </c>
      <c r="E25" s="271" t="s">
        <v>336</v>
      </c>
      <c r="F25" s="850" t="s">
        <v>763</v>
      </c>
      <c r="G25" s="850"/>
      <c r="H25" s="850"/>
      <c r="I25" s="850"/>
      <c r="J25" s="849" t="s">
        <v>335</v>
      </c>
      <c r="K25" s="849"/>
      <c r="L25" s="245" t="s">
        <v>639</v>
      </c>
      <c r="M25" s="271" t="s">
        <v>336</v>
      </c>
      <c r="N25" s="850" t="s">
        <v>842</v>
      </c>
      <c r="O25" s="850"/>
      <c r="P25" s="850"/>
      <c r="Q25" s="850"/>
      <c r="R25" s="851" t="s">
        <v>335</v>
      </c>
      <c r="S25" s="851"/>
      <c r="T25" s="245" t="s">
        <v>639</v>
      </c>
      <c r="U25" s="271" t="s">
        <v>336</v>
      </c>
      <c r="V25" s="850" t="s">
        <v>685</v>
      </c>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3"/>
  <dataValidations count="2">
    <dataValidation allowBlank="1" showInputMessage="1" showErrorMessage="1" prompt="覆工スパン毎に連番を記入。_x000a_数値で入力する。" sqref="I5 Q5 Y5 I22 Y22 Q22" xr:uid="{3DDE5F7E-2C2E-4CC4-B62D-E2EC02C91CAA}"/>
    <dataValidation type="list" allowBlank="1" showInputMessage="1" showErrorMessage="1" sqref="E6:I6 M6:Q6 M23:Q23 E23:I23 U6:Y6 U23:Y23" xr:uid="{B06974A5-C9F9-4D95-AF98-ACA4AC0A8252}">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968EF1-E18C-491D-B3F5-B180110B6F9F}">
          <x14:formula1>
            <xm:f>'(参考)リスト'!$D$52:$D$54</xm:f>
          </x14:formula1>
          <xm:sqref>D7:E7 L7:M7 L24:M24 D24:E24 T7:U7 T24:U24</xm:sqref>
        </x14:dataValidation>
        <x14:dataValidation type="list" allowBlank="1" showInputMessage="1" showErrorMessage="1" xr:uid="{C91FCA42-A1FF-4AB6-B56B-9F602799530A}">
          <x14:formula1>
            <xm:f>'(参考)リスト'!$F$52:$F$53</xm:f>
          </x14:formula1>
          <xm:sqref>D8 L8 L25 D25 T8 T25</xm:sqref>
        </x14:dataValidation>
        <x14:dataValidation type="list" allowBlank="1" showInputMessage="1" showErrorMessage="1" xr:uid="{3D8C70D0-6372-4E7A-99CC-205A68184F75}">
          <x14:formula1>
            <xm:f>'(参考)リスト'!$E$52:$E$58</xm:f>
          </x14:formula1>
          <xm:sqref>H7:I7 P7:Q7 P24:Q24 H24:I24 X7:Y7 X24:Y24</xm:sqref>
        </x14:dataValidation>
        <x14:dataValidation type="list" showInputMessage="1" showErrorMessage="1" xr:uid="{BDD29DBB-7448-4EEA-A573-A1FC9C00D162}">
          <x14:formula1>
            <xm:f>'(参考)リスト'!$B$52:$B$55</xm:f>
          </x14:formula1>
          <xm:sqref>D6 L6 L23 D23 T6 T23</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846D-3644-457D-B439-FE39DB6FA760}">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818</v>
      </c>
      <c r="F5" s="824" t="s">
        <v>331</v>
      </c>
      <c r="G5" s="825"/>
      <c r="H5" s="826"/>
      <c r="I5" s="237">
        <v>101</v>
      </c>
      <c r="J5" s="824" t="s">
        <v>330</v>
      </c>
      <c r="K5" s="825"/>
      <c r="L5" s="826"/>
      <c r="M5" s="236" t="s">
        <v>841</v>
      </c>
      <c r="N5" s="824" t="s">
        <v>331</v>
      </c>
      <c r="O5" s="825"/>
      <c r="P5" s="826"/>
      <c r="Q5" s="237">
        <v>101</v>
      </c>
      <c r="R5" s="824" t="s">
        <v>330</v>
      </c>
      <c r="S5" s="825"/>
      <c r="T5" s="826"/>
      <c r="U5" s="236" t="s">
        <v>864</v>
      </c>
      <c r="V5" s="824" t="s">
        <v>331</v>
      </c>
      <c r="W5" s="825"/>
      <c r="X5" s="826"/>
      <c r="Y5" s="237">
        <v>101</v>
      </c>
    </row>
    <row r="6" spans="2:25" ht="15" customHeight="1" x14ac:dyDescent="0.15">
      <c r="B6" s="824" t="s">
        <v>332</v>
      </c>
      <c r="C6" s="825"/>
      <c r="D6" s="245" t="s">
        <v>535</v>
      </c>
      <c r="E6" s="830" t="s">
        <v>506</v>
      </c>
      <c r="F6" s="831"/>
      <c r="G6" s="831"/>
      <c r="H6" s="831"/>
      <c r="I6" s="832"/>
      <c r="J6" s="824" t="s">
        <v>332</v>
      </c>
      <c r="K6" s="825"/>
      <c r="L6" s="245" t="s">
        <v>535</v>
      </c>
      <c r="M6" s="830" t="s">
        <v>506</v>
      </c>
      <c r="N6" s="831"/>
      <c r="O6" s="831"/>
      <c r="P6" s="831"/>
      <c r="Q6" s="832"/>
      <c r="R6" s="824" t="s">
        <v>332</v>
      </c>
      <c r="S6" s="825"/>
      <c r="T6" s="245" t="s">
        <v>535</v>
      </c>
      <c r="U6" s="830" t="s">
        <v>506</v>
      </c>
      <c r="V6" s="831"/>
      <c r="W6" s="831"/>
      <c r="X6" s="831"/>
      <c r="Y6" s="832"/>
    </row>
    <row r="7" spans="2:25" ht="15" customHeight="1" x14ac:dyDescent="0.15">
      <c r="B7" s="824" t="s">
        <v>333</v>
      </c>
      <c r="C7" s="826"/>
      <c r="D7" s="768" t="s">
        <v>523</v>
      </c>
      <c r="E7" s="755"/>
      <c r="F7" s="824" t="s">
        <v>334</v>
      </c>
      <c r="G7" s="826"/>
      <c r="H7" s="333" t="s">
        <v>538</v>
      </c>
      <c r="I7" s="333"/>
      <c r="J7" s="824" t="s">
        <v>333</v>
      </c>
      <c r="K7" s="826"/>
      <c r="L7" s="768" t="s">
        <v>523</v>
      </c>
      <c r="M7" s="755"/>
      <c r="N7" s="824" t="s">
        <v>334</v>
      </c>
      <c r="O7" s="826"/>
      <c r="P7" s="333" t="s">
        <v>506</v>
      </c>
      <c r="Q7" s="333"/>
      <c r="R7" s="824" t="s">
        <v>333</v>
      </c>
      <c r="S7" s="826"/>
      <c r="T7" s="768" t="s">
        <v>523</v>
      </c>
      <c r="U7" s="755"/>
      <c r="V7" s="824" t="s">
        <v>334</v>
      </c>
      <c r="W7" s="826"/>
      <c r="X7" s="333" t="s">
        <v>538</v>
      </c>
      <c r="Y7" s="333"/>
    </row>
    <row r="8" spans="2:25" ht="15" customHeight="1" x14ac:dyDescent="0.15">
      <c r="B8" s="849" t="s">
        <v>335</v>
      </c>
      <c r="C8" s="849"/>
      <c r="D8" s="245" t="s">
        <v>639</v>
      </c>
      <c r="E8" s="271" t="s">
        <v>336</v>
      </c>
      <c r="F8" s="850" t="s">
        <v>685</v>
      </c>
      <c r="G8" s="850"/>
      <c r="H8" s="850"/>
      <c r="I8" s="850"/>
      <c r="J8" s="849" t="s">
        <v>335</v>
      </c>
      <c r="K8" s="849"/>
      <c r="L8" s="245" t="s">
        <v>639</v>
      </c>
      <c r="M8" s="271" t="s">
        <v>336</v>
      </c>
      <c r="N8" s="850" t="s">
        <v>842</v>
      </c>
      <c r="O8" s="850"/>
      <c r="P8" s="850"/>
      <c r="Q8" s="850"/>
      <c r="R8" s="849" t="s">
        <v>335</v>
      </c>
      <c r="S8" s="849"/>
      <c r="T8" s="245" t="s">
        <v>639</v>
      </c>
      <c r="U8" s="271" t="s">
        <v>336</v>
      </c>
      <c r="V8" s="850" t="s">
        <v>685</v>
      </c>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t="s">
        <v>875</v>
      </c>
      <c r="F22" s="824" t="s">
        <v>331</v>
      </c>
      <c r="G22" s="825"/>
      <c r="H22" s="826"/>
      <c r="I22" s="237">
        <v>101</v>
      </c>
      <c r="J22" s="824" t="s">
        <v>330</v>
      </c>
      <c r="K22" s="825"/>
      <c r="L22" s="826"/>
      <c r="M22" s="236" t="s">
        <v>889</v>
      </c>
      <c r="N22" s="824" t="s">
        <v>331</v>
      </c>
      <c r="O22" s="825"/>
      <c r="P22" s="826"/>
      <c r="Q22" s="237">
        <v>101</v>
      </c>
      <c r="R22" s="824" t="s">
        <v>330</v>
      </c>
      <c r="S22" s="825"/>
      <c r="T22" s="826"/>
      <c r="U22" s="236" t="s">
        <v>915</v>
      </c>
      <c r="V22" s="824" t="s">
        <v>331</v>
      </c>
      <c r="W22" s="825"/>
      <c r="X22" s="826"/>
      <c r="Y22" s="237">
        <v>101</v>
      </c>
    </row>
    <row r="23" spans="2:25" ht="15" customHeight="1" x14ac:dyDescent="0.15">
      <c r="B23" s="824" t="s">
        <v>332</v>
      </c>
      <c r="C23" s="825"/>
      <c r="D23" s="245" t="s">
        <v>535</v>
      </c>
      <c r="E23" s="830" t="s">
        <v>506</v>
      </c>
      <c r="F23" s="831"/>
      <c r="G23" s="831"/>
      <c r="H23" s="831"/>
      <c r="I23" s="832"/>
      <c r="J23" s="824" t="s">
        <v>332</v>
      </c>
      <c r="K23" s="825"/>
      <c r="L23" s="245" t="s">
        <v>535</v>
      </c>
      <c r="M23" s="830" t="s">
        <v>506</v>
      </c>
      <c r="N23" s="831"/>
      <c r="O23" s="831"/>
      <c r="P23" s="831"/>
      <c r="Q23" s="832"/>
      <c r="R23" s="824" t="s">
        <v>332</v>
      </c>
      <c r="S23" s="825"/>
      <c r="T23" s="245" t="s">
        <v>535</v>
      </c>
      <c r="U23" s="830" t="s">
        <v>506</v>
      </c>
      <c r="V23" s="831"/>
      <c r="W23" s="831"/>
      <c r="X23" s="831"/>
      <c r="Y23" s="832"/>
    </row>
    <row r="24" spans="2:25" ht="15" customHeight="1" x14ac:dyDescent="0.15">
      <c r="B24" s="824" t="s">
        <v>333</v>
      </c>
      <c r="C24" s="826"/>
      <c r="D24" s="768" t="s">
        <v>523</v>
      </c>
      <c r="E24" s="755"/>
      <c r="F24" s="824" t="s">
        <v>334</v>
      </c>
      <c r="G24" s="826"/>
      <c r="H24" s="333" t="s">
        <v>538</v>
      </c>
      <c r="I24" s="333"/>
      <c r="J24" s="824" t="s">
        <v>333</v>
      </c>
      <c r="K24" s="826"/>
      <c r="L24" s="768" t="s">
        <v>523</v>
      </c>
      <c r="M24" s="755"/>
      <c r="N24" s="824" t="s">
        <v>334</v>
      </c>
      <c r="O24" s="826"/>
      <c r="P24" s="333" t="s">
        <v>538</v>
      </c>
      <c r="Q24" s="333"/>
      <c r="R24" s="824" t="s">
        <v>333</v>
      </c>
      <c r="S24" s="826"/>
      <c r="T24" s="768" t="s">
        <v>523</v>
      </c>
      <c r="U24" s="755"/>
      <c r="V24" s="824" t="s">
        <v>334</v>
      </c>
      <c r="W24" s="826"/>
      <c r="X24" s="333" t="s">
        <v>506</v>
      </c>
      <c r="Y24" s="333"/>
    </row>
    <row r="25" spans="2:25" ht="15" customHeight="1" x14ac:dyDescent="0.15">
      <c r="B25" s="849" t="s">
        <v>335</v>
      </c>
      <c r="C25" s="849"/>
      <c r="D25" s="245" t="s">
        <v>639</v>
      </c>
      <c r="E25" s="271" t="s">
        <v>336</v>
      </c>
      <c r="F25" s="850" t="s">
        <v>685</v>
      </c>
      <c r="G25" s="850"/>
      <c r="H25" s="850"/>
      <c r="I25" s="850"/>
      <c r="J25" s="849" t="s">
        <v>335</v>
      </c>
      <c r="K25" s="849"/>
      <c r="L25" s="245" t="s">
        <v>639</v>
      </c>
      <c r="M25" s="271" t="s">
        <v>336</v>
      </c>
      <c r="N25" s="850" t="s">
        <v>685</v>
      </c>
      <c r="O25" s="850"/>
      <c r="P25" s="850"/>
      <c r="Q25" s="850"/>
      <c r="R25" s="849" t="s">
        <v>335</v>
      </c>
      <c r="S25" s="849"/>
      <c r="T25" s="245" t="s">
        <v>639</v>
      </c>
      <c r="U25" s="271" t="s">
        <v>336</v>
      </c>
      <c r="V25" s="850" t="s">
        <v>842</v>
      </c>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3"/>
  <dataValidations count="2">
    <dataValidation type="list" allowBlank="1" showInputMessage="1" showErrorMessage="1" sqref="M23:Q23 E23:I23 U6:Y6 M6:Q6 E6:I6 U23:Y23" xr:uid="{1246CC33-C2D9-40FA-A5B3-F4CE5FDE4B9D}">
      <formula1>INDIRECT(D6)</formula1>
    </dataValidation>
    <dataValidation allowBlank="1" showInputMessage="1" showErrorMessage="1" prompt="覆工スパン毎に連番を記入。_x000a_数値で入力する。" sqref="I5 I22 Q5 Y5 Q22 Y22" xr:uid="{9F52F021-9AA0-480E-A17E-15F705BFDB5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F4BBAB38-091D-4814-8C35-263D9A684EE4}">
          <x14:formula1>
            <xm:f>'(参考)リスト'!$B$52:$B$55</xm:f>
          </x14:formula1>
          <xm:sqref>L23 D23 T6 L6 D6 T23</xm:sqref>
        </x14:dataValidation>
        <x14:dataValidation type="list" allowBlank="1" showInputMessage="1" showErrorMessage="1" xr:uid="{7BA7E944-B41C-41FF-A0EF-F8A6BA7EC717}">
          <x14:formula1>
            <xm:f>'(参考)リスト'!$E$52:$E$58</xm:f>
          </x14:formula1>
          <xm:sqref>P24:Q24 H24:I24 X7:Y7 P7:Q7 H7:I7 X24:Y24</xm:sqref>
        </x14:dataValidation>
        <x14:dataValidation type="list" allowBlank="1" showInputMessage="1" showErrorMessage="1" xr:uid="{F04F102B-A02B-4930-BBF1-0BBA73CB68B9}">
          <x14:formula1>
            <xm:f>'(参考)リスト'!$F$52:$F$53</xm:f>
          </x14:formula1>
          <xm:sqref>L25 D25 T8 L8 D8 T25</xm:sqref>
        </x14:dataValidation>
        <x14:dataValidation type="list" allowBlank="1" showInputMessage="1" showErrorMessage="1" xr:uid="{7D7E6746-142B-410E-B5A9-1BD0709C2816}">
          <x14:formula1>
            <xm:f>'(参考)リスト'!$D$52:$D$54</xm:f>
          </x14:formula1>
          <xm:sqref>L24:M24 D24:E24 T7:U7 L7:M7 D7:E7 T24:U24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F2EB6-FE17-4241-B404-874D64BC535E}">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926</v>
      </c>
      <c r="F5" s="824" t="s">
        <v>331</v>
      </c>
      <c r="G5" s="825"/>
      <c r="H5" s="826"/>
      <c r="I5" s="237">
        <v>101</v>
      </c>
      <c r="J5" s="824" t="s">
        <v>330</v>
      </c>
      <c r="K5" s="825"/>
      <c r="L5" s="826"/>
      <c r="M5" s="236" t="s">
        <v>937</v>
      </c>
      <c r="N5" s="824" t="s">
        <v>331</v>
      </c>
      <c r="O5" s="825"/>
      <c r="P5" s="826"/>
      <c r="Q5" s="237">
        <v>101</v>
      </c>
      <c r="R5" s="824" t="s">
        <v>330</v>
      </c>
      <c r="S5" s="825"/>
      <c r="T5" s="826"/>
      <c r="U5" s="236" t="s">
        <v>938</v>
      </c>
      <c r="V5" s="824" t="s">
        <v>331</v>
      </c>
      <c r="W5" s="825"/>
      <c r="X5" s="826"/>
      <c r="Y5" s="237">
        <v>101</v>
      </c>
    </row>
    <row r="6" spans="2:25" ht="15" customHeight="1" x14ac:dyDescent="0.15">
      <c r="B6" s="824" t="s">
        <v>332</v>
      </c>
      <c r="C6" s="825"/>
      <c r="D6" s="245" t="s">
        <v>535</v>
      </c>
      <c r="E6" s="830" t="s">
        <v>506</v>
      </c>
      <c r="F6" s="831"/>
      <c r="G6" s="831"/>
      <c r="H6" s="831"/>
      <c r="I6" s="832"/>
      <c r="J6" s="824" t="s">
        <v>332</v>
      </c>
      <c r="K6" s="825"/>
      <c r="L6" s="245" t="s">
        <v>535</v>
      </c>
      <c r="M6" s="830" t="s">
        <v>506</v>
      </c>
      <c r="N6" s="831"/>
      <c r="O6" s="831"/>
      <c r="P6" s="831"/>
      <c r="Q6" s="832"/>
      <c r="R6" s="824" t="s">
        <v>332</v>
      </c>
      <c r="S6" s="825"/>
      <c r="T6" s="245" t="s">
        <v>535</v>
      </c>
      <c r="U6" s="830" t="s">
        <v>506</v>
      </c>
      <c r="V6" s="831"/>
      <c r="W6" s="831"/>
      <c r="X6" s="831"/>
      <c r="Y6" s="832"/>
    </row>
    <row r="7" spans="2:25" ht="15" customHeight="1" x14ac:dyDescent="0.15">
      <c r="B7" s="824" t="s">
        <v>333</v>
      </c>
      <c r="C7" s="826"/>
      <c r="D7" s="768" t="s">
        <v>523</v>
      </c>
      <c r="E7" s="755"/>
      <c r="F7" s="824" t="s">
        <v>334</v>
      </c>
      <c r="G7" s="826"/>
      <c r="H7" s="333" t="s">
        <v>506</v>
      </c>
      <c r="I7" s="333"/>
      <c r="J7" s="824" t="s">
        <v>333</v>
      </c>
      <c r="K7" s="826"/>
      <c r="L7" s="768" t="s">
        <v>523</v>
      </c>
      <c r="M7" s="755"/>
      <c r="N7" s="824" t="s">
        <v>334</v>
      </c>
      <c r="O7" s="826"/>
      <c r="P7" s="333" t="s">
        <v>538</v>
      </c>
      <c r="Q7" s="333"/>
      <c r="R7" s="824" t="s">
        <v>333</v>
      </c>
      <c r="S7" s="826"/>
      <c r="T7" s="768" t="s">
        <v>523</v>
      </c>
      <c r="U7" s="755"/>
      <c r="V7" s="824" t="s">
        <v>334</v>
      </c>
      <c r="W7" s="826"/>
      <c r="X7" s="333" t="s">
        <v>538</v>
      </c>
      <c r="Y7" s="333"/>
    </row>
    <row r="8" spans="2:25" ht="15" customHeight="1" x14ac:dyDescent="0.15">
      <c r="B8" s="849" t="s">
        <v>335</v>
      </c>
      <c r="C8" s="849"/>
      <c r="D8" s="245" t="s">
        <v>639</v>
      </c>
      <c r="E8" s="271" t="s">
        <v>336</v>
      </c>
      <c r="F8" s="850" t="s">
        <v>842</v>
      </c>
      <c r="G8" s="850"/>
      <c r="H8" s="850"/>
      <c r="I8" s="850"/>
      <c r="J8" s="849" t="s">
        <v>335</v>
      </c>
      <c r="K8" s="849"/>
      <c r="L8" s="245" t="s">
        <v>639</v>
      </c>
      <c r="M8" s="271" t="s">
        <v>336</v>
      </c>
      <c r="N8" s="850" t="s">
        <v>685</v>
      </c>
      <c r="O8" s="850"/>
      <c r="P8" s="850"/>
      <c r="Q8" s="850"/>
      <c r="R8" s="849" t="s">
        <v>335</v>
      </c>
      <c r="S8" s="849"/>
      <c r="T8" s="245" t="s">
        <v>639</v>
      </c>
      <c r="U8" s="271" t="s">
        <v>336</v>
      </c>
      <c r="V8" s="850" t="s">
        <v>685</v>
      </c>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t="s">
        <v>954</v>
      </c>
      <c r="F22" s="824" t="s">
        <v>331</v>
      </c>
      <c r="G22" s="825"/>
      <c r="H22" s="826"/>
      <c r="I22" s="237">
        <v>101</v>
      </c>
      <c r="J22" s="824" t="s">
        <v>330</v>
      </c>
      <c r="K22" s="825"/>
      <c r="L22" s="826"/>
      <c r="M22" s="236" t="s">
        <v>956</v>
      </c>
      <c r="N22" s="824" t="s">
        <v>331</v>
      </c>
      <c r="O22" s="825"/>
      <c r="P22" s="826"/>
      <c r="Q22" s="237">
        <v>101</v>
      </c>
      <c r="R22" s="824" t="s">
        <v>330</v>
      </c>
      <c r="S22" s="825"/>
      <c r="T22" s="826"/>
      <c r="U22" s="236" t="s">
        <v>958</v>
      </c>
      <c r="V22" s="824" t="s">
        <v>331</v>
      </c>
      <c r="W22" s="825"/>
      <c r="X22" s="826"/>
      <c r="Y22" s="237">
        <v>101</v>
      </c>
    </row>
    <row r="23" spans="2:25" ht="15" customHeight="1" x14ac:dyDescent="0.15">
      <c r="B23" s="824" t="s">
        <v>332</v>
      </c>
      <c r="C23" s="825"/>
      <c r="D23" s="245" t="s">
        <v>535</v>
      </c>
      <c r="E23" s="830" t="s">
        <v>506</v>
      </c>
      <c r="F23" s="831"/>
      <c r="G23" s="831"/>
      <c r="H23" s="831"/>
      <c r="I23" s="832"/>
      <c r="J23" s="824" t="s">
        <v>332</v>
      </c>
      <c r="K23" s="825"/>
      <c r="L23" s="245" t="s">
        <v>535</v>
      </c>
      <c r="M23" s="830" t="s">
        <v>506</v>
      </c>
      <c r="N23" s="831"/>
      <c r="O23" s="831"/>
      <c r="P23" s="831"/>
      <c r="Q23" s="832"/>
      <c r="R23" s="824" t="s">
        <v>332</v>
      </c>
      <c r="S23" s="825"/>
      <c r="T23" s="245" t="s">
        <v>535</v>
      </c>
      <c r="U23" s="830" t="s">
        <v>548</v>
      </c>
      <c r="V23" s="831"/>
      <c r="W23" s="831"/>
      <c r="X23" s="831"/>
      <c r="Y23" s="832"/>
    </row>
    <row r="24" spans="2:25" ht="15" customHeight="1" x14ac:dyDescent="0.15">
      <c r="B24" s="824" t="s">
        <v>333</v>
      </c>
      <c r="C24" s="826"/>
      <c r="D24" s="768" t="s">
        <v>523</v>
      </c>
      <c r="E24" s="755"/>
      <c r="F24" s="824" t="s">
        <v>334</v>
      </c>
      <c r="G24" s="826"/>
      <c r="H24" s="333" t="s">
        <v>506</v>
      </c>
      <c r="I24" s="333"/>
      <c r="J24" s="824" t="s">
        <v>333</v>
      </c>
      <c r="K24" s="826"/>
      <c r="L24" s="768" t="s">
        <v>528</v>
      </c>
      <c r="M24" s="755"/>
      <c r="N24" s="824" t="s">
        <v>334</v>
      </c>
      <c r="O24" s="826"/>
      <c r="P24" s="333" t="s">
        <v>538</v>
      </c>
      <c r="Q24" s="333"/>
      <c r="R24" s="824" t="s">
        <v>333</v>
      </c>
      <c r="S24" s="826"/>
      <c r="T24" s="768" t="s">
        <v>650</v>
      </c>
      <c r="U24" s="755"/>
      <c r="V24" s="824" t="s">
        <v>334</v>
      </c>
      <c r="W24" s="826"/>
      <c r="X24" s="333" t="s">
        <v>536</v>
      </c>
      <c r="Y24" s="333"/>
    </row>
    <row r="25" spans="2:25" ht="15" customHeight="1" x14ac:dyDescent="0.15">
      <c r="B25" s="849" t="s">
        <v>335</v>
      </c>
      <c r="C25" s="849"/>
      <c r="D25" s="245" t="s">
        <v>639</v>
      </c>
      <c r="E25" s="271" t="s">
        <v>336</v>
      </c>
      <c r="F25" s="850" t="s">
        <v>842</v>
      </c>
      <c r="G25" s="850"/>
      <c r="H25" s="850"/>
      <c r="I25" s="850"/>
      <c r="J25" s="849" t="s">
        <v>335</v>
      </c>
      <c r="K25" s="849"/>
      <c r="L25" s="245" t="s">
        <v>639</v>
      </c>
      <c r="M25" s="271" t="s">
        <v>336</v>
      </c>
      <c r="N25" s="850" t="s">
        <v>965</v>
      </c>
      <c r="O25" s="850"/>
      <c r="P25" s="850"/>
      <c r="Q25" s="850"/>
      <c r="R25" s="849" t="s">
        <v>335</v>
      </c>
      <c r="S25" s="849"/>
      <c r="T25" s="245" t="s">
        <v>639</v>
      </c>
      <c r="U25" s="271" t="s">
        <v>336</v>
      </c>
      <c r="V25" s="850" t="s">
        <v>964</v>
      </c>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3"/>
  <dataValidations count="2">
    <dataValidation allowBlank="1" showInputMessage="1" showErrorMessage="1" prompt="覆工スパン毎に連番を記入。_x000a_数値で入力する。" sqref="I5 I22 Q5 Y5 Q22 Y22" xr:uid="{C990DBE0-5ED6-4E6E-85F6-23ED143E7FA2}"/>
    <dataValidation type="list" allowBlank="1" showInputMessage="1" showErrorMessage="1" sqref="E23:I23 M23:Q23 U6:Y6 M6:Q6 E6:I6 U23:Y23" xr:uid="{DA686C63-3B75-4E43-8104-2C1126E8691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611A59-FA49-4A74-8A7A-4BAABB49CC2C}">
          <x14:formula1>
            <xm:f>'(参考)リスト'!$D$52:$D$54</xm:f>
          </x14:formula1>
          <xm:sqref>D24:E24 L24:M24 T7:U7 L7:M7 D7:E7 T24:U24</xm:sqref>
        </x14:dataValidation>
        <x14:dataValidation type="list" allowBlank="1" showInputMessage="1" showErrorMessage="1" xr:uid="{AE856C09-258A-4E6C-AB3F-DA52909C1097}">
          <x14:formula1>
            <xm:f>'(参考)リスト'!$F$52:$F$53</xm:f>
          </x14:formula1>
          <xm:sqref>D25 L25 T8 L8 D8 T25</xm:sqref>
        </x14:dataValidation>
        <x14:dataValidation type="list" allowBlank="1" showInputMessage="1" showErrorMessage="1" xr:uid="{350C3FD2-DD83-4C00-AE5A-D6BB13414448}">
          <x14:formula1>
            <xm:f>'(参考)リスト'!$E$52:$E$58</xm:f>
          </x14:formula1>
          <xm:sqref>H24:I24 P24:Q24 X7:Y7 P7:Q7 H7:I7 X24:Y24</xm:sqref>
        </x14:dataValidation>
        <x14:dataValidation type="list" showInputMessage="1" showErrorMessage="1" xr:uid="{195439C0-97CA-4214-B39C-230E72FE877A}">
          <x14:formula1>
            <xm:f>'(参考)リスト'!$B$52:$B$55</xm:f>
          </x14:formula1>
          <xm:sqref>D23 L23 T6 L6 D6 T23</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0A06E-63B7-42E7-AA87-9008CB1D49AC}">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958</v>
      </c>
      <c r="F5" s="824" t="s">
        <v>331</v>
      </c>
      <c r="G5" s="825"/>
      <c r="H5" s="826"/>
      <c r="I5" s="237">
        <v>101</v>
      </c>
      <c r="J5" s="824" t="s">
        <v>330</v>
      </c>
      <c r="K5" s="825"/>
      <c r="L5" s="826"/>
      <c r="M5" s="236" t="s">
        <v>958</v>
      </c>
      <c r="N5" s="824" t="s">
        <v>331</v>
      </c>
      <c r="O5" s="825"/>
      <c r="P5" s="826"/>
      <c r="Q5" s="237">
        <v>102</v>
      </c>
      <c r="R5" s="824" t="s">
        <v>330</v>
      </c>
      <c r="S5" s="825"/>
      <c r="T5" s="826"/>
      <c r="U5" s="236" t="s">
        <v>960</v>
      </c>
      <c r="V5" s="824" t="s">
        <v>331</v>
      </c>
      <c r="W5" s="825"/>
      <c r="X5" s="826"/>
      <c r="Y5" s="237">
        <v>101</v>
      </c>
    </row>
    <row r="6" spans="2:25" ht="15" customHeight="1" x14ac:dyDescent="0.15">
      <c r="B6" s="824" t="s">
        <v>332</v>
      </c>
      <c r="C6" s="825"/>
      <c r="D6" s="245" t="s">
        <v>535</v>
      </c>
      <c r="E6" s="830" t="s">
        <v>548</v>
      </c>
      <c r="F6" s="831"/>
      <c r="G6" s="831"/>
      <c r="H6" s="831"/>
      <c r="I6" s="832"/>
      <c r="J6" s="824" t="s">
        <v>332</v>
      </c>
      <c r="K6" s="825"/>
      <c r="L6" s="245" t="s">
        <v>535</v>
      </c>
      <c r="M6" s="830" t="s">
        <v>506</v>
      </c>
      <c r="N6" s="831"/>
      <c r="O6" s="831"/>
      <c r="P6" s="831"/>
      <c r="Q6" s="832"/>
      <c r="R6" s="824" t="s">
        <v>332</v>
      </c>
      <c r="S6" s="825"/>
      <c r="T6" s="245" t="s">
        <v>535</v>
      </c>
      <c r="U6" s="830" t="s">
        <v>506</v>
      </c>
      <c r="V6" s="831"/>
      <c r="W6" s="831"/>
      <c r="X6" s="831"/>
      <c r="Y6" s="832"/>
    </row>
    <row r="7" spans="2:25" ht="15" customHeight="1" x14ac:dyDescent="0.15">
      <c r="B7" s="824" t="s">
        <v>333</v>
      </c>
      <c r="C7" s="826"/>
      <c r="D7" s="768" t="s">
        <v>650</v>
      </c>
      <c r="E7" s="755"/>
      <c r="F7" s="824" t="s">
        <v>334</v>
      </c>
      <c r="G7" s="826"/>
      <c r="H7" s="333" t="s">
        <v>536</v>
      </c>
      <c r="I7" s="333"/>
      <c r="J7" s="824" t="s">
        <v>333</v>
      </c>
      <c r="K7" s="826"/>
      <c r="L7" s="768" t="s">
        <v>523</v>
      </c>
      <c r="M7" s="755"/>
      <c r="N7" s="824" t="s">
        <v>334</v>
      </c>
      <c r="O7" s="826"/>
      <c r="P7" s="333" t="s">
        <v>506</v>
      </c>
      <c r="Q7" s="333"/>
      <c r="R7" s="824" t="s">
        <v>333</v>
      </c>
      <c r="S7" s="826"/>
      <c r="T7" s="768" t="s">
        <v>528</v>
      </c>
      <c r="U7" s="755"/>
      <c r="V7" s="824" t="s">
        <v>334</v>
      </c>
      <c r="W7" s="826"/>
      <c r="X7" s="333" t="s">
        <v>536</v>
      </c>
      <c r="Y7" s="333"/>
    </row>
    <row r="8" spans="2:25" ht="15" customHeight="1" x14ac:dyDescent="0.15">
      <c r="B8" s="849" t="s">
        <v>335</v>
      </c>
      <c r="C8" s="849"/>
      <c r="D8" s="245" t="s">
        <v>639</v>
      </c>
      <c r="E8" s="271" t="s">
        <v>336</v>
      </c>
      <c r="F8" s="850" t="s">
        <v>970</v>
      </c>
      <c r="G8" s="850"/>
      <c r="H8" s="850"/>
      <c r="I8" s="850"/>
      <c r="J8" s="849" t="s">
        <v>335</v>
      </c>
      <c r="K8" s="849"/>
      <c r="L8" s="245" t="s">
        <v>639</v>
      </c>
      <c r="M8" s="271" t="s">
        <v>336</v>
      </c>
      <c r="N8" s="850" t="s">
        <v>842</v>
      </c>
      <c r="O8" s="850"/>
      <c r="P8" s="850"/>
      <c r="Q8" s="850"/>
      <c r="R8" s="849" t="s">
        <v>335</v>
      </c>
      <c r="S8" s="849"/>
      <c r="T8" s="245" t="s">
        <v>639</v>
      </c>
      <c r="U8" s="271" t="s">
        <v>336</v>
      </c>
      <c r="V8" s="850" t="s">
        <v>966</v>
      </c>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t="s">
        <v>960</v>
      </c>
      <c r="F22" s="824" t="s">
        <v>331</v>
      </c>
      <c r="G22" s="825"/>
      <c r="H22" s="826"/>
      <c r="I22" s="237">
        <v>102</v>
      </c>
      <c r="J22" s="824" t="s">
        <v>330</v>
      </c>
      <c r="K22" s="825"/>
      <c r="L22" s="826"/>
      <c r="M22" s="236" t="s">
        <v>960</v>
      </c>
      <c r="N22" s="824" t="s">
        <v>331</v>
      </c>
      <c r="O22" s="825"/>
      <c r="P22" s="826"/>
      <c r="Q22" s="237">
        <v>103</v>
      </c>
      <c r="R22" s="824" t="s">
        <v>330</v>
      </c>
      <c r="S22" s="825"/>
      <c r="T22" s="826"/>
      <c r="U22" s="236" t="s">
        <v>968</v>
      </c>
      <c r="V22" s="824" t="s">
        <v>331</v>
      </c>
      <c r="W22" s="825"/>
      <c r="X22" s="826"/>
      <c r="Y22" s="237">
        <v>101</v>
      </c>
    </row>
    <row r="23" spans="2:25" ht="15" customHeight="1" x14ac:dyDescent="0.15">
      <c r="B23" s="824" t="s">
        <v>332</v>
      </c>
      <c r="C23" s="825"/>
      <c r="D23" s="245" t="s">
        <v>535</v>
      </c>
      <c r="E23" s="830" t="s">
        <v>506</v>
      </c>
      <c r="F23" s="831"/>
      <c r="G23" s="831"/>
      <c r="H23" s="831"/>
      <c r="I23" s="832"/>
      <c r="J23" s="824" t="s">
        <v>332</v>
      </c>
      <c r="K23" s="825"/>
      <c r="L23" s="245" t="s">
        <v>535</v>
      </c>
      <c r="M23" s="830" t="s">
        <v>506</v>
      </c>
      <c r="N23" s="831"/>
      <c r="O23" s="831"/>
      <c r="P23" s="831"/>
      <c r="Q23" s="832"/>
      <c r="R23" s="824" t="s">
        <v>332</v>
      </c>
      <c r="S23" s="825"/>
      <c r="T23" s="245" t="s">
        <v>535</v>
      </c>
      <c r="U23" s="830" t="s">
        <v>548</v>
      </c>
      <c r="V23" s="831"/>
      <c r="W23" s="831"/>
      <c r="X23" s="831"/>
      <c r="Y23" s="832"/>
    </row>
    <row r="24" spans="2:25" ht="15" customHeight="1" x14ac:dyDescent="0.15">
      <c r="B24" s="824" t="s">
        <v>333</v>
      </c>
      <c r="C24" s="826"/>
      <c r="D24" s="768" t="s">
        <v>523</v>
      </c>
      <c r="E24" s="755"/>
      <c r="F24" s="824" t="s">
        <v>334</v>
      </c>
      <c r="G24" s="826"/>
      <c r="H24" s="333" t="s">
        <v>538</v>
      </c>
      <c r="I24" s="333"/>
      <c r="J24" s="824" t="s">
        <v>333</v>
      </c>
      <c r="K24" s="826"/>
      <c r="L24" s="768" t="s">
        <v>523</v>
      </c>
      <c r="M24" s="755"/>
      <c r="N24" s="824" t="s">
        <v>334</v>
      </c>
      <c r="O24" s="826"/>
      <c r="P24" s="333" t="s">
        <v>506</v>
      </c>
      <c r="Q24" s="333"/>
      <c r="R24" s="824" t="s">
        <v>333</v>
      </c>
      <c r="S24" s="826"/>
      <c r="T24" s="768" t="s">
        <v>650</v>
      </c>
      <c r="U24" s="755"/>
      <c r="V24" s="824" t="s">
        <v>334</v>
      </c>
      <c r="W24" s="826"/>
      <c r="X24" s="333" t="s">
        <v>536</v>
      </c>
      <c r="Y24" s="333"/>
    </row>
    <row r="25" spans="2:25" ht="15" customHeight="1" x14ac:dyDescent="0.15">
      <c r="B25" s="849" t="s">
        <v>335</v>
      </c>
      <c r="C25" s="849"/>
      <c r="D25" s="245" t="s">
        <v>639</v>
      </c>
      <c r="E25" s="271" t="s">
        <v>336</v>
      </c>
      <c r="F25" s="850" t="s">
        <v>685</v>
      </c>
      <c r="G25" s="850"/>
      <c r="H25" s="850"/>
      <c r="I25" s="850"/>
      <c r="J25" s="849" t="s">
        <v>335</v>
      </c>
      <c r="K25" s="849"/>
      <c r="L25" s="245" t="s">
        <v>639</v>
      </c>
      <c r="M25" s="271" t="s">
        <v>336</v>
      </c>
      <c r="N25" s="850" t="s">
        <v>842</v>
      </c>
      <c r="O25" s="850"/>
      <c r="P25" s="850"/>
      <c r="Q25" s="850"/>
      <c r="R25" s="849" t="s">
        <v>335</v>
      </c>
      <c r="S25" s="849"/>
      <c r="T25" s="245" t="s">
        <v>639</v>
      </c>
      <c r="U25" s="271" t="s">
        <v>336</v>
      </c>
      <c r="V25" s="850" t="s">
        <v>969</v>
      </c>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3"/>
  <dataValidations count="2">
    <dataValidation type="list" allowBlank="1" showInputMessage="1" showErrorMessage="1" sqref="M23:Q23 E23:I23 M6:Q6 U6:Y6 E6:I6 U23:Y23" xr:uid="{419737EB-20EE-4219-A309-FABDC904B16A}">
      <formula1>INDIRECT(D6)</formula1>
    </dataValidation>
    <dataValidation allowBlank="1" showInputMessage="1" showErrorMessage="1" prompt="覆工スパン毎に連番を記入。_x000a_数値で入力する。" sqref="Y22 I22 Q5 Y5 Q22 I5" xr:uid="{D7624042-2C28-4C8A-AC12-2B511227886C}"/>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4CDDB53D-0FDF-4A60-AA02-FED0FB7375DC}">
          <x14:formula1>
            <xm:f>'(参考)リスト'!$B$52:$B$55</xm:f>
          </x14:formula1>
          <xm:sqref>L23 D23 L6 T6 D6 T23</xm:sqref>
        </x14:dataValidation>
        <x14:dataValidation type="list" allowBlank="1" showInputMessage="1" showErrorMessage="1" xr:uid="{71AA948F-DD04-4F10-9E5E-11865524A4FE}">
          <x14:formula1>
            <xm:f>'(参考)リスト'!$E$52:$E$58</xm:f>
          </x14:formula1>
          <xm:sqref>P24:Q24 H24:I24 P7:Q7 X7:Y7 H7:I7 X24:Y24</xm:sqref>
        </x14:dataValidation>
        <x14:dataValidation type="list" allowBlank="1" showInputMessage="1" showErrorMessage="1" xr:uid="{7ECD25F2-F192-433D-801F-FC7D78CAA656}">
          <x14:formula1>
            <xm:f>'(参考)リスト'!$F$52:$F$53</xm:f>
          </x14:formula1>
          <xm:sqref>L25 D25 L8 T8 D8 T25</xm:sqref>
        </x14:dataValidation>
        <x14:dataValidation type="list" allowBlank="1" showInputMessage="1" showErrorMessage="1" xr:uid="{A81BAF6D-E5AD-4A2E-9D4F-39DA51D66F4C}">
          <x14:formula1>
            <xm:f>'(参考)リスト'!$D$52:$D$54</xm:f>
          </x14:formula1>
          <xm:sqref>L24:M24 D24:E24 L7:M7 T7:U7 D7:E7 T24:U24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A1B0-E5BB-4D58-8609-4CFBC7953A1D}">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968</v>
      </c>
      <c r="F5" s="824" t="s">
        <v>331</v>
      </c>
      <c r="G5" s="825"/>
      <c r="H5" s="826"/>
      <c r="I5" s="237">
        <v>101</v>
      </c>
      <c r="J5" s="824" t="s">
        <v>330</v>
      </c>
      <c r="K5" s="825"/>
      <c r="L5" s="826"/>
      <c r="M5" s="236" t="s">
        <v>968</v>
      </c>
      <c r="N5" s="824" t="s">
        <v>331</v>
      </c>
      <c r="O5" s="825"/>
      <c r="P5" s="826"/>
      <c r="Q5" s="237">
        <v>102</v>
      </c>
      <c r="R5" s="824" t="s">
        <v>330</v>
      </c>
      <c r="S5" s="825"/>
      <c r="T5" s="826"/>
      <c r="U5" s="236" t="s">
        <v>968</v>
      </c>
      <c r="V5" s="824" t="s">
        <v>331</v>
      </c>
      <c r="W5" s="825"/>
      <c r="X5" s="826"/>
      <c r="Y5" s="237">
        <v>103</v>
      </c>
    </row>
    <row r="6" spans="2:25" ht="15" customHeight="1" x14ac:dyDescent="0.15">
      <c r="B6" s="824" t="s">
        <v>332</v>
      </c>
      <c r="C6" s="825"/>
      <c r="D6" s="245" t="s">
        <v>535</v>
      </c>
      <c r="E6" s="830" t="s">
        <v>548</v>
      </c>
      <c r="F6" s="831"/>
      <c r="G6" s="831"/>
      <c r="H6" s="831"/>
      <c r="I6" s="832"/>
      <c r="J6" s="824" t="s">
        <v>332</v>
      </c>
      <c r="K6" s="825"/>
      <c r="L6" s="245" t="s">
        <v>535</v>
      </c>
      <c r="M6" s="830" t="s">
        <v>506</v>
      </c>
      <c r="N6" s="831"/>
      <c r="O6" s="831"/>
      <c r="P6" s="831"/>
      <c r="Q6" s="832"/>
      <c r="R6" s="824" t="s">
        <v>332</v>
      </c>
      <c r="S6" s="825"/>
      <c r="T6" s="245" t="s">
        <v>535</v>
      </c>
      <c r="U6" s="830" t="s">
        <v>506</v>
      </c>
      <c r="V6" s="831"/>
      <c r="W6" s="831"/>
      <c r="X6" s="831"/>
      <c r="Y6" s="832"/>
    </row>
    <row r="7" spans="2:25" ht="15" customHeight="1" x14ac:dyDescent="0.15">
      <c r="B7" s="824" t="s">
        <v>333</v>
      </c>
      <c r="C7" s="826"/>
      <c r="D7" s="768" t="s">
        <v>650</v>
      </c>
      <c r="E7" s="755"/>
      <c r="F7" s="824" t="s">
        <v>334</v>
      </c>
      <c r="G7" s="826"/>
      <c r="H7" s="333" t="s">
        <v>536</v>
      </c>
      <c r="I7" s="333"/>
      <c r="J7" s="824" t="s">
        <v>333</v>
      </c>
      <c r="K7" s="826"/>
      <c r="L7" s="768" t="s">
        <v>528</v>
      </c>
      <c r="M7" s="755"/>
      <c r="N7" s="824" t="s">
        <v>334</v>
      </c>
      <c r="O7" s="826"/>
      <c r="P7" s="333" t="s">
        <v>536</v>
      </c>
      <c r="Q7" s="333"/>
      <c r="R7" s="824" t="s">
        <v>333</v>
      </c>
      <c r="S7" s="826"/>
      <c r="T7" s="768" t="s">
        <v>523</v>
      </c>
      <c r="U7" s="755"/>
      <c r="V7" s="824" t="s">
        <v>334</v>
      </c>
      <c r="W7" s="826"/>
      <c r="X7" s="333" t="s">
        <v>538</v>
      </c>
      <c r="Y7" s="333"/>
    </row>
    <row r="8" spans="2:25" ht="15" customHeight="1" x14ac:dyDescent="0.15">
      <c r="B8" s="849" t="s">
        <v>335</v>
      </c>
      <c r="C8" s="849"/>
      <c r="D8" s="245" t="s">
        <v>639</v>
      </c>
      <c r="E8" s="271" t="s">
        <v>336</v>
      </c>
      <c r="F8" s="850" t="s">
        <v>970</v>
      </c>
      <c r="G8" s="850"/>
      <c r="H8" s="850"/>
      <c r="I8" s="850"/>
      <c r="J8" s="849" t="s">
        <v>335</v>
      </c>
      <c r="K8" s="849"/>
      <c r="L8" s="245" t="s">
        <v>639</v>
      </c>
      <c r="M8" s="271" t="s">
        <v>336</v>
      </c>
      <c r="N8" s="850" t="s">
        <v>966</v>
      </c>
      <c r="O8" s="850"/>
      <c r="P8" s="850"/>
      <c r="Q8" s="850"/>
      <c r="R8" s="849" t="s">
        <v>335</v>
      </c>
      <c r="S8" s="849"/>
      <c r="T8" s="245" t="s">
        <v>639</v>
      </c>
      <c r="U8" s="271" t="s">
        <v>336</v>
      </c>
      <c r="V8" s="850" t="s">
        <v>685</v>
      </c>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t="s">
        <v>968</v>
      </c>
      <c r="F22" s="824" t="s">
        <v>331</v>
      </c>
      <c r="G22" s="825"/>
      <c r="H22" s="826"/>
      <c r="I22" s="237">
        <v>104</v>
      </c>
      <c r="J22" s="824" t="s">
        <v>330</v>
      </c>
      <c r="K22" s="825"/>
      <c r="L22" s="826"/>
      <c r="M22" s="236" t="s">
        <v>968</v>
      </c>
      <c r="N22" s="824" t="s">
        <v>331</v>
      </c>
      <c r="O22" s="825"/>
      <c r="P22" s="826"/>
      <c r="Q22" s="237">
        <v>104</v>
      </c>
      <c r="R22" s="824" t="s">
        <v>330</v>
      </c>
      <c r="S22" s="825"/>
      <c r="T22" s="826"/>
      <c r="U22" s="236" t="s">
        <v>968</v>
      </c>
      <c r="V22" s="824" t="s">
        <v>331</v>
      </c>
      <c r="W22" s="825"/>
      <c r="X22" s="826"/>
      <c r="Y22" s="237">
        <v>105</v>
      </c>
    </row>
    <row r="23" spans="2:25" ht="15" customHeight="1" x14ac:dyDescent="0.15">
      <c r="B23" s="824" t="s">
        <v>332</v>
      </c>
      <c r="C23" s="825"/>
      <c r="D23" s="245" t="s">
        <v>535</v>
      </c>
      <c r="E23" s="830" t="s">
        <v>548</v>
      </c>
      <c r="F23" s="831"/>
      <c r="G23" s="831"/>
      <c r="H23" s="831"/>
      <c r="I23" s="832"/>
      <c r="J23" s="824" t="s">
        <v>332</v>
      </c>
      <c r="K23" s="825"/>
      <c r="L23" s="245" t="s">
        <v>535</v>
      </c>
      <c r="M23" s="830" t="s">
        <v>548</v>
      </c>
      <c r="N23" s="831"/>
      <c r="O23" s="831"/>
      <c r="P23" s="831"/>
      <c r="Q23" s="832"/>
      <c r="R23" s="824" t="s">
        <v>332</v>
      </c>
      <c r="S23" s="825"/>
      <c r="T23" s="245" t="s">
        <v>535</v>
      </c>
      <c r="U23" s="830" t="s">
        <v>548</v>
      </c>
      <c r="V23" s="831"/>
      <c r="W23" s="831"/>
      <c r="X23" s="831"/>
      <c r="Y23" s="832"/>
    </row>
    <row r="24" spans="2:25" ht="15" customHeight="1" x14ac:dyDescent="0.15">
      <c r="B24" s="824" t="s">
        <v>333</v>
      </c>
      <c r="C24" s="826"/>
      <c r="D24" s="768" t="s">
        <v>650</v>
      </c>
      <c r="E24" s="755"/>
      <c r="F24" s="824" t="s">
        <v>334</v>
      </c>
      <c r="G24" s="826"/>
      <c r="H24" s="333" t="s">
        <v>536</v>
      </c>
      <c r="I24" s="333"/>
      <c r="J24" s="824" t="s">
        <v>333</v>
      </c>
      <c r="K24" s="826"/>
      <c r="L24" s="768" t="s">
        <v>650</v>
      </c>
      <c r="M24" s="755"/>
      <c r="N24" s="824" t="s">
        <v>334</v>
      </c>
      <c r="O24" s="826"/>
      <c r="P24" s="333" t="s">
        <v>538</v>
      </c>
      <c r="Q24" s="333"/>
      <c r="R24" s="824" t="s">
        <v>333</v>
      </c>
      <c r="S24" s="826"/>
      <c r="T24" s="768" t="s">
        <v>650</v>
      </c>
      <c r="U24" s="755"/>
      <c r="V24" s="824" t="s">
        <v>334</v>
      </c>
      <c r="W24" s="826"/>
      <c r="X24" s="333" t="s">
        <v>538</v>
      </c>
      <c r="Y24" s="333"/>
    </row>
    <row r="25" spans="2:25" ht="15" customHeight="1" x14ac:dyDescent="0.15">
      <c r="B25" s="849" t="s">
        <v>335</v>
      </c>
      <c r="C25" s="849"/>
      <c r="D25" s="245" t="s">
        <v>639</v>
      </c>
      <c r="E25" s="271" t="s">
        <v>336</v>
      </c>
      <c r="F25" s="850" t="s">
        <v>971</v>
      </c>
      <c r="G25" s="850"/>
      <c r="H25" s="850"/>
      <c r="I25" s="850"/>
      <c r="J25" s="849" t="s">
        <v>335</v>
      </c>
      <c r="K25" s="849"/>
      <c r="L25" s="245" t="s">
        <v>639</v>
      </c>
      <c r="M25" s="271" t="s">
        <v>336</v>
      </c>
      <c r="N25" s="850" t="s">
        <v>972</v>
      </c>
      <c r="O25" s="850"/>
      <c r="P25" s="850"/>
      <c r="Q25" s="850"/>
      <c r="R25" s="849" t="s">
        <v>335</v>
      </c>
      <c r="S25" s="849"/>
      <c r="T25" s="245" t="s">
        <v>639</v>
      </c>
      <c r="U25" s="271" t="s">
        <v>336</v>
      </c>
      <c r="V25" s="850" t="s">
        <v>971</v>
      </c>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3"/>
  <dataValidations count="2">
    <dataValidation allowBlank="1" showInputMessage="1" showErrorMessage="1" prompt="覆工スパン毎に連番を記入。_x000a_数値で入力する。" sqref="I5 I22 Q5 Y5 Q22 Y22" xr:uid="{68F3B920-0C9D-4A9E-BFDF-EE3DD2D6A7B6}"/>
    <dataValidation type="list" allowBlank="1" showInputMessage="1" showErrorMessage="1" sqref="E23:I23 U6:Y6 M23:Q23 M6:Q6 E6:I6 U23:Y23" xr:uid="{2F4CB6AE-15B6-4B69-932E-AE56316A64CD}">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B7CC11-BF9E-47D0-9F98-4CAE3FAD63A8}">
          <x14:formula1>
            <xm:f>'(参考)リスト'!$D$52:$D$54</xm:f>
          </x14:formula1>
          <xm:sqref>D24:E24 T7:U7 L24:M24 L7:M7 D7:E7 T24:U24</xm:sqref>
        </x14:dataValidation>
        <x14:dataValidation type="list" allowBlank="1" showInputMessage="1" showErrorMessage="1" xr:uid="{53ADDB23-7B12-4F7E-A21B-12E0D43B21C8}">
          <x14:formula1>
            <xm:f>'(参考)リスト'!$F$52:$F$53</xm:f>
          </x14:formula1>
          <xm:sqref>D25 T8 L25 L8 D8 T25</xm:sqref>
        </x14:dataValidation>
        <x14:dataValidation type="list" allowBlank="1" showInputMessage="1" showErrorMessage="1" xr:uid="{064DD064-BA6E-4B1E-A4AA-BD3A0A9019FB}">
          <x14:formula1>
            <xm:f>'(参考)リスト'!$E$52:$E$58</xm:f>
          </x14:formula1>
          <xm:sqref>H24:I24 X7:Y7 P24:Q24 P7:Q7 H7:I7 X24:Y24</xm:sqref>
        </x14:dataValidation>
        <x14:dataValidation type="list" showInputMessage="1" showErrorMessage="1" xr:uid="{D75DA5F1-1672-4B8B-8406-D42EA55A0B00}">
          <x14:formula1>
            <xm:f>'(参考)リスト'!$B$52:$B$55</xm:f>
          </x14:formula1>
          <xm:sqref>D23 T6 L23 L6 D6 T23</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6170-11E4-4A44-9000-5D3BEB95A952}">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t="s">
        <v>968</v>
      </c>
      <c r="F5" s="824" t="s">
        <v>331</v>
      </c>
      <c r="G5" s="825"/>
      <c r="H5" s="826"/>
      <c r="I5" s="237">
        <v>105</v>
      </c>
      <c r="J5" s="824" t="s">
        <v>330</v>
      </c>
      <c r="K5" s="825"/>
      <c r="L5" s="826"/>
      <c r="M5" s="236" t="s">
        <v>973</v>
      </c>
      <c r="N5" s="824" t="s">
        <v>331</v>
      </c>
      <c r="O5" s="825"/>
      <c r="P5" s="826"/>
      <c r="Q5" s="237">
        <v>101</v>
      </c>
      <c r="R5" s="824" t="s">
        <v>330</v>
      </c>
      <c r="S5" s="825"/>
      <c r="T5" s="826"/>
      <c r="U5" s="236"/>
      <c r="V5" s="824" t="s">
        <v>331</v>
      </c>
      <c r="W5" s="825"/>
      <c r="X5" s="826"/>
      <c r="Y5" s="237"/>
    </row>
    <row r="6" spans="2:25" ht="15" customHeight="1" x14ac:dyDescent="0.15">
      <c r="B6" s="824" t="s">
        <v>332</v>
      </c>
      <c r="C6" s="825"/>
      <c r="D6" s="245" t="s">
        <v>535</v>
      </c>
      <c r="E6" s="830" t="s">
        <v>548</v>
      </c>
      <c r="F6" s="831"/>
      <c r="G6" s="831"/>
      <c r="H6" s="831"/>
      <c r="I6" s="832"/>
      <c r="J6" s="824" t="s">
        <v>332</v>
      </c>
      <c r="K6" s="825"/>
      <c r="L6" s="245" t="s">
        <v>521</v>
      </c>
      <c r="M6" s="830" t="s">
        <v>532</v>
      </c>
      <c r="N6" s="831"/>
      <c r="O6" s="831"/>
      <c r="P6" s="831"/>
      <c r="Q6" s="832"/>
      <c r="R6" s="824" t="s">
        <v>332</v>
      </c>
      <c r="S6" s="825"/>
      <c r="T6" s="245"/>
      <c r="U6" s="830"/>
      <c r="V6" s="831"/>
      <c r="W6" s="831"/>
      <c r="X6" s="831"/>
      <c r="Y6" s="832"/>
    </row>
    <row r="7" spans="2:25" ht="15" customHeight="1" x14ac:dyDescent="0.15">
      <c r="B7" s="824" t="s">
        <v>333</v>
      </c>
      <c r="C7" s="826"/>
      <c r="D7" s="768" t="s">
        <v>650</v>
      </c>
      <c r="E7" s="755"/>
      <c r="F7" s="824" t="s">
        <v>334</v>
      </c>
      <c r="G7" s="826"/>
      <c r="H7" s="333" t="s">
        <v>538</v>
      </c>
      <c r="I7" s="333"/>
      <c r="J7" s="824" t="s">
        <v>333</v>
      </c>
      <c r="K7" s="826"/>
      <c r="L7" s="768" t="s">
        <v>528</v>
      </c>
      <c r="M7" s="755"/>
      <c r="N7" s="824" t="s">
        <v>334</v>
      </c>
      <c r="O7" s="826"/>
      <c r="P7" s="333" t="s">
        <v>536</v>
      </c>
      <c r="Q7" s="333"/>
      <c r="R7" s="824" t="s">
        <v>333</v>
      </c>
      <c r="S7" s="826"/>
      <c r="T7" s="768"/>
      <c r="U7" s="755"/>
      <c r="V7" s="824" t="s">
        <v>334</v>
      </c>
      <c r="W7" s="826"/>
      <c r="X7" s="333"/>
      <c r="Y7" s="333"/>
    </row>
    <row r="8" spans="2:25" ht="15" customHeight="1" x14ac:dyDescent="0.15">
      <c r="B8" s="849" t="s">
        <v>335</v>
      </c>
      <c r="C8" s="849"/>
      <c r="D8" s="245" t="s">
        <v>639</v>
      </c>
      <c r="E8" s="271" t="s">
        <v>336</v>
      </c>
      <c r="F8" s="850" t="s">
        <v>972</v>
      </c>
      <c r="G8" s="850"/>
      <c r="H8" s="850"/>
      <c r="I8" s="850"/>
      <c r="J8" s="849" t="s">
        <v>335</v>
      </c>
      <c r="K8" s="849"/>
      <c r="L8" s="245" t="s">
        <v>639</v>
      </c>
      <c r="M8" s="271" t="s">
        <v>336</v>
      </c>
      <c r="N8" s="850" t="s">
        <v>641</v>
      </c>
      <c r="O8" s="850"/>
      <c r="P8" s="850"/>
      <c r="Q8" s="850"/>
      <c r="R8" s="849" t="s">
        <v>335</v>
      </c>
      <c r="S8" s="849"/>
      <c r="T8" s="245"/>
      <c r="U8" s="271" t="s">
        <v>336</v>
      </c>
      <c r="V8" s="850"/>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c r="F22" s="824" t="s">
        <v>331</v>
      </c>
      <c r="G22" s="825"/>
      <c r="H22" s="826"/>
      <c r="I22" s="237"/>
      <c r="J22" s="824" t="s">
        <v>330</v>
      </c>
      <c r="K22" s="825"/>
      <c r="L22" s="826"/>
      <c r="M22" s="236"/>
      <c r="N22" s="824" t="s">
        <v>331</v>
      </c>
      <c r="O22" s="825"/>
      <c r="P22" s="826"/>
      <c r="Q22" s="237"/>
      <c r="R22" s="824" t="s">
        <v>330</v>
      </c>
      <c r="S22" s="825"/>
      <c r="T22" s="826"/>
      <c r="U22" s="236"/>
      <c r="V22" s="824" t="s">
        <v>331</v>
      </c>
      <c r="W22" s="825"/>
      <c r="X22" s="826"/>
      <c r="Y22" s="237"/>
    </row>
    <row r="23" spans="2:25" ht="15" customHeight="1" x14ac:dyDescent="0.15">
      <c r="B23" s="824" t="s">
        <v>332</v>
      </c>
      <c r="C23" s="825"/>
      <c r="D23" s="245"/>
      <c r="E23" s="830"/>
      <c r="F23" s="831"/>
      <c r="G23" s="831"/>
      <c r="H23" s="831"/>
      <c r="I23" s="832"/>
      <c r="J23" s="824" t="s">
        <v>332</v>
      </c>
      <c r="K23" s="825"/>
      <c r="L23" s="245"/>
      <c r="M23" s="830"/>
      <c r="N23" s="831"/>
      <c r="O23" s="831"/>
      <c r="P23" s="831"/>
      <c r="Q23" s="832"/>
      <c r="R23" s="824" t="s">
        <v>332</v>
      </c>
      <c r="S23" s="825"/>
      <c r="T23" s="245"/>
      <c r="U23" s="830"/>
      <c r="V23" s="831"/>
      <c r="W23" s="831"/>
      <c r="X23" s="831"/>
      <c r="Y23" s="832"/>
    </row>
    <row r="24" spans="2:25" ht="15" customHeight="1" x14ac:dyDescent="0.15">
      <c r="B24" s="824" t="s">
        <v>333</v>
      </c>
      <c r="C24" s="826"/>
      <c r="D24" s="768"/>
      <c r="E24" s="755"/>
      <c r="F24" s="824" t="s">
        <v>334</v>
      </c>
      <c r="G24" s="826"/>
      <c r="H24" s="333"/>
      <c r="I24" s="333"/>
      <c r="J24" s="824" t="s">
        <v>333</v>
      </c>
      <c r="K24" s="826"/>
      <c r="L24" s="768"/>
      <c r="M24" s="755"/>
      <c r="N24" s="824" t="s">
        <v>334</v>
      </c>
      <c r="O24" s="826"/>
      <c r="P24" s="333"/>
      <c r="Q24" s="333"/>
      <c r="R24" s="824" t="s">
        <v>333</v>
      </c>
      <c r="S24" s="826"/>
      <c r="T24" s="768"/>
      <c r="U24" s="755"/>
      <c r="V24" s="824" t="s">
        <v>334</v>
      </c>
      <c r="W24" s="826"/>
      <c r="X24" s="333"/>
      <c r="Y24" s="333"/>
    </row>
    <row r="25" spans="2:25" ht="15" customHeight="1" x14ac:dyDescent="0.15">
      <c r="B25" s="849" t="s">
        <v>335</v>
      </c>
      <c r="C25" s="849"/>
      <c r="D25" s="245"/>
      <c r="E25" s="271" t="s">
        <v>336</v>
      </c>
      <c r="F25" s="850"/>
      <c r="G25" s="850"/>
      <c r="H25" s="850"/>
      <c r="I25" s="850"/>
      <c r="J25" s="849" t="s">
        <v>335</v>
      </c>
      <c r="K25" s="849"/>
      <c r="L25" s="245"/>
      <c r="M25" s="271" t="s">
        <v>336</v>
      </c>
      <c r="N25" s="850"/>
      <c r="O25" s="850"/>
      <c r="P25" s="850"/>
      <c r="Q25" s="850"/>
      <c r="R25" s="849" t="s">
        <v>335</v>
      </c>
      <c r="S25" s="849"/>
      <c r="T25" s="245"/>
      <c r="U25" s="271" t="s">
        <v>336</v>
      </c>
      <c r="V25" s="850"/>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3"/>
  <dataValidations count="2">
    <dataValidation type="list" allowBlank="1" showInputMessage="1" showErrorMessage="1" sqref="U23:Y23 M23:Q23 E23:I23 U6:Y6 M6:Q6 E6:I6" xr:uid="{0B88C2B0-6DAC-40B6-B60E-1CBCDFDA3430}">
      <formula1>INDIRECT(D6)</formula1>
    </dataValidation>
    <dataValidation allowBlank="1" showInputMessage="1" showErrorMessage="1" prompt="覆工スパン毎に連番を記入。_x000a_数値で入力する。" sqref="Y22 I22 Q5 Y5 Q22 I5" xr:uid="{0CB981D1-2763-4A21-8C3E-424DA18AFDA7}"/>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6C31C73D-58E5-45B6-A641-993E815A836A}">
          <x14:formula1>
            <xm:f>'(参考)リスト'!$B$52:$B$55</xm:f>
          </x14:formula1>
          <xm:sqref>T23 L23 D23 T6 L6 D6</xm:sqref>
        </x14:dataValidation>
        <x14:dataValidation type="list" allowBlank="1" showInputMessage="1" showErrorMessage="1" xr:uid="{79AFB6CC-639E-435A-AE2E-8483D5E96F1A}">
          <x14:formula1>
            <xm:f>'(参考)リスト'!$E$52:$E$58</xm:f>
          </x14:formula1>
          <xm:sqref>X24:Y24 P24:Q24 H24:I24 X7:Y7 P7:Q7 H7:I7</xm:sqref>
        </x14:dataValidation>
        <x14:dataValidation type="list" allowBlank="1" showInputMessage="1" showErrorMessage="1" xr:uid="{0A689A59-CE1C-43EF-8A87-07963D03D51F}">
          <x14:formula1>
            <xm:f>'(参考)リスト'!$F$52:$F$53</xm:f>
          </x14:formula1>
          <xm:sqref>T25 L25 D25 T8 L8 D8</xm:sqref>
        </x14:dataValidation>
        <x14:dataValidation type="list" allowBlank="1" showInputMessage="1" showErrorMessage="1" xr:uid="{C39381C7-8160-43CF-9528-297E9D1B62DD}">
          <x14:formula1>
            <xm:f>'(参考)リスト'!$D$52:$D$54</xm:f>
          </x14:formula1>
          <xm:sqref>T24:U24 L24:M24 D24:E24 T7:U7 L7:M7 D7:E7</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92175-1A90-4176-9789-CFCDAE1B7825}">
  <sheetPr>
    <pageSetUpPr fitToPage="1"/>
  </sheetPr>
  <dimension ref="B1:Z59"/>
  <sheetViews>
    <sheetView showGridLines="0" showZeros="0" view="pageBreakPreview" topLeftCell="B1" zoomScaleNormal="70" zoomScaleSheetLayoutView="100" workbookViewId="0">
      <selection activeCell="E6" sqref="E6:I6"/>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30" t="s">
        <v>328</v>
      </c>
      <c r="C2" s="231"/>
      <c r="D2" s="231"/>
      <c r="E2" s="231"/>
      <c r="F2" s="231"/>
      <c r="G2" s="231"/>
      <c r="H2" s="231"/>
      <c r="I2" s="231"/>
      <c r="J2" s="231"/>
      <c r="K2" s="231"/>
      <c r="L2" s="231"/>
      <c r="M2" s="231"/>
      <c r="N2" s="231"/>
      <c r="O2" s="231"/>
      <c r="P2" s="231"/>
      <c r="Q2" s="231"/>
    </row>
    <row r="3" spans="2:25" ht="25.15" customHeight="1" x14ac:dyDescent="0.15">
      <c r="B3" s="833" t="s">
        <v>305</v>
      </c>
      <c r="C3" s="833"/>
      <c r="D3" s="833"/>
      <c r="E3" s="834" t="str">
        <f>'様式A-1'!D3</f>
        <v>ムクノトンネル　ノボリ</v>
      </c>
      <c r="F3" s="834"/>
      <c r="G3" s="834"/>
      <c r="H3" s="834"/>
      <c r="I3" s="824" t="s">
        <v>306</v>
      </c>
      <c r="J3" s="825"/>
      <c r="K3" s="826"/>
      <c r="L3" s="768" t="str">
        <f>'様式A-1'!J3</f>
        <v>山口県道57号下関港線（上り）</v>
      </c>
      <c r="M3" s="754"/>
      <c r="N3" s="755"/>
      <c r="O3" s="852" t="s">
        <v>307</v>
      </c>
      <c r="P3" s="853"/>
      <c r="Q3" s="854"/>
      <c r="R3" s="835" t="str">
        <f>'様式B (1)'!S3</f>
        <v>アジア航測株式会社</v>
      </c>
      <c r="S3" s="836"/>
      <c r="T3" s="837"/>
      <c r="U3" s="858" t="s">
        <v>329</v>
      </c>
      <c r="V3" s="859"/>
      <c r="W3" s="862">
        <f>'様式B (1)'!P2</f>
        <v>45892</v>
      </c>
      <c r="X3" s="863"/>
      <c r="Y3" s="864"/>
    </row>
    <row r="4" spans="2:25" ht="25.15" customHeight="1" x14ac:dyDescent="0.15">
      <c r="B4" s="838" t="s">
        <v>308</v>
      </c>
      <c r="C4" s="838"/>
      <c r="D4" s="838"/>
      <c r="E4" s="839" t="str">
        <f>'様式A-1'!D4</f>
        <v>椋野トンネル（上り）</v>
      </c>
      <c r="F4" s="839"/>
      <c r="G4" s="839"/>
      <c r="H4" s="839"/>
      <c r="I4" s="824" t="s">
        <v>309</v>
      </c>
      <c r="J4" s="825"/>
      <c r="K4" s="826"/>
      <c r="L4" s="840" t="str">
        <f>'様式A-1'!R3</f>
        <v>山口県
下関土木建築事務所</v>
      </c>
      <c r="M4" s="811"/>
      <c r="N4" s="812"/>
      <c r="O4" s="855"/>
      <c r="P4" s="856"/>
      <c r="Q4" s="857"/>
      <c r="R4" s="841" t="str">
        <f>'様式B (5)'!S4</f>
        <v>飯田　琢巳</v>
      </c>
      <c r="S4" s="842"/>
      <c r="T4" s="843"/>
      <c r="U4" s="860"/>
      <c r="V4" s="861"/>
      <c r="W4" s="865"/>
      <c r="X4" s="866"/>
      <c r="Y4" s="867"/>
    </row>
    <row r="5" spans="2:25" ht="15" customHeight="1" x14ac:dyDescent="0.15">
      <c r="B5" s="824" t="s">
        <v>330</v>
      </c>
      <c r="C5" s="825"/>
      <c r="D5" s="826"/>
      <c r="E5" s="236"/>
      <c r="F5" s="824" t="s">
        <v>331</v>
      </c>
      <c r="G5" s="825"/>
      <c r="H5" s="826"/>
      <c r="I5" s="237"/>
      <c r="J5" s="824" t="s">
        <v>330</v>
      </c>
      <c r="K5" s="825"/>
      <c r="L5" s="826"/>
      <c r="M5" s="236"/>
      <c r="N5" s="824" t="s">
        <v>331</v>
      </c>
      <c r="O5" s="825"/>
      <c r="P5" s="826"/>
      <c r="Q5" s="237"/>
      <c r="R5" s="824" t="s">
        <v>330</v>
      </c>
      <c r="S5" s="825"/>
      <c r="T5" s="826"/>
      <c r="U5" s="236"/>
      <c r="V5" s="824" t="s">
        <v>331</v>
      </c>
      <c r="W5" s="825"/>
      <c r="X5" s="826"/>
      <c r="Y5" s="237"/>
    </row>
    <row r="6" spans="2:25" ht="15" customHeight="1" x14ac:dyDescent="0.15">
      <c r="B6" s="824" t="s">
        <v>332</v>
      </c>
      <c r="C6" s="825"/>
      <c r="D6" s="245"/>
      <c r="E6" s="830"/>
      <c r="F6" s="831"/>
      <c r="G6" s="831"/>
      <c r="H6" s="831"/>
      <c r="I6" s="832"/>
      <c r="J6" s="824" t="s">
        <v>332</v>
      </c>
      <c r="K6" s="825"/>
      <c r="L6" s="245"/>
      <c r="M6" s="830"/>
      <c r="N6" s="831"/>
      <c r="O6" s="831"/>
      <c r="P6" s="831"/>
      <c r="Q6" s="832"/>
      <c r="R6" s="824" t="s">
        <v>332</v>
      </c>
      <c r="S6" s="825"/>
      <c r="T6" s="245"/>
      <c r="U6" s="830"/>
      <c r="V6" s="831"/>
      <c r="W6" s="831"/>
      <c r="X6" s="831"/>
      <c r="Y6" s="832"/>
    </row>
    <row r="7" spans="2:25" ht="15" customHeight="1" x14ac:dyDescent="0.15">
      <c r="B7" s="824" t="s">
        <v>333</v>
      </c>
      <c r="C7" s="826"/>
      <c r="D7" s="768"/>
      <c r="E7" s="755"/>
      <c r="F7" s="824" t="s">
        <v>334</v>
      </c>
      <c r="G7" s="826"/>
      <c r="H7" s="333"/>
      <c r="I7" s="333"/>
      <c r="J7" s="824" t="s">
        <v>333</v>
      </c>
      <c r="K7" s="826"/>
      <c r="L7" s="768"/>
      <c r="M7" s="755"/>
      <c r="N7" s="824" t="s">
        <v>334</v>
      </c>
      <c r="O7" s="826"/>
      <c r="P7" s="333"/>
      <c r="Q7" s="333"/>
      <c r="R7" s="824" t="s">
        <v>333</v>
      </c>
      <c r="S7" s="826"/>
      <c r="T7" s="768"/>
      <c r="U7" s="755"/>
      <c r="V7" s="824" t="s">
        <v>334</v>
      </c>
      <c r="W7" s="826"/>
      <c r="X7" s="333"/>
      <c r="Y7" s="333"/>
    </row>
    <row r="8" spans="2:25" ht="15" customHeight="1" x14ac:dyDescent="0.15">
      <c r="B8" s="849" t="s">
        <v>335</v>
      </c>
      <c r="C8" s="849"/>
      <c r="D8" s="245"/>
      <c r="E8" s="271" t="s">
        <v>336</v>
      </c>
      <c r="F8" s="850"/>
      <c r="G8" s="850"/>
      <c r="H8" s="850"/>
      <c r="I8" s="850"/>
      <c r="J8" s="849" t="s">
        <v>335</v>
      </c>
      <c r="K8" s="849"/>
      <c r="L8" s="245"/>
      <c r="M8" s="271" t="s">
        <v>336</v>
      </c>
      <c r="N8" s="850"/>
      <c r="O8" s="850"/>
      <c r="P8" s="850"/>
      <c r="Q8" s="850"/>
      <c r="R8" s="849" t="s">
        <v>335</v>
      </c>
      <c r="S8" s="849"/>
      <c r="T8" s="245"/>
      <c r="U8" s="271" t="s">
        <v>336</v>
      </c>
      <c r="V8" s="850"/>
      <c r="W8" s="850"/>
      <c r="X8" s="850"/>
      <c r="Y8" s="850"/>
    </row>
    <row r="9" spans="2:25" s="23" customFormat="1" ht="14.1" customHeight="1" x14ac:dyDescent="0.15">
      <c r="B9" s="814"/>
      <c r="C9" s="814"/>
      <c r="D9" s="814"/>
      <c r="E9" s="814"/>
      <c r="F9" s="814"/>
      <c r="G9" s="814"/>
      <c r="H9" s="814"/>
      <c r="I9" s="814"/>
      <c r="J9" s="808"/>
      <c r="K9" s="808"/>
      <c r="L9" s="808"/>
      <c r="M9" s="808"/>
      <c r="N9" s="808"/>
      <c r="O9" s="808"/>
      <c r="P9" s="808"/>
      <c r="Q9" s="808"/>
      <c r="R9" s="815"/>
      <c r="S9" s="815"/>
      <c r="T9" s="815"/>
      <c r="U9" s="815"/>
      <c r="V9" s="815"/>
      <c r="W9" s="815"/>
      <c r="X9" s="815"/>
      <c r="Y9" s="816"/>
    </row>
    <row r="10" spans="2:25" s="23" customFormat="1" ht="14.1" customHeight="1" x14ac:dyDescent="0.15">
      <c r="B10" s="813"/>
      <c r="C10" s="813"/>
      <c r="D10" s="813"/>
      <c r="E10" s="813"/>
      <c r="F10" s="813"/>
      <c r="G10" s="813"/>
      <c r="H10" s="813"/>
      <c r="I10" s="813"/>
      <c r="J10" s="808"/>
      <c r="K10" s="808"/>
      <c r="L10" s="808"/>
      <c r="M10" s="808"/>
      <c r="N10" s="808"/>
      <c r="O10" s="808"/>
      <c r="P10" s="808"/>
      <c r="Q10" s="808"/>
      <c r="R10" s="815"/>
      <c r="S10" s="815"/>
      <c r="T10" s="815"/>
      <c r="U10" s="815"/>
      <c r="V10" s="815"/>
      <c r="W10" s="815"/>
      <c r="X10" s="815"/>
      <c r="Y10" s="816"/>
    </row>
    <row r="11" spans="2:25" s="23" customFormat="1" ht="14.1" customHeight="1" x14ac:dyDescent="0.15">
      <c r="B11" s="813"/>
      <c r="C11" s="813"/>
      <c r="D11" s="813"/>
      <c r="E11" s="813"/>
      <c r="F11" s="813"/>
      <c r="G11" s="813"/>
      <c r="H11" s="813"/>
      <c r="I11" s="813"/>
      <c r="J11" s="808"/>
      <c r="K11" s="808"/>
      <c r="L11" s="808"/>
      <c r="M11" s="808"/>
      <c r="N11" s="808"/>
      <c r="O11" s="808"/>
      <c r="P11" s="808"/>
      <c r="Q11" s="808"/>
      <c r="R11" s="815"/>
      <c r="S11" s="815"/>
      <c r="T11" s="815"/>
      <c r="U11" s="815"/>
      <c r="V11" s="815"/>
      <c r="W11" s="815"/>
      <c r="X11" s="815"/>
      <c r="Y11" s="816"/>
    </row>
    <row r="12" spans="2:25" s="23" customFormat="1" ht="14.1" customHeight="1" x14ac:dyDescent="0.15">
      <c r="B12" s="813"/>
      <c r="C12" s="813"/>
      <c r="D12" s="813"/>
      <c r="E12" s="813"/>
      <c r="F12" s="813"/>
      <c r="G12" s="813"/>
      <c r="H12" s="813"/>
      <c r="I12" s="813"/>
      <c r="J12" s="808"/>
      <c r="K12" s="808"/>
      <c r="L12" s="808"/>
      <c r="M12" s="808"/>
      <c r="N12" s="808"/>
      <c r="O12" s="808"/>
      <c r="P12" s="808"/>
      <c r="Q12" s="808"/>
      <c r="R12" s="815"/>
      <c r="S12" s="815"/>
      <c r="T12" s="815"/>
      <c r="U12" s="815"/>
      <c r="V12" s="815"/>
      <c r="W12" s="815"/>
      <c r="X12" s="815"/>
      <c r="Y12" s="816"/>
    </row>
    <row r="13" spans="2:25" s="23" customFormat="1" ht="14.1" customHeight="1" x14ac:dyDescent="0.15">
      <c r="B13" s="813"/>
      <c r="C13" s="813"/>
      <c r="D13" s="813"/>
      <c r="E13" s="813"/>
      <c r="F13" s="813"/>
      <c r="G13" s="813"/>
      <c r="H13" s="813"/>
      <c r="I13" s="813"/>
      <c r="J13" s="808"/>
      <c r="K13" s="808"/>
      <c r="L13" s="808"/>
      <c r="M13" s="808"/>
      <c r="N13" s="808"/>
      <c r="O13" s="808"/>
      <c r="P13" s="808"/>
      <c r="Q13" s="808"/>
      <c r="R13" s="815"/>
      <c r="S13" s="815"/>
      <c r="T13" s="815"/>
      <c r="U13" s="815"/>
      <c r="V13" s="815"/>
      <c r="W13" s="815"/>
      <c r="X13" s="815"/>
      <c r="Y13" s="816"/>
    </row>
    <row r="14" spans="2:25" s="23" customFormat="1" ht="14.1" customHeight="1" x14ac:dyDescent="0.15">
      <c r="B14" s="813"/>
      <c r="C14" s="813"/>
      <c r="D14" s="813"/>
      <c r="E14" s="813"/>
      <c r="F14" s="813"/>
      <c r="G14" s="813"/>
      <c r="H14" s="813"/>
      <c r="I14" s="813"/>
      <c r="J14" s="808"/>
      <c r="K14" s="808"/>
      <c r="L14" s="808"/>
      <c r="M14" s="808"/>
      <c r="N14" s="808"/>
      <c r="O14" s="808"/>
      <c r="P14" s="808"/>
      <c r="Q14" s="808"/>
      <c r="R14" s="815"/>
      <c r="S14" s="815"/>
      <c r="T14" s="815"/>
      <c r="U14" s="815"/>
      <c r="V14" s="815"/>
      <c r="W14" s="815"/>
      <c r="X14" s="815"/>
      <c r="Y14" s="816"/>
    </row>
    <row r="15" spans="2:25" s="23" customFormat="1" ht="14.1" customHeight="1" x14ac:dyDescent="0.15">
      <c r="B15" s="813"/>
      <c r="C15" s="813"/>
      <c r="D15" s="813"/>
      <c r="E15" s="813"/>
      <c r="F15" s="813"/>
      <c r="G15" s="813"/>
      <c r="H15" s="813"/>
      <c r="I15" s="813"/>
      <c r="J15" s="808"/>
      <c r="K15" s="808"/>
      <c r="L15" s="808"/>
      <c r="M15" s="808"/>
      <c r="N15" s="808"/>
      <c r="O15" s="808"/>
      <c r="P15" s="808"/>
      <c r="Q15" s="808"/>
      <c r="R15" s="815"/>
      <c r="S15" s="815"/>
      <c r="T15" s="815"/>
      <c r="U15" s="815"/>
      <c r="V15" s="815"/>
      <c r="W15" s="815"/>
      <c r="X15" s="815"/>
      <c r="Y15" s="816"/>
    </row>
    <row r="16" spans="2:25" s="23" customFormat="1" ht="14.1" customHeight="1" x14ac:dyDescent="0.15">
      <c r="B16" s="813"/>
      <c r="C16" s="813"/>
      <c r="D16" s="813"/>
      <c r="E16" s="813"/>
      <c r="F16" s="813"/>
      <c r="G16" s="813"/>
      <c r="H16" s="813"/>
      <c r="I16" s="813"/>
      <c r="J16" s="808"/>
      <c r="K16" s="808"/>
      <c r="L16" s="808"/>
      <c r="M16" s="808"/>
      <c r="N16" s="808"/>
      <c r="O16" s="808"/>
      <c r="P16" s="808"/>
      <c r="Q16" s="808"/>
      <c r="R16" s="815"/>
      <c r="S16" s="815"/>
      <c r="T16" s="815"/>
      <c r="U16" s="815"/>
      <c r="V16" s="815"/>
      <c r="W16" s="815"/>
      <c r="X16" s="815"/>
      <c r="Y16" s="816"/>
    </row>
    <row r="17" spans="2:25" s="23" customFormat="1" ht="14.1" customHeight="1" x14ac:dyDescent="0.15">
      <c r="B17" s="813"/>
      <c r="C17" s="813"/>
      <c r="D17" s="813"/>
      <c r="E17" s="813"/>
      <c r="F17" s="813"/>
      <c r="G17" s="813"/>
      <c r="H17" s="813"/>
      <c r="I17" s="813"/>
      <c r="J17" s="808"/>
      <c r="K17" s="808"/>
      <c r="L17" s="808"/>
      <c r="M17" s="808"/>
      <c r="N17" s="808"/>
      <c r="O17" s="808"/>
      <c r="P17" s="808"/>
      <c r="Q17" s="808"/>
      <c r="R17" s="815"/>
      <c r="S17" s="815"/>
      <c r="T17" s="815"/>
      <c r="U17" s="815"/>
      <c r="V17" s="815"/>
      <c r="W17" s="815"/>
      <c r="X17" s="815"/>
      <c r="Y17" s="816"/>
    </row>
    <row r="18" spans="2:25" s="23" customFormat="1" ht="14.1" customHeight="1" x14ac:dyDescent="0.15">
      <c r="B18" s="813"/>
      <c r="C18" s="813"/>
      <c r="D18" s="813"/>
      <c r="E18" s="813"/>
      <c r="F18" s="813"/>
      <c r="G18" s="813"/>
      <c r="H18" s="813"/>
      <c r="I18" s="813"/>
      <c r="J18" s="808"/>
      <c r="K18" s="808"/>
      <c r="L18" s="808"/>
      <c r="M18" s="808"/>
      <c r="N18" s="808"/>
      <c r="O18" s="808"/>
      <c r="P18" s="808"/>
      <c r="Q18" s="808"/>
      <c r="R18" s="815"/>
      <c r="S18" s="815"/>
      <c r="T18" s="815"/>
      <c r="U18" s="815"/>
      <c r="V18" s="815"/>
      <c r="W18" s="815"/>
      <c r="X18" s="815"/>
      <c r="Y18" s="816"/>
    </row>
    <row r="19" spans="2:25" s="23" customFormat="1" ht="14.1" customHeight="1" x14ac:dyDescent="0.15">
      <c r="B19" s="813"/>
      <c r="C19" s="813"/>
      <c r="D19" s="813"/>
      <c r="E19" s="813"/>
      <c r="F19" s="813"/>
      <c r="G19" s="813"/>
      <c r="H19" s="813"/>
      <c r="I19" s="813"/>
      <c r="J19" s="808"/>
      <c r="K19" s="808"/>
      <c r="L19" s="808"/>
      <c r="M19" s="808"/>
      <c r="N19" s="808"/>
      <c r="O19" s="808"/>
      <c r="P19" s="808"/>
      <c r="Q19" s="808"/>
      <c r="R19" s="815"/>
      <c r="S19" s="815"/>
      <c r="T19" s="815"/>
      <c r="U19" s="815"/>
      <c r="V19" s="815"/>
      <c r="W19" s="815"/>
      <c r="X19" s="815"/>
      <c r="Y19" s="816"/>
    </row>
    <row r="20" spans="2:25" s="23" customFormat="1" ht="14.1" customHeight="1" x14ac:dyDescent="0.15">
      <c r="B20" s="813"/>
      <c r="C20" s="813"/>
      <c r="D20" s="813"/>
      <c r="E20" s="813"/>
      <c r="F20" s="813"/>
      <c r="G20" s="813"/>
      <c r="H20" s="813"/>
      <c r="I20" s="813"/>
      <c r="J20" s="808"/>
      <c r="K20" s="808"/>
      <c r="L20" s="808"/>
      <c r="M20" s="808"/>
      <c r="N20" s="808"/>
      <c r="O20" s="808"/>
      <c r="P20" s="808"/>
      <c r="Q20" s="808"/>
      <c r="R20" s="815"/>
      <c r="S20" s="815"/>
      <c r="T20" s="815"/>
      <c r="U20" s="815"/>
      <c r="V20" s="815"/>
      <c r="W20" s="815"/>
      <c r="X20" s="815"/>
      <c r="Y20" s="816"/>
    </row>
    <row r="21" spans="2:25" s="23" customFormat="1" ht="14.1" customHeight="1" x14ac:dyDescent="0.15">
      <c r="B21" s="813"/>
      <c r="C21" s="813"/>
      <c r="D21" s="813"/>
      <c r="E21" s="813"/>
      <c r="F21" s="813"/>
      <c r="G21" s="813"/>
      <c r="H21" s="813"/>
      <c r="I21" s="813"/>
      <c r="J21" s="808"/>
      <c r="K21" s="808"/>
      <c r="L21" s="808"/>
      <c r="M21" s="808"/>
      <c r="N21" s="808"/>
      <c r="O21" s="808"/>
      <c r="P21" s="808"/>
      <c r="Q21" s="808"/>
      <c r="R21" s="815"/>
      <c r="S21" s="815"/>
      <c r="T21" s="815"/>
      <c r="U21" s="815"/>
      <c r="V21" s="815"/>
      <c r="W21" s="815"/>
      <c r="X21" s="815"/>
      <c r="Y21" s="816"/>
    </row>
    <row r="22" spans="2:25" ht="15" customHeight="1" x14ac:dyDescent="0.15">
      <c r="B22" s="824" t="s">
        <v>330</v>
      </c>
      <c r="C22" s="825"/>
      <c r="D22" s="826"/>
      <c r="E22" s="236"/>
      <c r="F22" s="824" t="s">
        <v>331</v>
      </c>
      <c r="G22" s="825"/>
      <c r="H22" s="826"/>
      <c r="I22" s="237"/>
      <c r="J22" s="824" t="s">
        <v>330</v>
      </c>
      <c r="K22" s="825"/>
      <c r="L22" s="826"/>
      <c r="M22" s="236"/>
      <c r="N22" s="824" t="s">
        <v>331</v>
      </c>
      <c r="O22" s="825"/>
      <c r="P22" s="826"/>
      <c r="Q22" s="237"/>
      <c r="R22" s="824" t="s">
        <v>330</v>
      </c>
      <c r="S22" s="825"/>
      <c r="T22" s="826"/>
      <c r="U22" s="236"/>
      <c r="V22" s="824" t="s">
        <v>331</v>
      </c>
      <c r="W22" s="825"/>
      <c r="X22" s="826"/>
      <c r="Y22" s="237"/>
    </row>
    <row r="23" spans="2:25" ht="15" customHeight="1" x14ac:dyDescent="0.15">
      <c r="B23" s="824" t="s">
        <v>332</v>
      </c>
      <c r="C23" s="825"/>
      <c r="D23" s="245"/>
      <c r="E23" s="830"/>
      <c r="F23" s="831"/>
      <c r="G23" s="831"/>
      <c r="H23" s="831"/>
      <c r="I23" s="832"/>
      <c r="J23" s="824" t="s">
        <v>332</v>
      </c>
      <c r="K23" s="825"/>
      <c r="L23" s="245"/>
      <c r="M23" s="830"/>
      <c r="N23" s="831"/>
      <c r="O23" s="831"/>
      <c r="P23" s="831"/>
      <c r="Q23" s="832"/>
      <c r="R23" s="824" t="s">
        <v>332</v>
      </c>
      <c r="S23" s="825"/>
      <c r="T23" s="245"/>
      <c r="U23" s="830"/>
      <c r="V23" s="831"/>
      <c r="W23" s="831"/>
      <c r="X23" s="831"/>
      <c r="Y23" s="832"/>
    </row>
    <row r="24" spans="2:25" ht="15" customHeight="1" x14ac:dyDescent="0.15">
      <c r="B24" s="824" t="s">
        <v>333</v>
      </c>
      <c r="C24" s="826"/>
      <c r="D24" s="768"/>
      <c r="E24" s="755"/>
      <c r="F24" s="824" t="s">
        <v>334</v>
      </c>
      <c r="G24" s="826"/>
      <c r="H24" s="333"/>
      <c r="I24" s="333"/>
      <c r="J24" s="824" t="s">
        <v>333</v>
      </c>
      <c r="K24" s="826"/>
      <c r="L24" s="768"/>
      <c r="M24" s="755"/>
      <c r="N24" s="824" t="s">
        <v>334</v>
      </c>
      <c r="O24" s="826"/>
      <c r="P24" s="333"/>
      <c r="Q24" s="333"/>
      <c r="R24" s="824" t="s">
        <v>333</v>
      </c>
      <c r="S24" s="826"/>
      <c r="T24" s="768"/>
      <c r="U24" s="755"/>
      <c r="V24" s="824" t="s">
        <v>334</v>
      </c>
      <c r="W24" s="826"/>
      <c r="X24" s="333"/>
      <c r="Y24" s="333"/>
    </row>
    <row r="25" spans="2:25" ht="15" customHeight="1" x14ac:dyDescent="0.15">
      <c r="B25" s="849" t="s">
        <v>335</v>
      </c>
      <c r="C25" s="849"/>
      <c r="D25" s="245"/>
      <c r="E25" s="271" t="s">
        <v>336</v>
      </c>
      <c r="F25" s="850"/>
      <c r="G25" s="850"/>
      <c r="H25" s="850"/>
      <c r="I25" s="850"/>
      <c r="J25" s="849" t="s">
        <v>335</v>
      </c>
      <c r="K25" s="849"/>
      <c r="L25" s="245"/>
      <c r="M25" s="271" t="s">
        <v>336</v>
      </c>
      <c r="N25" s="850"/>
      <c r="O25" s="850"/>
      <c r="P25" s="850"/>
      <c r="Q25" s="850"/>
      <c r="R25" s="849" t="s">
        <v>335</v>
      </c>
      <c r="S25" s="849"/>
      <c r="T25" s="245"/>
      <c r="U25" s="271" t="s">
        <v>336</v>
      </c>
      <c r="V25" s="850"/>
      <c r="W25" s="850"/>
      <c r="X25" s="850"/>
      <c r="Y25" s="850"/>
    </row>
    <row r="26" spans="2:25" s="23" customFormat="1" ht="14.1" customHeight="1" x14ac:dyDescent="0.15">
      <c r="B26" s="814"/>
      <c r="C26" s="814"/>
      <c r="D26" s="814"/>
      <c r="E26" s="814"/>
      <c r="F26" s="814"/>
      <c r="G26" s="814"/>
      <c r="H26" s="814"/>
      <c r="I26" s="814"/>
      <c r="J26" s="808"/>
      <c r="K26" s="808"/>
      <c r="L26" s="808"/>
      <c r="M26" s="808"/>
      <c r="N26" s="808"/>
      <c r="O26" s="808"/>
      <c r="P26" s="808"/>
      <c r="Q26" s="808"/>
      <c r="R26" s="817"/>
      <c r="S26" s="818"/>
      <c r="T26" s="818"/>
      <c r="U26" s="818"/>
      <c r="V26" s="818"/>
      <c r="W26" s="818"/>
      <c r="X26" s="818"/>
      <c r="Y26" s="819"/>
    </row>
    <row r="27" spans="2:25" s="23" customFormat="1" ht="14.1" customHeight="1" x14ac:dyDescent="0.15">
      <c r="B27" s="813"/>
      <c r="C27" s="813"/>
      <c r="D27" s="813"/>
      <c r="E27" s="813"/>
      <c r="F27" s="813"/>
      <c r="G27" s="813"/>
      <c r="H27" s="813"/>
      <c r="I27" s="813"/>
      <c r="J27" s="808"/>
      <c r="K27" s="808"/>
      <c r="L27" s="808"/>
      <c r="M27" s="808"/>
      <c r="N27" s="808"/>
      <c r="O27" s="808"/>
      <c r="P27" s="808"/>
      <c r="Q27" s="808"/>
      <c r="R27" s="820"/>
      <c r="S27" s="815"/>
      <c r="T27" s="815"/>
      <c r="U27" s="815"/>
      <c r="V27" s="815"/>
      <c r="W27" s="815"/>
      <c r="X27" s="815"/>
      <c r="Y27" s="816"/>
    </row>
    <row r="28" spans="2:25" s="23" customFormat="1" ht="14.1" customHeight="1" x14ac:dyDescent="0.15">
      <c r="B28" s="813"/>
      <c r="C28" s="813"/>
      <c r="D28" s="813"/>
      <c r="E28" s="813"/>
      <c r="F28" s="813"/>
      <c r="G28" s="813"/>
      <c r="H28" s="813"/>
      <c r="I28" s="813"/>
      <c r="J28" s="808"/>
      <c r="K28" s="808"/>
      <c r="L28" s="808"/>
      <c r="M28" s="808"/>
      <c r="N28" s="808"/>
      <c r="O28" s="808"/>
      <c r="P28" s="808"/>
      <c r="Q28" s="808"/>
      <c r="R28" s="820"/>
      <c r="S28" s="815"/>
      <c r="T28" s="815"/>
      <c r="U28" s="815"/>
      <c r="V28" s="815"/>
      <c r="W28" s="815"/>
      <c r="X28" s="815"/>
      <c r="Y28" s="816"/>
    </row>
    <row r="29" spans="2:25" s="23" customFormat="1" ht="14.1" customHeight="1" x14ac:dyDescent="0.15">
      <c r="B29" s="813"/>
      <c r="C29" s="813"/>
      <c r="D29" s="813"/>
      <c r="E29" s="813"/>
      <c r="F29" s="813"/>
      <c r="G29" s="813"/>
      <c r="H29" s="813"/>
      <c r="I29" s="813"/>
      <c r="J29" s="808"/>
      <c r="K29" s="808"/>
      <c r="L29" s="808"/>
      <c r="M29" s="808"/>
      <c r="N29" s="808"/>
      <c r="O29" s="808"/>
      <c r="P29" s="808"/>
      <c r="Q29" s="808"/>
      <c r="R29" s="820"/>
      <c r="S29" s="815"/>
      <c r="T29" s="815"/>
      <c r="U29" s="815"/>
      <c r="V29" s="815"/>
      <c r="W29" s="815"/>
      <c r="X29" s="815"/>
      <c r="Y29" s="816"/>
    </row>
    <row r="30" spans="2:25" s="23" customFormat="1" ht="14.1" customHeight="1" x14ac:dyDescent="0.15">
      <c r="B30" s="813"/>
      <c r="C30" s="813"/>
      <c r="D30" s="813"/>
      <c r="E30" s="813"/>
      <c r="F30" s="813"/>
      <c r="G30" s="813"/>
      <c r="H30" s="813"/>
      <c r="I30" s="813"/>
      <c r="J30" s="808"/>
      <c r="K30" s="808"/>
      <c r="L30" s="808"/>
      <c r="M30" s="808"/>
      <c r="N30" s="808"/>
      <c r="O30" s="808"/>
      <c r="P30" s="808"/>
      <c r="Q30" s="808"/>
      <c r="R30" s="820"/>
      <c r="S30" s="815"/>
      <c r="T30" s="815"/>
      <c r="U30" s="815"/>
      <c r="V30" s="815"/>
      <c r="W30" s="815"/>
      <c r="X30" s="815"/>
      <c r="Y30" s="816"/>
    </row>
    <row r="31" spans="2:25" s="23" customFormat="1" ht="14.1" customHeight="1" x14ac:dyDescent="0.15">
      <c r="B31" s="813"/>
      <c r="C31" s="813"/>
      <c r="D31" s="813"/>
      <c r="E31" s="813"/>
      <c r="F31" s="813"/>
      <c r="G31" s="813"/>
      <c r="H31" s="813"/>
      <c r="I31" s="813"/>
      <c r="J31" s="808"/>
      <c r="K31" s="808"/>
      <c r="L31" s="808"/>
      <c r="M31" s="808"/>
      <c r="N31" s="808"/>
      <c r="O31" s="808"/>
      <c r="P31" s="808"/>
      <c r="Q31" s="808"/>
      <c r="R31" s="820"/>
      <c r="S31" s="815"/>
      <c r="T31" s="815"/>
      <c r="U31" s="815"/>
      <c r="V31" s="815"/>
      <c r="W31" s="815"/>
      <c r="X31" s="815"/>
      <c r="Y31" s="816"/>
    </row>
    <row r="32" spans="2:25" s="23" customFormat="1" ht="14.1" customHeight="1" x14ac:dyDescent="0.15">
      <c r="B32" s="813"/>
      <c r="C32" s="813"/>
      <c r="D32" s="813"/>
      <c r="E32" s="813"/>
      <c r="F32" s="813"/>
      <c r="G32" s="813"/>
      <c r="H32" s="813"/>
      <c r="I32" s="813"/>
      <c r="J32" s="808"/>
      <c r="K32" s="808"/>
      <c r="L32" s="808"/>
      <c r="M32" s="808"/>
      <c r="N32" s="808"/>
      <c r="O32" s="808"/>
      <c r="P32" s="808"/>
      <c r="Q32" s="808"/>
      <c r="R32" s="820"/>
      <c r="S32" s="815"/>
      <c r="T32" s="815"/>
      <c r="U32" s="815"/>
      <c r="V32" s="815"/>
      <c r="W32" s="815"/>
      <c r="X32" s="815"/>
      <c r="Y32" s="816"/>
    </row>
    <row r="33" spans="2:25" s="23" customFormat="1" ht="14.1" customHeight="1" x14ac:dyDescent="0.15">
      <c r="B33" s="813"/>
      <c r="C33" s="813"/>
      <c r="D33" s="813"/>
      <c r="E33" s="813"/>
      <c r="F33" s="813"/>
      <c r="G33" s="813"/>
      <c r="H33" s="813"/>
      <c r="I33" s="813"/>
      <c r="J33" s="808"/>
      <c r="K33" s="808"/>
      <c r="L33" s="808"/>
      <c r="M33" s="808"/>
      <c r="N33" s="808"/>
      <c r="O33" s="808"/>
      <c r="P33" s="808"/>
      <c r="Q33" s="808"/>
      <c r="R33" s="820"/>
      <c r="S33" s="815"/>
      <c r="T33" s="815"/>
      <c r="U33" s="815"/>
      <c r="V33" s="815"/>
      <c r="W33" s="815"/>
      <c r="X33" s="815"/>
      <c r="Y33" s="816"/>
    </row>
    <row r="34" spans="2:25" s="23" customFormat="1" ht="14.1" customHeight="1" x14ac:dyDescent="0.15">
      <c r="B34" s="813"/>
      <c r="C34" s="813"/>
      <c r="D34" s="813"/>
      <c r="E34" s="813"/>
      <c r="F34" s="813"/>
      <c r="G34" s="813"/>
      <c r="H34" s="813"/>
      <c r="I34" s="813"/>
      <c r="J34" s="808"/>
      <c r="K34" s="808"/>
      <c r="L34" s="808"/>
      <c r="M34" s="808"/>
      <c r="N34" s="808"/>
      <c r="O34" s="808"/>
      <c r="P34" s="808"/>
      <c r="Q34" s="808"/>
      <c r="R34" s="820"/>
      <c r="S34" s="815"/>
      <c r="T34" s="815"/>
      <c r="U34" s="815"/>
      <c r="V34" s="815"/>
      <c r="W34" s="815"/>
      <c r="X34" s="815"/>
      <c r="Y34" s="816"/>
    </row>
    <row r="35" spans="2:25" s="23" customFormat="1" ht="14.1" customHeight="1" x14ac:dyDescent="0.15">
      <c r="B35" s="813"/>
      <c r="C35" s="813"/>
      <c r="D35" s="813"/>
      <c r="E35" s="813"/>
      <c r="F35" s="813"/>
      <c r="G35" s="813"/>
      <c r="H35" s="813"/>
      <c r="I35" s="813"/>
      <c r="J35" s="808"/>
      <c r="K35" s="808"/>
      <c r="L35" s="808"/>
      <c r="M35" s="808"/>
      <c r="N35" s="808"/>
      <c r="O35" s="808"/>
      <c r="P35" s="808"/>
      <c r="Q35" s="808"/>
      <c r="R35" s="820"/>
      <c r="S35" s="815"/>
      <c r="T35" s="815"/>
      <c r="U35" s="815"/>
      <c r="V35" s="815"/>
      <c r="W35" s="815"/>
      <c r="X35" s="815"/>
      <c r="Y35" s="816"/>
    </row>
    <row r="36" spans="2:25" s="23" customFormat="1" ht="14.1" customHeight="1" x14ac:dyDescent="0.15">
      <c r="B36" s="813"/>
      <c r="C36" s="813"/>
      <c r="D36" s="813"/>
      <c r="E36" s="813"/>
      <c r="F36" s="813"/>
      <c r="G36" s="813"/>
      <c r="H36" s="813"/>
      <c r="I36" s="813"/>
      <c r="J36" s="808"/>
      <c r="K36" s="808"/>
      <c r="L36" s="808"/>
      <c r="M36" s="808"/>
      <c r="N36" s="808"/>
      <c r="O36" s="808"/>
      <c r="P36" s="808"/>
      <c r="Q36" s="808"/>
      <c r="R36" s="820"/>
      <c r="S36" s="815"/>
      <c r="T36" s="815"/>
      <c r="U36" s="815"/>
      <c r="V36" s="815"/>
      <c r="W36" s="815"/>
      <c r="X36" s="815"/>
      <c r="Y36" s="816"/>
    </row>
    <row r="37" spans="2:25" s="23" customFormat="1" ht="14.1" customHeight="1" x14ac:dyDescent="0.15">
      <c r="B37" s="813"/>
      <c r="C37" s="813"/>
      <c r="D37" s="813"/>
      <c r="E37" s="813"/>
      <c r="F37" s="813"/>
      <c r="G37" s="813"/>
      <c r="H37" s="813"/>
      <c r="I37" s="813"/>
      <c r="J37" s="808"/>
      <c r="K37" s="808"/>
      <c r="L37" s="808"/>
      <c r="M37" s="808"/>
      <c r="N37" s="808"/>
      <c r="O37" s="808"/>
      <c r="P37" s="808"/>
      <c r="Q37" s="808"/>
      <c r="R37" s="820"/>
      <c r="S37" s="815"/>
      <c r="T37" s="815"/>
      <c r="U37" s="815"/>
      <c r="V37" s="815"/>
      <c r="W37" s="815"/>
      <c r="X37" s="815"/>
      <c r="Y37" s="816"/>
    </row>
    <row r="38" spans="2:25" s="23" customFormat="1" ht="14.1" customHeight="1" x14ac:dyDescent="0.15">
      <c r="B38" s="813"/>
      <c r="C38" s="813"/>
      <c r="D38" s="813"/>
      <c r="E38" s="813"/>
      <c r="F38" s="813"/>
      <c r="G38" s="813"/>
      <c r="H38" s="813"/>
      <c r="I38" s="813"/>
      <c r="J38" s="808"/>
      <c r="K38" s="808"/>
      <c r="L38" s="808"/>
      <c r="M38" s="808"/>
      <c r="N38" s="808"/>
      <c r="O38" s="808"/>
      <c r="P38" s="808"/>
      <c r="Q38" s="808"/>
      <c r="R38" s="821"/>
      <c r="S38" s="822"/>
      <c r="T38" s="822"/>
      <c r="U38" s="822"/>
      <c r="V38" s="822"/>
      <c r="W38" s="822"/>
      <c r="X38" s="822"/>
      <c r="Y38" s="823"/>
    </row>
    <row r="39" spans="2:25" ht="15" customHeight="1" x14ac:dyDescent="0.15">
      <c r="B39" s="24"/>
      <c r="C39" s="26" t="s">
        <v>337</v>
      </c>
      <c r="D39" s="23"/>
      <c r="E39" s="24"/>
      <c r="F39" s="24"/>
      <c r="G39" s="24"/>
      <c r="H39" s="24"/>
      <c r="I39" s="24"/>
      <c r="J39" s="21"/>
      <c r="K39" s="21"/>
      <c r="L39" s="21"/>
      <c r="M39" s="21"/>
      <c r="N39" s="21"/>
      <c r="O39" s="21"/>
      <c r="P39" s="21"/>
      <c r="Q39" s="21"/>
      <c r="R39" s="270"/>
      <c r="S39" s="270"/>
      <c r="T39" s="270"/>
      <c r="U39" s="270"/>
      <c r="V39" s="270"/>
      <c r="W39" s="270"/>
      <c r="X39" s="270"/>
      <c r="Y39" s="270"/>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3"/>
  <dataValidations count="2">
    <dataValidation allowBlank="1" showInputMessage="1" showErrorMessage="1" prompt="覆工スパン毎に連番を記入。_x000a_数値で入力する。" sqref="Y22 I22 Q5 Y5 Q22 I5" xr:uid="{5B4E83BD-23D1-4CDB-879D-A5023AFE7713}"/>
    <dataValidation type="list" allowBlank="1" showInputMessage="1" showErrorMessage="1" sqref="U23:Y23 M23:Q23 E23:I23 U6:Y6 M6:Q6 E6:I6" xr:uid="{5719F459-CBBC-4FE6-930C-948C05021222}">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AEB76FE-2E68-40CC-B7B7-CC9C37F2A1E6}">
          <x14:formula1>
            <xm:f>'(参考)リスト'!$D$52:$D$54</xm:f>
          </x14:formula1>
          <xm:sqref>T24:U24 L24:M24 D24:E24 T7:U7 L7:M7 D7:E7</xm:sqref>
        </x14:dataValidation>
        <x14:dataValidation type="list" allowBlank="1" showInputMessage="1" showErrorMessage="1" xr:uid="{7EA9CBA3-674A-4867-817B-A37C3F966189}">
          <x14:formula1>
            <xm:f>'(参考)リスト'!$F$52:$F$53</xm:f>
          </x14:formula1>
          <xm:sqref>T25 L25 D25 T8 L8 D8</xm:sqref>
        </x14:dataValidation>
        <x14:dataValidation type="list" allowBlank="1" showInputMessage="1" showErrorMessage="1" xr:uid="{BDFFF2C3-A4AD-4323-9A5A-59F670D60C1C}">
          <x14:formula1>
            <xm:f>'(参考)リスト'!$E$52:$E$58</xm:f>
          </x14:formula1>
          <xm:sqref>X24:Y24 P24:Q24 H24:I24 X7:Y7 P7:Q7 H7:I7</xm:sqref>
        </x14:dataValidation>
        <x14:dataValidation type="list" showInputMessage="1" showErrorMessage="1" xr:uid="{9AA99A0F-A3BB-4ADE-8071-705E48AB95EE}">
          <x14:formula1>
            <xm:f>'(参考)リスト'!$B$52:$B$55</xm:f>
          </x14:formula1>
          <xm:sqref>T23 L23 D23 T6 L6 D6</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(1)'!S3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E4F3-A3DC-46A7-B999-ADB2E4855ACB}">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(1)'!S3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1E24-6940-49CF-9098-B11F2D1E1E2D}">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(5)'!S3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08F98-EB55-4F49-80E3-4138F8B20C78}">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(5)'!S3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FA3AC-767B-42C7-8897-A41D671E39B7}">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(5)'!S3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C6705-CE4D-493E-A79E-E12D0500E06B}">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(5)'!S3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8B8D7-4FFF-4B86-873F-36518FDE5174}">
  <sheetPr>
    <pageSetUpPr fitToPage="1"/>
  </sheetPr>
  <dimension ref="B2:AI19"/>
  <sheetViews>
    <sheetView showGridLines="0" showZeros="0" view="pageBreakPreview" zoomScaleNormal="85" zoomScaleSheetLayoutView="100" workbookViewId="0">
      <selection activeCell="AL9" sqref="AL9"/>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340</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(5)'!S3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1" t="s">
        <v>341</v>
      </c>
      <c r="C6" s="894" t="s">
        <v>342</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344</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(1)'!S3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2" t="s">
        <v>341</v>
      </c>
      <c r="C6" s="911" t="s">
        <v>342</v>
      </c>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3"/>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285B-0EA0-4AFA-B6F5-0EC50B3B3C41}">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344</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(1)'!S3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2" t="s">
        <v>341</v>
      </c>
      <c r="C6" s="911" t="s">
        <v>342</v>
      </c>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3"/>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17BF-30EE-450C-B9C7-58A202E3B2DE}">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344</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(1)'!S3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2" t="s">
        <v>341</v>
      </c>
      <c r="C6" s="911" t="s">
        <v>342</v>
      </c>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3"/>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6A36-8620-46B4-8DA2-36D1CB88903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7" t="s">
        <v>344</v>
      </c>
      <c r="C3" s="517"/>
      <c r="D3" s="517"/>
      <c r="E3" s="869"/>
      <c r="F3" s="869"/>
      <c r="G3" s="869"/>
      <c r="H3" s="869"/>
      <c r="I3" s="869"/>
      <c r="J3" s="517"/>
      <c r="K3" s="517"/>
      <c r="L3" s="517"/>
      <c r="M3" s="517"/>
      <c r="N3" s="517"/>
      <c r="O3" s="517"/>
      <c r="P3" s="517"/>
      <c r="Q3" s="517"/>
      <c r="R3" s="517"/>
      <c r="S3" s="517"/>
      <c r="T3" s="517"/>
      <c r="U3" s="517"/>
      <c r="V3" s="517"/>
      <c r="W3" s="517"/>
      <c r="X3" s="517"/>
      <c r="Y3" s="517"/>
      <c r="Z3" s="517"/>
      <c r="AA3" s="517"/>
      <c r="AB3" s="517"/>
      <c r="AC3" s="517"/>
      <c r="AD3" s="517"/>
      <c r="AE3" s="517"/>
      <c r="AF3" s="517"/>
      <c r="AG3" s="517"/>
      <c r="AH3" s="517"/>
      <c r="AI3" s="517"/>
    </row>
    <row r="4" spans="2:35" ht="20.100000000000001" customHeight="1" x14ac:dyDescent="0.15">
      <c r="B4" s="870" t="s">
        <v>60</v>
      </c>
      <c r="C4" s="871"/>
      <c r="D4" s="872"/>
      <c r="E4" s="873" t="str">
        <f>'様式A-1'!D3</f>
        <v>ムクノトンネル　ノボリ</v>
      </c>
      <c r="F4" s="874"/>
      <c r="G4" s="874"/>
      <c r="H4" s="874"/>
      <c r="I4" s="875"/>
      <c r="J4" s="876" t="s">
        <v>61</v>
      </c>
      <c r="K4" s="877"/>
      <c r="L4" s="878"/>
      <c r="M4" s="879" t="str">
        <f>'様式A-1'!J3</f>
        <v>山口県道57号下関港線（上り）</v>
      </c>
      <c r="N4" s="880"/>
      <c r="O4" s="880"/>
      <c r="P4" s="880"/>
      <c r="Q4" s="880"/>
      <c r="R4" s="881"/>
      <c r="S4" s="770" t="s">
        <v>296</v>
      </c>
      <c r="T4" s="778"/>
      <c r="U4" s="778"/>
      <c r="V4" s="771"/>
      <c r="W4" s="882" t="str">
        <f>'様式B (1)'!S3</f>
        <v>アジア航測株式会社</v>
      </c>
      <c r="X4" s="883"/>
      <c r="Y4" s="883"/>
      <c r="Z4" s="883"/>
      <c r="AA4" s="883"/>
      <c r="AB4" s="884"/>
      <c r="AC4" s="504" t="s">
        <v>250</v>
      </c>
      <c r="AD4" s="505"/>
      <c r="AE4" s="506"/>
      <c r="AF4" s="885">
        <f>'様式B (1)'!P2</f>
        <v>45892</v>
      </c>
      <c r="AG4" s="886"/>
      <c r="AH4" s="886"/>
      <c r="AI4" s="887"/>
    </row>
    <row r="5" spans="2:35" ht="20.100000000000001" customHeight="1" x14ac:dyDescent="0.15">
      <c r="B5" s="899" t="s">
        <v>167</v>
      </c>
      <c r="C5" s="900"/>
      <c r="D5" s="901"/>
      <c r="E5" s="902" t="str">
        <f>'様式A-1'!D4</f>
        <v>椋野トンネル（上り）</v>
      </c>
      <c r="F5" s="903"/>
      <c r="G5" s="903"/>
      <c r="H5" s="903"/>
      <c r="I5" s="904"/>
      <c r="J5" s="905" t="s">
        <v>168</v>
      </c>
      <c r="K5" s="906"/>
      <c r="L5" s="907"/>
      <c r="M5" s="879" t="str">
        <f>'様式A-1'!R3</f>
        <v>山口県
下関土木建築事務所</v>
      </c>
      <c r="N5" s="880"/>
      <c r="O5" s="880"/>
      <c r="P5" s="880"/>
      <c r="Q5" s="880"/>
      <c r="R5" s="881"/>
      <c r="S5" s="779"/>
      <c r="T5" s="780"/>
      <c r="U5" s="780"/>
      <c r="V5" s="781"/>
      <c r="W5" s="908" t="str">
        <f>'様式B (1)'!S4</f>
        <v>飯田　琢巳</v>
      </c>
      <c r="X5" s="909"/>
      <c r="Y5" s="909"/>
      <c r="Z5" s="909"/>
      <c r="AA5" s="909"/>
      <c r="AB5" s="910"/>
      <c r="AC5" s="507"/>
      <c r="AD5" s="508"/>
      <c r="AE5" s="509"/>
      <c r="AF5" s="888"/>
      <c r="AG5" s="889"/>
      <c r="AH5" s="889"/>
      <c r="AI5" s="890"/>
    </row>
    <row r="6" spans="2:35" ht="26.25" customHeight="1" x14ac:dyDescent="0.2">
      <c r="B6" s="892" t="s">
        <v>341</v>
      </c>
      <c r="C6" s="911" t="s">
        <v>342</v>
      </c>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3"/>
    </row>
    <row r="7" spans="2:35" ht="35.450000000000003" customHeight="1" x14ac:dyDescent="0.15">
      <c r="B7" s="892"/>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92"/>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92"/>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92"/>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92"/>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92"/>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92"/>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92"/>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92"/>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92"/>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92"/>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93"/>
      <c r="C18" s="85"/>
      <c r="D18" s="86"/>
      <c r="E18" s="87"/>
      <c r="F18" s="88"/>
      <c r="G18" s="88"/>
      <c r="H18" s="86"/>
      <c r="I18" s="86"/>
      <c r="J18" s="86"/>
      <c r="K18" s="86"/>
      <c r="L18" s="86"/>
      <c r="M18" s="86"/>
      <c r="N18" s="86"/>
      <c r="O18" s="86"/>
      <c r="P18" s="86"/>
      <c r="Q18" s="86"/>
      <c r="R18" s="86"/>
      <c r="S18" s="89"/>
      <c r="T18" s="89"/>
      <c r="U18" s="89"/>
      <c r="V18" s="897" t="s">
        <v>343</v>
      </c>
      <c r="W18" s="897"/>
      <c r="X18" s="897"/>
      <c r="Y18" s="897"/>
      <c r="Z18" s="897"/>
      <c r="AA18" s="897"/>
      <c r="AB18" s="897"/>
      <c r="AC18" s="897"/>
      <c r="AD18" s="897"/>
      <c r="AE18" s="897"/>
      <c r="AF18" s="897"/>
      <c r="AG18" s="897"/>
      <c r="AH18" s="897"/>
      <c r="AI18" s="898"/>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PS</v>
      </c>
      <c r="AW5" s="35">
        <f>R7</f>
        <v>1</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0.04</v>
      </c>
      <c r="BR5" s="47">
        <f>AF35</f>
        <v>0.09</v>
      </c>
      <c r="BS5" s="47">
        <f>AG35</f>
        <v>0</v>
      </c>
      <c r="BT5" s="47">
        <f>AH35</f>
        <v>0</v>
      </c>
      <c r="BU5" s="47">
        <f>AI35</f>
        <v>0</v>
      </c>
      <c r="BV5" s="47">
        <f>AJ35</f>
        <v>2.2999999999999998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638</v>
      </c>
      <c r="O7" s="929"/>
      <c r="P7" s="970" t="s">
        <v>367</v>
      </c>
      <c r="Q7" s="956"/>
      <c r="R7" s="972">
        <v>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469</v>
      </c>
      <c r="M11" s="916"/>
      <c r="N11" s="915" t="s">
        <v>507</v>
      </c>
      <c r="O11" s="916"/>
      <c r="P11" s="915" t="s">
        <v>471</v>
      </c>
      <c r="Q11" s="916"/>
      <c r="R11" s="868" t="s">
        <v>472</v>
      </c>
      <c r="S11" s="868"/>
      <c r="T11" s="868"/>
      <c r="U11" s="915" t="s">
        <v>643</v>
      </c>
      <c r="V11" s="916"/>
      <c r="W11" s="915" t="s">
        <v>643</v>
      </c>
      <c r="X11" s="916"/>
      <c r="Y11" s="46"/>
      <c r="Z11" s="46"/>
      <c r="AA11" s="46"/>
      <c r="AB11" s="46"/>
      <c r="AC11" s="52"/>
      <c r="AD11" s="52"/>
      <c r="AE11" s="52">
        <v>0.04</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497</v>
      </c>
      <c r="O13" s="916"/>
      <c r="P13" s="915" t="s">
        <v>480</v>
      </c>
      <c r="Q13" s="916"/>
      <c r="R13" s="931" t="s">
        <v>500</v>
      </c>
      <c r="S13" s="932"/>
      <c r="T13" s="933"/>
      <c r="U13" s="915" t="s">
        <v>642</v>
      </c>
      <c r="V13" s="916"/>
      <c r="W13" s="915" t="s">
        <v>646</v>
      </c>
      <c r="X13" s="916"/>
      <c r="Y13" s="46"/>
      <c r="Z13" s="46"/>
      <c r="AA13" s="46"/>
      <c r="AB13" s="46"/>
      <c r="AC13" s="52"/>
      <c r="AD13" s="52"/>
      <c r="AE13" s="52"/>
      <c r="AF13" s="52"/>
      <c r="AG13" s="52"/>
      <c r="AH13" s="52"/>
      <c r="AI13" s="52"/>
      <c r="AJ13" s="52">
        <v>2.2999999999999998</v>
      </c>
      <c r="AK13" s="925" t="s">
        <v>1038</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0.04</v>
      </c>
      <c r="AF35" s="109">
        <f t="shared" si="7"/>
        <v>0.09</v>
      </c>
      <c r="AG35" s="109">
        <f t="shared" si="7"/>
        <v>0</v>
      </c>
      <c r="AH35" s="109">
        <f t="shared" si="7"/>
        <v>0</v>
      </c>
      <c r="AI35" s="109">
        <f t="shared" si="7"/>
        <v>0</v>
      </c>
      <c r="AJ35" s="110">
        <f t="shared" si="7"/>
        <v>2.2999999999999998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303"/>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13"/>
  <conditionalFormatting sqref="Y11:AB28">
    <cfRule type="expression" dxfId="1540" priority="2">
      <formula>$AQ11=2</formula>
    </cfRule>
  </conditionalFormatting>
  <conditionalFormatting sqref="Y29:AB29">
    <cfRule type="expression" dxfId="1539" priority="37">
      <formula>$AQ28=2</formula>
    </cfRule>
  </conditionalFormatting>
  <conditionalFormatting sqref="Y30:AB31">
    <cfRule type="expression" dxfId="1538" priority="33">
      <formula>$AQ28=2</formula>
    </cfRule>
  </conditionalFormatting>
  <conditionalFormatting sqref="Y32:AB32">
    <cfRule type="expression" dxfId="1537" priority="31">
      <formula>$AQ29=2</formula>
    </cfRule>
  </conditionalFormatting>
  <conditionalFormatting sqref="Y33:AB33">
    <cfRule type="expression" dxfId="1536" priority="29">
      <formula>$AQ29=2</formula>
    </cfRule>
  </conditionalFormatting>
  <conditionalFormatting sqref="Y34:AB34">
    <cfRule type="expression" dxfId="1535" priority="27">
      <formula>$AQ29=2</formula>
    </cfRule>
  </conditionalFormatting>
  <conditionalFormatting sqref="Y11:AF28">
    <cfRule type="expression" dxfId="1534" priority="1">
      <formula>$AQ11=3</formula>
    </cfRule>
  </conditionalFormatting>
  <conditionalFormatting sqref="Y29:AF29">
    <cfRule type="expression" dxfId="1533" priority="38">
      <formula>$AQ28=3</formula>
    </cfRule>
  </conditionalFormatting>
  <conditionalFormatting sqref="Y30:AF31">
    <cfRule type="expression" dxfId="1532" priority="34">
      <formula>$AQ28=3</formula>
    </cfRule>
  </conditionalFormatting>
  <conditionalFormatting sqref="Y32:AF32">
    <cfRule type="expression" dxfId="1531" priority="32">
      <formula>$AQ29=3</formula>
    </cfRule>
  </conditionalFormatting>
  <conditionalFormatting sqref="Y33:AF33">
    <cfRule type="expression" dxfId="1530" priority="30">
      <formula>$AQ29=3</formula>
    </cfRule>
  </conditionalFormatting>
  <conditionalFormatting sqref="Y34:AF34">
    <cfRule type="expression" dxfId="1529" priority="28">
      <formula>$AQ29=3</formula>
    </cfRule>
  </conditionalFormatting>
  <conditionalFormatting sqref="AC11:AJ28">
    <cfRule type="expression" dxfId="1528" priority="43">
      <formula>$AQ11=1</formula>
    </cfRule>
  </conditionalFormatting>
  <conditionalFormatting sqref="AC29:AJ29">
    <cfRule type="expression" dxfId="1527" priority="132">
      <formula>$AQ28=1</formula>
    </cfRule>
  </conditionalFormatting>
  <conditionalFormatting sqref="AC30:AJ31">
    <cfRule type="expression" dxfId="1526" priority="116">
      <formula>$AQ28=1</formula>
    </cfRule>
  </conditionalFormatting>
  <conditionalFormatting sqref="AC32:AJ32">
    <cfRule type="expression" dxfId="1525" priority="108">
      <formula>$AQ29=1</formula>
    </cfRule>
  </conditionalFormatting>
  <conditionalFormatting sqref="AC33:AJ33">
    <cfRule type="expression" dxfId="1524" priority="100">
      <formula>$AQ29=1</formula>
    </cfRule>
  </conditionalFormatting>
  <conditionalFormatting sqref="AC34:AJ34">
    <cfRule type="expression" dxfId="1523" priority="92">
      <formula>$AQ29=1</formula>
    </cfRule>
  </conditionalFormatting>
  <conditionalFormatting sqref="AG11:AJ28">
    <cfRule type="expression" dxfId="1522" priority="45">
      <formula>$AQ11=2</formula>
    </cfRule>
  </conditionalFormatting>
  <conditionalFormatting sqref="AG29:AJ29">
    <cfRule type="expression" dxfId="1521" priority="126">
      <formula>$AQ28=2</formula>
    </cfRule>
  </conditionalFormatting>
  <conditionalFormatting sqref="AG30:AJ31">
    <cfRule type="expression" dxfId="1520" priority="110">
      <formula>$AQ28=2</formula>
    </cfRule>
  </conditionalFormatting>
  <conditionalFormatting sqref="AG32:AJ32">
    <cfRule type="expression" dxfId="1519" priority="102">
      <formula>$AQ29=2</formula>
    </cfRule>
  </conditionalFormatting>
  <conditionalFormatting sqref="AG33:AJ33">
    <cfRule type="expression" dxfId="1518" priority="94">
      <formula>$AQ29=2</formula>
    </cfRule>
  </conditionalFormatting>
  <conditionalFormatting sqref="AG34:AJ34">
    <cfRule type="expression" dxfId="1517"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F358A-41BE-4A24-AF85-60C9662EA655}">
  <sheetPr>
    <pageSetUpPr fitToPage="1"/>
  </sheetPr>
  <dimension ref="B1:CH53"/>
  <sheetViews>
    <sheetView showGridLines="0" showZeros="0" view="pageBreakPreview" topLeftCell="K1"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v>
      </c>
      <c r="AW5" s="35">
        <f>R7</f>
        <v>5.5</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0.64</v>
      </c>
      <c r="BR5" s="47">
        <f>AF35</f>
        <v>0.09</v>
      </c>
      <c r="BS5" s="47">
        <f>AG35</f>
        <v>0</v>
      </c>
      <c r="BT5" s="47">
        <f>AH35</f>
        <v>0</v>
      </c>
      <c r="BU5" s="47">
        <f>AI35</f>
        <v>0</v>
      </c>
      <c r="BV5" s="47">
        <f>AJ35</f>
        <v>2.7800000000000002</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651</v>
      </c>
      <c r="O7" s="929"/>
      <c r="P7" s="970" t="s">
        <v>367</v>
      </c>
      <c r="Q7" s="956"/>
      <c r="R7" s="972">
        <v>5.5</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497</v>
      </c>
      <c r="O12" s="916"/>
      <c r="P12" s="915" t="s">
        <v>471</v>
      </c>
      <c r="Q12" s="916"/>
      <c r="R12" s="868" t="s">
        <v>472</v>
      </c>
      <c r="S12" s="868"/>
      <c r="T12" s="868"/>
      <c r="U12" s="915" t="s">
        <v>643</v>
      </c>
      <c r="V12" s="916"/>
      <c r="W12" s="915" t="s">
        <v>643</v>
      </c>
      <c r="X12" s="916"/>
      <c r="Y12" s="46"/>
      <c r="Z12" s="46"/>
      <c r="AA12" s="46"/>
      <c r="AB12" s="46"/>
      <c r="AC12" s="52"/>
      <c r="AD12" s="52"/>
      <c r="AE12" s="52">
        <v>0.64</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480</v>
      </c>
      <c r="Q13" s="916"/>
      <c r="R13" s="931" t="s">
        <v>500</v>
      </c>
      <c r="S13" s="932"/>
      <c r="T13" s="933"/>
      <c r="U13" s="915" t="s">
        <v>642</v>
      </c>
      <c r="V13" s="916"/>
      <c r="W13" s="915" t="s">
        <v>646</v>
      </c>
      <c r="X13" s="916"/>
      <c r="Y13" s="46"/>
      <c r="Z13" s="46"/>
      <c r="AA13" s="46"/>
      <c r="AB13" s="46"/>
      <c r="AC13" s="52"/>
      <c r="AD13" s="52"/>
      <c r="AE13" s="52"/>
      <c r="AF13" s="52"/>
      <c r="AG13" s="52"/>
      <c r="AH13" s="52"/>
      <c r="AI13" s="52"/>
      <c r="AJ13" s="52">
        <v>2.7</v>
      </c>
      <c r="AK13" s="925" t="s">
        <v>1038</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495</v>
      </c>
      <c r="O14" s="916"/>
      <c r="P14" s="915" t="s">
        <v>480</v>
      </c>
      <c r="Q14" s="916"/>
      <c r="R14" s="931" t="s">
        <v>498</v>
      </c>
      <c r="S14" s="932"/>
      <c r="T14" s="933"/>
      <c r="U14" s="915" t="s">
        <v>642</v>
      </c>
      <c r="V14" s="916"/>
      <c r="W14" s="915" t="s">
        <v>646</v>
      </c>
      <c r="X14" s="916"/>
      <c r="Y14" s="46"/>
      <c r="Z14" s="46"/>
      <c r="AA14" s="46"/>
      <c r="AB14" s="46"/>
      <c r="AC14" s="52"/>
      <c r="AD14" s="52"/>
      <c r="AE14" s="52"/>
      <c r="AF14" s="52"/>
      <c r="AG14" s="52"/>
      <c r="AH14" s="52"/>
      <c r="AI14" s="52"/>
      <c r="AJ14" s="52">
        <v>0.08</v>
      </c>
      <c r="AK14" s="925" t="s">
        <v>1038</v>
      </c>
      <c r="AL14" s="926"/>
      <c r="AM14" s="926"/>
      <c r="AN14" s="926"/>
      <c r="AO14" s="927"/>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0.64</v>
      </c>
      <c r="AF35" s="109">
        <f t="shared" si="7"/>
        <v>0.09</v>
      </c>
      <c r="AG35" s="109">
        <f t="shared" si="7"/>
        <v>0</v>
      </c>
      <c r="AH35" s="109">
        <f t="shared" si="7"/>
        <v>0</v>
      </c>
      <c r="AI35" s="109">
        <f t="shared" si="7"/>
        <v>0</v>
      </c>
      <c r="AJ35" s="110">
        <f t="shared" si="7"/>
        <v>2.7800000000000002</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1516" priority="2">
      <formula>$AQ11=2</formula>
    </cfRule>
  </conditionalFormatting>
  <conditionalFormatting sqref="Y29:AB29">
    <cfRule type="expression" dxfId="1515" priority="11">
      <formula>$AQ28=2</formula>
    </cfRule>
  </conditionalFormatting>
  <conditionalFormatting sqref="Y30:AB31">
    <cfRule type="expression" dxfId="1514" priority="9">
      <formula>$AQ28=2</formula>
    </cfRule>
  </conditionalFormatting>
  <conditionalFormatting sqref="Y32:AB32">
    <cfRule type="expression" dxfId="1513" priority="7">
      <formula>$AQ29=2</formula>
    </cfRule>
  </conditionalFormatting>
  <conditionalFormatting sqref="Y33:AB33">
    <cfRule type="expression" dxfId="1512" priority="5">
      <formula>$AQ29=2</formula>
    </cfRule>
  </conditionalFormatting>
  <conditionalFormatting sqref="Y34:AB34">
    <cfRule type="expression" dxfId="1511" priority="3">
      <formula>$AQ29=2</formula>
    </cfRule>
  </conditionalFormatting>
  <conditionalFormatting sqref="Y11:AF28">
    <cfRule type="expression" dxfId="1510" priority="1">
      <formula>$AQ11=3</formula>
    </cfRule>
  </conditionalFormatting>
  <conditionalFormatting sqref="Y29:AF29">
    <cfRule type="expression" dxfId="1509" priority="12">
      <formula>$AQ28=3</formula>
    </cfRule>
  </conditionalFormatting>
  <conditionalFormatting sqref="Y30:AF31">
    <cfRule type="expression" dxfId="1508" priority="10">
      <formula>$AQ28=3</formula>
    </cfRule>
  </conditionalFormatting>
  <conditionalFormatting sqref="Y32:AF32">
    <cfRule type="expression" dxfId="1507" priority="8">
      <formula>$AQ29=3</formula>
    </cfRule>
  </conditionalFormatting>
  <conditionalFormatting sqref="Y33:AF33">
    <cfRule type="expression" dxfId="1506" priority="6">
      <formula>$AQ29=3</formula>
    </cfRule>
  </conditionalFormatting>
  <conditionalFormatting sqref="Y34:AF34">
    <cfRule type="expression" dxfId="1505" priority="4">
      <formula>$AQ29=3</formula>
    </cfRule>
  </conditionalFormatting>
  <conditionalFormatting sqref="AC11:AJ28">
    <cfRule type="expression" dxfId="1504" priority="13">
      <formula>$AQ11=1</formula>
    </cfRule>
  </conditionalFormatting>
  <conditionalFormatting sqref="AC29:AJ29">
    <cfRule type="expression" dxfId="1503" priority="24">
      <formula>$AQ28=1</formula>
    </cfRule>
  </conditionalFormatting>
  <conditionalFormatting sqref="AC30:AJ31">
    <cfRule type="expression" dxfId="1502" priority="22">
      <formula>$AQ28=1</formula>
    </cfRule>
  </conditionalFormatting>
  <conditionalFormatting sqref="AC32:AJ32">
    <cfRule type="expression" dxfId="1501" priority="20">
      <formula>$AQ29=1</formula>
    </cfRule>
  </conditionalFormatting>
  <conditionalFormatting sqref="AC33:AJ33">
    <cfRule type="expression" dxfId="1500" priority="18">
      <formula>$AQ29=1</formula>
    </cfRule>
  </conditionalFormatting>
  <conditionalFormatting sqref="AC34:AJ34">
    <cfRule type="expression" dxfId="1499" priority="16">
      <formula>$AQ29=1</formula>
    </cfRule>
  </conditionalFormatting>
  <conditionalFormatting sqref="AG11:AJ28">
    <cfRule type="expression" dxfId="1498" priority="14">
      <formula>$AQ11=2</formula>
    </cfRule>
  </conditionalFormatting>
  <conditionalFormatting sqref="AG29:AJ29">
    <cfRule type="expression" dxfId="1497" priority="23">
      <formula>$AQ28=2</formula>
    </cfRule>
  </conditionalFormatting>
  <conditionalFormatting sqref="AG30:AJ31">
    <cfRule type="expression" dxfId="1496" priority="21">
      <formula>$AQ28=2</formula>
    </cfRule>
  </conditionalFormatting>
  <conditionalFormatting sqref="AG32:AJ32">
    <cfRule type="expression" dxfId="1495" priority="19">
      <formula>$AQ29=2</formula>
    </cfRule>
  </conditionalFormatting>
  <conditionalFormatting sqref="AG33:AJ33">
    <cfRule type="expression" dxfId="1494" priority="17">
      <formula>$AQ29=2</formula>
    </cfRule>
  </conditionalFormatting>
  <conditionalFormatting sqref="AG34:AJ34">
    <cfRule type="expression" dxfId="1493" priority="15">
      <formula>$AQ29=2</formula>
    </cfRule>
  </conditionalFormatting>
  <dataValidations count="2">
    <dataValidation type="list" allowBlank="1" showInputMessage="1" showErrorMessage="1" sqref="Y11:AB34" xr:uid="{C333F038-1EFB-4365-9C4C-2D46D93F9295}">
      <formula1>"〇,"</formula1>
    </dataValidation>
    <dataValidation type="list" allowBlank="1" showInputMessage="1" showErrorMessage="1" sqref="N11:O34" xr:uid="{5BA54629-3B2C-4CCF-9E07-ABEF2E5684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AAF12E-5CF0-4695-BF85-97B1C0903DA1}">
          <x14:formula1>
            <xm:f>'(参考)リスト'!$G$16:$G$19</xm:f>
          </x14:formula1>
          <xm:sqref>AM35:AO38</xm:sqref>
        </x14:dataValidation>
        <x14:dataValidation type="list" allowBlank="1" showInputMessage="1" showErrorMessage="1" xr:uid="{F6CA4BF2-7E98-4F9B-9C29-CA471D113AF6}">
          <x14:formula1>
            <xm:f>'(参考)リスト'!$B$16:$B$21</xm:f>
          </x14:formula1>
          <xm:sqref>L11:M34</xm:sqref>
        </x14:dataValidation>
        <x14:dataValidation type="list" allowBlank="1" showInputMessage="1" showErrorMessage="1" xr:uid="{36234AA8-39EA-45CD-9458-50E2AFC86F4D}">
          <x14:formula1>
            <xm:f>'(参考)リスト'!$E$16:$E$27</xm:f>
          </x14:formula1>
          <xm:sqref>R11:T34</xm:sqref>
        </x14:dataValidation>
        <x14:dataValidation type="list" allowBlank="1" showInputMessage="1" showErrorMessage="1" xr:uid="{624A8A94-C8D9-4F99-90C8-0F02AA110CD9}">
          <x14:formula1>
            <xm:f>'(参考)リスト'!$D$16:$D$18</xm:f>
          </x14:formula1>
          <xm:sqref>P11:Q34</xm:sqref>
        </x14:dataValidation>
        <x14:dataValidation type="list" allowBlank="1" showInputMessage="1" showErrorMessage="1" xr:uid="{47B085C2-C129-47C9-B11E-9FDCF17F2BBD}">
          <x14:formula1>
            <xm:f>'(参考)リスト'!$F$16:$F$21</xm:f>
          </x14:formula1>
          <xm:sqref>U11:X34</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4309-9140-42EA-AAA6-20EA52FA205C}">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v>
      </c>
      <c r="AW5" s="35">
        <f>R7</f>
        <v>5.4</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0.09</v>
      </c>
      <c r="BS5" s="47">
        <f>AG35</f>
        <v>0</v>
      </c>
      <c r="BT5" s="47">
        <f>AH35</f>
        <v>0</v>
      </c>
      <c r="BU5" s="47">
        <f>AI35</f>
        <v>0</v>
      </c>
      <c r="BV5" s="47">
        <f>AJ35</f>
        <v>3.4</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657</v>
      </c>
      <c r="O7" s="929"/>
      <c r="P7" s="970" t="s">
        <v>367</v>
      </c>
      <c r="Q7" s="956"/>
      <c r="R7" s="972">
        <v>5.4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480</v>
      </c>
      <c r="Q12" s="916"/>
      <c r="R12" s="868" t="s">
        <v>500</v>
      </c>
      <c r="S12" s="868"/>
      <c r="T12" s="868"/>
      <c r="U12" s="915" t="s">
        <v>646</v>
      </c>
      <c r="V12" s="916"/>
      <c r="W12" s="915" t="s">
        <v>646</v>
      </c>
      <c r="X12" s="916"/>
      <c r="Y12" s="46"/>
      <c r="Z12" s="46"/>
      <c r="AA12" s="46"/>
      <c r="AB12" s="46"/>
      <c r="AC12" s="52"/>
      <c r="AD12" s="52"/>
      <c r="AE12" s="52"/>
      <c r="AF12" s="52"/>
      <c r="AG12" s="52"/>
      <c r="AH12" s="52"/>
      <c r="AI12" s="52"/>
      <c r="AJ12" s="52">
        <v>3.4</v>
      </c>
      <c r="AK12" s="928"/>
      <c r="AL12" s="929"/>
      <c r="AM12" s="929"/>
      <c r="AN12" s="929"/>
      <c r="AO12" s="930"/>
      <c r="AP12" s="2"/>
      <c r="AQ12" s="51">
        <f>IF(P12="材質劣化",2,IF(P12="漏水",3,1))</f>
        <v>3</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0.09</v>
      </c>
      <c r="AG35" s="109">
        <f t="shared" si="7"/>
        <v>0</v>
      </c>
      <c r="AH35" s="109">
        <f t="shared" si="7"/>
        <v>0</v>
      </c>
      <c r="AI35" s="109">
        <f t="shared" si="7"/>
        <v>0</v>
      </c>
      <c r="AJ35" s="110">
        <f t="shared" si="7"/>
        <v>3.4</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1492" priority="2">
      <formula>$AQ11=2</formula>
    </cfRule>
  </conditionalFormatting>
  <conditionalFormatting sqref="Y29:AB29">
    <cfRule type="expression" dxfId="1491" priority="11">
      <formula>$AQ28=2</formula>
    </cfRule>
  </conditionalFormatting>
  <conditionalFormatting sqref="Y30:AB31">
    <cfRule type="expression" dxfId="1490" priority="9">
      <formula>$AQ28=2</formula>
    </cfRule>
  </conditionalFormatting>
  <conditionalFormatting sqref="Y32:AB32">
    <cfRule type="expression" dxfId="1489" priority="7">
      <formula>$AQ29=2</formula>
    </cfRule>
  </conditionalFormatting>
  <conditionalFormatting sqref="Y33:AB33">
    <cfRule type="expression" dxfId="1488" priority="5">
      <formula>$AQ29=2</formula>
    </cfRule>
  </conditionalFormatting>
  <conditionalFormatting sqref="Y34:AB34">
    <cfRule type="expression" dxfId="1487" priority="3">
      <formula>$AQ29=2</formula>
    </cfRule>
  </conditionalFormatting>
  <conditionalFormatting sqref="Y11:AF28">
    <cfRule type="expression" dxfId="1486" priority="1">
      <formula>$AQ11=3</formula>
    </cfRule>
  </conditionalFormatting>
  <conditionalFormatting sqref="Y29:AF29">
    <cfRule type="expression" dxfId="1485" priority="12">
      <formula>$AQ28=3</formula>
    </cfRule>
  </conditionalFormatting>
  <conditionalFormatting sqref="Y30:AF31">
    <cfRule type="expression" dxfId="1484" priority="10">
      <formula>$AQ28=3</formula>
    </cfRule>
  </conditionalFormatting>
  <conditionalFormatting sqref="Y32:AF32">
    <cfRule type="expression" dxfId="1483" priority="8">
      <formula>$AQ29=3</formula>
    </cfRule>
  </conditionalFormatting>
  <conditionalFormatting sqref="Y33:AF33">
    <cfRule type="expression" dxfId="1482" priority="6">
      <formula>$AQ29=3</formula>
    </cfRule>
  </conditionalFormatting>
  <conditionalFormatting sqref="Y34:AF34">
    <cfRule type="expression" dxfId="1481" priority="4">
      <formula>$AQ29=3</formula>
    </cfRule>
  </conditionalFormatting>
  <conditionalFormatting sqref="AC11:AJ28">
    <cfRule type="expression" dxfId="1480" priority="13">
      <formula>$AQ11=1</formula>
    </cfRule>
  </conditionalFormatting>
  <conditionalFormatting sqref="AC29:AJ29">
    <cfRule type="expression" dxfId="1479" priority="24">
      <formula>$AQ28=1</formula>
    </cfRule>
  </conditionalFormatting>
  <conditionalFormatting sqref="AC30:AJ31">
    <cfRule type="expression" dxfId="1478" priority="22">
      <formula>$AQ28=1</formula>
    </cfRule>
  </conditionalFormatting>
  <conditionalFormatting sqref="AC32:AJ32">
    <cfRule type="expression" dxfId="1477" priority="20">
      <formula>$AQ29=1</formula>
    </cfRule>
  </conditionalFormatting>
  <conditionalFormatting sqref="AC33:AJ33">
    <cfRule type="expression" dxfId="1476" priority="18">
      <formula>$AQ29=1</formula>
    </cfRule>
  </conditionalFormatting>
  <conditionalFormatting sqref="AC34:AJ34">
    <cfRule type="expression" dxfId="1475" priority="16">
      <formula>$AQ29=1</formula>
    </cfRule>
  </conditionalFormatting>
  <conditionalFormatting sqref="AG11:AJ28">
    <cfRule type="expression" dxfId="1474" priority="14">
      <formula>$AQ11=2</formula>
    </cfRule>
  </conditionalFormatting>
  <conditionalFormatting sqref="AG29:AJ29">
    <cfRule type="expression" dxfId="1473" priority="23">
      <formula>$AQ28=2</formula>
    </cfRule>
  </conditionalFormatting>
  <conditionalFormatting sqref="AG30:AJ31">
    <cfRule type="expression" dxfId="1472" priority="21">
      <formula>$AQ28=2</formula>
    </cfRule>
  </conditionalFormatting>
  <conditionalFormatting sqref="AG32:AJ32">
    <cfRule type="expression" dxfId="1471" priority="19">
      <formula>$AQ29=2</formula>
    </cfRule>
  </conditionalFormatting>
  <conditionalFormatting sqref="AG33:AJ33">
    <cfRule type="expression" dxfId="1470" priority="17">
      <formula>$AQ29=2</formula>
    </cfRule>
  </conditionalFormatting>
  <conditionalFormatting sqref="AG34:AJ34">
    <cfRule type="expression" dxfId="1469" priority="15">
      <formula>$AQ29=2</formula>
    </cfRule>
  </conditionalFormatting>
  <dataValidations count="2">
    <dataValidation type="list" allowBlank="1" showInputMessage="1" showErrorMessage="1" sqref="N11:O34" xr:uid="{0BA4EEF1-2488-4F44-8966-C3AC52C7D1B2}">
      <formula1>INDIRECT(L11)</formula1>
    </dataValidation>
    <dataValidation type="list" allowBlank="1" showInputMessage="1" showErrorMessage="1" sqref="Y11:AB34" xr:uid="{E29D3749-3991-474D-98C0-DC0D618F7E2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365C692-3C69-450E-909F-D20159A41D9C}">
          <x14:formula1>
            <xm:f>'(参考)リスト'!$F$16:$F$21</xm:f>
          </x14:formula1>
          <xm:sqref>U11:X34</xm:sqref>
        </x14:dataValidation>
        <x14:dataValidation type="list" allowBlank="1" showInputMessage="1" showErrorMessage="1" xr:uid="{C3465F3B-6DB1-4A0A-B0C5-3419236235A5}">
          <x14:formula1>
            <xm:f>'(参考)リスト'!$D$16:$D$18</xm:f>
          </x14:formula1>
          <xm:sqref>P11:Q34</xm:sqref>
        </x14:dataValidation>
        <x14:dataValidation type="list" allowBlank="1" showInputMessage="1" showErrorMessage="1" xr:uid="{09D50003-0DDA-4292-B7A4-6861AC57FB2B}">
          <x14:formula1>
            <xm:f>'(参考)リスト'!$E$16:$E$27</xm:f>
          </x14:formula1>
          <xm:sqref>R11:T34</xm:sqref>
        </x14:dataValidation>
        <x14:dataValidation type="list" allowBlank="1" showInputMessage="1" showErrorMessage="1" xr:uid="{90ED269B-E754-4C83-ABC9-C023502C3361}">
          <x14:formula1>
            <xm:f>'(参考)リスト'!$B$16:$B$21</xm:f>
          </x14:formula1>
          <xm:sqref>L11:M34</xm:sqref>
        </x14:dataValidation>
        <x14:dataValidation type="list" allowBlank="1" showInputMessage="1" showErrorMessage="1" xr:uid="{CD00773E-C6DA-47EF-8222-B4EFDA8C4C65}">
          <x14:formula1>
            <xm:f>'(参考)リスト'!$G$16:$G$19</xm:f>
          </x14:formula1>
          <xm:sqref>AM35:AO38</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2FF50-480D-4EF2-B20E-492F5326806A}">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v>
      </c>
      <c r="AW5" s="35">
        <f>R7</f>
        <v>5.5</v>
      </c>
      <c r="AX5" s="47" t="str">
        <f>AM35</f>
        <v>Ⅱ</v>
      </c>
      <c r="AY5" s="47">
        <f>Y37</f>
        <v>0</v>
      </c>
      <c r="AZ5" s="47">
        <f t="shared" ref="AZ5:BJ5" si="0">Z37</f>
        <v>0</v>
      </c>
      <c r="BA5" s="47">
        <f t="shared" si="0"/>
        <v>0</v>
      </c>
      <c r="BB5" s="47">
        <f>AB37</f>
        <v>0</v>
      </c>
      <c r="BC5" s="47">
        <f t="shared" si="0"/>
        <v>0</v>
      </c>
      <c r="BD5" s="47">
        <f>AD37</f>
        <v>0</v>
      </c>
      <c r="BE5" s="47">
        <f>AE37</f>
        <v>1</v>
      </c>
      <c r="BF5" s="47">
        <f t="shared" si="0"/>
        <v>0</v>
      </c>
      <c r="BG5" s="47">
        <f t="shared" si="0"/>
        <v>0</v>
      </c>
      <c r="BH5" s="47">
        <f t="shared" si="0"/>
        <v>0</v>
      </c>
      <c r="BI5" s="47">
        <f>AI37</f>
        <v>0</v>
      </c>
      <c r="BJ5" s="47">
        <f t="shared" si="0"/>
        <v>4</v>
      </c>
      <c r="BK5" s="47" t="str">
        <f>IF(Y37&gt;0,R7,"")</f>
        <v/>
      </c>
      <c r="BL5" s="36" t="str">
        <f>IF(Y37&gt;0,"",IF(Z37&gt;0,R7,""))</f>
        <v/>
      </c>
      <c r="BM5" s="36" t="str">
        <f>IF(Y37+Z37&gt;0,"",IF(AA37&gt;0,R7,""))</f>
        <v/>
      </c>
      <c r="BN5" s="36" t="str">
        <f>IF(Y37+Z37+AA37&gt;0,"",IF(AB37&gt;0,R7,""))</f>
        <v/>
      </c>
      <c r="BO5" s="47">
        <f>AC35</f>
        <v>0</v>
      </c>
      <c r="BP5" s="47">
        <f t="shared" ref="BP5:BQ5" si="1">AD35</f>
        <v>0</v>
      </c>
      <c r="BQ5" s="47">
        <f t="shared" si="1"/>
        <v>0.45</v>
      </c>
      <c r="BR5" s="47">
        <f>AF35</f>
        <v>0</v>
      </c>
      <c r="BS5" s="47">
        <f>AG35</f>
        <v>0</v>
      </c>
      <c r="BT5" s="47">
        <f>AH35</f>
        <v>0</v>
      </c>
      <c r="BU5" s="47">
        <f>AI35</f>
        <v>0</v>
      </c>
      <c r="BV5" s="47">
        <f>AJ35</f>
        <v>11.3</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660</v>
      </c>
      <c r="O7" s="929"/>
      <c r="P7" s="970" t="s">
        <v>367</v>
      </c>
      <c r="Q7" s="956"/>
      <c r="R7" s="972">
        <v>5.5</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497</v>
      </c>
      <c r="O11" s="916"/>
      <c r="P11" s="915" t="s">
        <v>480</v>
      </c>
      <c r="Q11" s="916"/>
      <c r="R11" s="868" t="s">
        <v>500</v>
      </c>
      <c r="S11" s="868"/>
      <c r="T11" s="868"/>
      <c r="U11" s="915" t="s">
        <v>646</v>
      </c>
      <c r="V11" s="916"/>
      <c r="W11" s="915" t="s">
        <v>646</v>
      </c>
      <c r="X11" s="916"/>
      <c r="Y11" s="46"/>
      <c r="Z11" s="46"/>
      <c r="AA11" s="46"/>
      <c r="AB11" s="46"/>
      <c r="AC11" s="52"/>
      <c r="AD11" s="52"/>
      <c r="AE11" s="52"/>
      <c r="AF11" s="52"/>
      <c r="AG11" s="52"/>
      <c r="AH11" s="52"/>
      <c r="AI11" s="52"/>
      <c r="AJ11" s="52">
        <v>2.35</v>
      </c>
      <c r="AK11" s="928"/>
      <c r="AL11" s="929"/>
      <c r="AM11" s="929"/>
      <c r="AN11" s="929"/>
      <c r="AO11" s="930"/>
      <c r="AP11" s="2"/>
      <c r="AQ11" s="51">
        <f>IF(P11="材質劣化",2,IF(P11="漏水",3,1))</f>
        <v>3</v>
      </c>
      <c r="AS11" s="34" t="str">
        <f>IF(Y11&lt;&gt;"",1,"")</f>
        <v/>
      </c>
    </row>
    <row r="12" spans="2:86" ht="12" customHeight="1" x14ac:dyDescent="0.15">
      <c r="B12" s="958"/>
      <c r="C12" s="963"/>
      <c r="D12" s="961"/>
      <c r="E12" s="961"/>
      <c r="F12" s="961"/>
      <c r="G12" s="961"/>
      <c r="H12" s="961"/>
      <c r="I12" s="961"/>
      <c r="J12" s="962"/>
      <c r="K12" s="90">
        <v>2</v>
      </c>
      <c r="L12" s="915" t="s">
        <v>461</v>
      </c>
      <c r="M12" s="916"/>
      <c r="N12" s="915" t="s">
        <v>497</v>
      </c>
      <c r="O12" s="916"/>
      <c r="P12" s="915" t="s">
        <v>471</v>
      </c>
      <c r="Q12" s="916"/>
      <c r="R12" s="868" t="s">
        <v>472</v>
      </c>
      <c r="S12" s="868"/>
      <c r="T12" s="868"/>
      <c r="U12" s="915" t="s">
        <v>643</v>
      </c>
      <c r="V12" s="916"/>
      <c r="W12" s="915" t="s">
        <v>643</v>
      </c>
      <c r="X12" s="916"/>
      <c r="Y12" s="46"/>
      <c r="Z12" s="46"/>
      <c r="AA12" s="46"/>
      <c r="AB12" s="46"/>
      <c r="AC12" s="52"/>
      <c r="AD12" s="52"/>
      <c r="AE12" s="52">
        <v>0.45</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495</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2.4500000000000002</v>
      </c>
      <c r="AK13" s="925"/>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497</v>
      </c>
      <c r="O14" s="916"/>
      <c r="P14" s="915" t="s">
        <v>480</v>
      </c>
      <c r="Q14" s="916"/>
      <c r="R14" s="931" t="s">
        <v>500</v>
      </c>
      <c r="S14" s="932"/>
      <c r="T14" s="933"/>
      <c r="U14" s="915" t="s">
        <v>642</v>
      </c>
      <c r="V14" s="916"/>
      <c r="W14" s="915" t="s">
        <v>646</v>
      </c>
      <c r="X14" s="916"/>
      <c r="Y14" s="46"/>
      <c r="Z14" s="46"/>
      <c r="AA14" s="46"/>
      <c r="AB14" s="46"/>
      <c r="AC14" s="52"/>
      <c r="AD14" s="52"/>
      <c r="AE14" s="52"/>
      <c r="AF14" s="52"/>
      <c r="AG14" s="52"/>
      <c r="AH14" s="52"/>
      <c r="AI14" s="52"/>
      <c r="AJ14" s="52">
        <v>3.4</v>
      </c>
      <c r="AK14" s="925" t="s">
        <v>1038</v>
      </c>
      <c r="AL14" s="926"/>
      <c r="AM14" s="926"/>
      <c r="AN14" s="926"/>
      <c r="AO14" s="927"/>
      <c r="AP14" s="2"/>
      <c r="AQ14" s="51">
        <f t="shared" si="2"/>
        <v>3</v>
      </c>
    </row>
    <row r="15" spans="2:86" ht="12" customHeight="1" x14ac:dyDescent="0.15">
      <c r="B15" s="958"/>
      <c r="C15" s="963"/>
      <c r="D15" s="961"/>
      <c r="E15" s="961"/>
      <c r="F15" s="961"/>
      <c r="G15" s="961"/>
      <c r="H15" s="961"/>
      <c r="I15" s="961"/>
      <c r="J15" s="962"/>
      <c r="K15" s="90">
        <v>5</v>
      </c>
      <c r="L15" s="915" t="s">
        <v>461</v>
      </c>
      <c r="M15" s="916"/>
      <c r="N15" s="915" t="s">
        <v>495</v>
      </c>
      <c r="O15" s="916"/>
      <c r="P15" s="915" t="s">
        <v>480</v>
      </c>
      <c r="Q15" s="916"/>
      <c r="R15" s="931" t="s">
        <v>500</v>
      </c>
      <c r="S15" s="932"/>
      <c r="T15" s="933"/>
      <c r="U15" s="915" t="s">
        <v>642</v>
      </c>
      <c r="V15" s="916"/>
      <c r="W15" s="915" t="s">
        <v>646</v>
      </c>
      <c r="X15" s="916"/>
      <c r="Y15" s="46"/>
      <c r="Z15" s="46"/>
      <c r="AA15" s="46"/>
      <c r="AB15" s="46"/>
      <c r="AC15" s="52"/>
      <c r="AD15" s="52"/>
      <c r="AE15" s="52"/>
      <c r="AF15" s="52"/>
      <c r="AG15" s="52"/>
      <c r="AH15" s="52"/>
      <c r="AI15" s="52"/>
      <c r="AJ15" s="52">
        <v>3.1</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0.45</v>
      </c>
      <c r="AF35" s="109">
        <f t="shared" si="7"/>
        <v>0</v>
      </c>
      <c r="AG35" s="109">
        <f t="shared" si="7"/>
        <v>0</v>
      </c>
      <c r="AH35" s="109">
        <f t="shared" si="7"/>
        <v>0</v>
      </c>
      <c r="AI35" s="109">
        <f t="shared" si="7"/>
        <v>0</v>
      </c>
      <c r="AJ35" s="110">
        <f t="shared" si="7"/>
        <v>11.3</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0</v>
      </c>
      <c r="AG37" s="949">
        <f t="shared" si="8"/>
        <v>0</v>
      </c>
      <c r="AH37" s="949">
        <f t="shared" si="8"/>
        <v>0</v>
      </c>
      <c r="AI37" s="949">
        <f t="shared" si="8"/>
        <v>0</v>
      </c>
      <c r="AJ37" s="949">
        <f>COUNTA(AJ11:AJ34)</f>
        <v>4</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1040</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468" priority="2">
      <formula>$AQ11=2</formula>
    </cfRule>
  </conditionalFormatting>
  <conditionalFormatting sqref="Y29:AB29">
    <cfRule type="expression" dxfId="1467" priority="11">
      <formula>$AQ28=2</formula>
    </cfRule>
  </conditionalFormatting>
  <conditionalFormatting sqref="Y30:AB31">
    <cfRule type="expression" dxfId="1466" priority="9">
      <formula>$AQ28=2</formula>
    </cfRule>
  </conditionalFormatting>
  <conditionalFormatting sqref="Y32:AB32">
    <cfRule type="expression" dxfId="1465" priority="7">
      <formula>$AQ29=2</formula>
    </cfRule>
  </conditionalFormatting>
  <conditionalFormatting sqref="Y33:AB33">
    <cfRule type="expression" dxfId="1464" priority="5">
      <formula>$AQ29=2</formula>
    </cfRule>
  </conditionalFormatting>
  <conditionalFormatting sqref="Y34:AB34">
    <cfRule type="expression" dxfId="1463" priority="3">
      <formula>$AQ29=2</formula>
    </cfRule>
  </conditionalFormatting>
  <conditionalFormatting sqref="Y11:AF28">
    <cfRule type="expression" dxfId="1462" priority="1">
      <formula>$AQ11=3</formula>
    </cfRule>
  </conditionalFormatting>
  <conditionalFormatting sqref="Y29:AF29">
    <cfRule type="expression" dxfId="1461" priority="12">
      <formula>$AQ28=3</formula>
    </cfRule>
  </conditionalFormatting>
  <conditionalFormatting sqref="Y30:AF31">
    <cfRule type="expression" dxfId="1460" priority="10">
      <formula>$AQ28=3</formula>
    </cfRule>
  </conditionalFormatting>
  <conditionalFormatting sqref="Y32:AF32">
    <cfRule type="expression" dxfId="1459" priority="8">
      <formula>$AQ29=3</formula>
    </cfRule>
  </conditionalFormatting>
  <conditionalFormatting sqref="Y33:AF33">
    <cfRule type="expression" dxfId="1458" priority="6">
      <formula>$AQ29=3</formula>
    </cfRule>
  </conditionalFormatting>
  <conditionalFormatting sqref="Y34:AF34">
    <cfRule type="expression" dxfId="1457" priority="4">
      <formula>$AQ29=3</formula>
    </cfRule>
  </conditionalFormatting>
  <conditionalFormatting sqref="AC11:AJ28">
    <cfRule type="expression" dxfId="1456" priority="13">
      <formula>$AQ11=1</formula>
    </cfRule>
  </conditionalFormatting>
  <conditionalFormatting sqref="AC29:AJ29">
    <cfRule type="expression" dxfId="1455" priority="24">
      <formula>$AQ28=1</formula>
    </cfRule>
  </conditionalFormatting>
  <conditionalFormatting sqref="AC30:AJ31">
    <cfRule type="expression" dxfId="1454" priority="22">
      <formula>$AQ28=1</formula>
    </cfRule>
  </conditionalFormatting>
  <conditionalFormatting sqref="AC32:AJ32">
    <cfRule type="expression" dxfId="1453" priority="20">
      <formula>$AQ29=1</formula>
    </cfRule>
  </conditionalFormatting>
  <conditionalFormatting sqref="AC33:AJ33">
    <cfRule type="expression" dxfId="1452" priority="18">
      <formula>$AQ29=1</formula>
    </cfRule>
  </conditionalFormatting>
  <conditionalFormatting sqref="AC34:AJ34">
    <cfRule type="expression" dxfId="1451" priority="16">
      <formula>$AQ29=1</formula>
    </cfRule>
  </conditionalFormatting>
  <conditionalFormatting sqref="AG11:AJ28">
    <cfRule type="expression" dxfId="1450" priority="14">
      <formula>$AQ11=2</formula>
    </cfRule>
  </conditionalFormatting>
  <conditionalFormatting sqref="AG29:AJ29">
    <cfRule type="expression" dxfId="1449" priority="23">
      <formula>$AQ28=2</formula>
    </cfRule>
  </conditionalFormatting>
  <conditionalFormatting sqref="AG30:AJ31">
    <cfRule type="expression" dxfId="1448" priority="21">
      <formula>$AQ28=2</formula>
    </cfRule>
  </conditionalFormatting>
  <conditionalFormatting sqref="AG32:AJ32">
    <cfRule type="expression" dxfId="1447" priority="19">
      <formula>$AQ29=2</formula>
    </cfRule>
  </conditionalFormatting>
  <conditionalFormatting sqref="AG33:AJ33">
    <cfRule type="expression" dxfId="1446" priority="17">
      <formula>$AQ29=2</formula>
    </cfRule>
  </conditionalFormatting>
  <conditionalFormatting sqref="AG34:AJ34">
    <cfRule type="expression" dxfId="1445" priority="15">
      <formula>$AQ29=2</formula>
    </cfRule>
  </conditionalFormatting>
  <dataValidations count="2">
    <dataValidation type="list" allowBlank="1" showInputMessage="1" showErrorMessage="1" sqref="Y11:AB34" xr:uid="{A6B5115E-0C9E-493E-A499-BC2F2D5575AB}">
      <formula1>"〇,"</formula1>
    </dataValidation>
    <dataValidation type="list" allowBlank="1" showInputMessage="1" showErrorMessage="1" sqref="N11:O34" xr:uid="{1359F49F-669D-4230-ACCB-1C335106A29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B7304A8-B229-4D85-9928-C43876D02D32}">
          <x14:formula1>
            <xm:f>'(参考)リスト'!$G$16:$G$19</xm:f>
          </x14:formula1>
          <xm:sqref>AM35:AO38</xm:sqref>
        </x14:dataValidation>
        <x14:dataValidation type="list" allowBlank="1" showInputMessage="1" showErrorMessage="1" xr:uid="{7F1E4973-3394-4FC7-BD3E-FB57BC40CA68}">
          <x14:formula1>
            <xm:f>'(参考)リスト'!$B$16:$B$21</xm:f>
          </x14:formula1>
          <xm:sqref>L11:M34</xm:sqref>
        </x14:dataValidation>
        <x14:dataValidation type="list" allowBlank="1" showInputMessage="1" showErrorMessage="1" xr:uid="{109F3DF0-93F7-44F8-8586-8017629340BE}">
          <x14:formula1>
            <xm:f>'(参考)リスト'!$E$16:$E$27</xm:f>
          </x14:formula1>
          <xm:sqref>R11:T34</xm:sqref>
        </x14:dataValidation>
        <x14:dataValidation type="list" allowBlank="1" showInputMessage="1" showErrorMessage="1" xr:uid="{41F91C75-5F1B-4148-B0BE-908B79030972}">
          <x14:formula1>
            <xm:f>'(参考)リスト'!$D$16:$D$18</xm:f>
          </x14:formula1>
          <xm:sqref>P11:Q34</xm:sqref>
        </x14:dataValidation>
        <x14:dataValidation type="list" allowBlank="1" showInputMessage="1" showErrorMessage="1" xr:uid="{738C037B-FBDC-4728-8D02-75F04200FCC2}">
          <x14:formula1>
            <xm:f>'(参考)リスト'!$F$16:$F$21</xm:f>
          </x14:formula1>
          <xm:sqref>U11:X34</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5ADA1-5DA6-4715-9383-4F72D5FE64C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v>
      </c>
      <c r="AW5" s="35">
        <f>R7</f>
        <v>9.1</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4</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5.77</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667</v>
      </c>
      <c r="O7" s="929"/>
      <c r="P7" s="970" t="s">
        <v>367</v>
      </c>
      <c r="Q7" s="956"/>
      <c r="R7" s="972">
        <v>9.1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480</v>
      </c>
      <c r="Q11" s="916"/>
      <c r="R11" s="868" t="s">
        <v>498</v>
      </c>
      <c r="S11" s="868"/>
      <c r="T11" s="868"/>
      <c r="U11" s="915" t="s">
        <v>642</v>
      </c>
      <c r="V11" s="916"/>
      <c r="W11" s="915" t="s">
        <v>646</v>
      </c>
      <c r="X11" s="916"/>
      <c r="Y11" s="46"/>
      <c r="Z11" s="46"/>
      <c r="AA11" s="46"/>
      <c r="AB11" s="46"/>
      <c r="AC11" s="52"/>
      <c r="AD11" s="52"/>
      <c r="AE11" s="52"/>
      <c r="AF11" s="52"/>
      <c r="AG11" s="52"/>
      <c r="AH11" s="52"/>
      <c r="AI11" s="52"/>
      <c r="AJ11" s="52">
        <v>0.04</v>
      </c>
      <c r="AK11" s="925" t="s">
        <v>1038</v>
      </c>
      <c r="AL11" s="926"/>
      <c r="AM11" s="926"/>
      <c r="AN11" s="926"/>
      <c r="AO11" s="927"/>
      <c r="AP11" s="2"/>
      <c r="AQ11" s="51">
        <f>IF(P11="材質劣化",2,IF(P11="漏水",3,1))</f>
        <v>3</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480</v>
      </c>
      <c r="Q12" s="916"/>
      <c r="R12" s="868" t="s">
        <v>500</v>
      </c>
      <c r="S12" s="868"/>
      <c r="T12" s="868"/>
      <c r="U12" s="915" t="s">
        <v>642</v>
      </c>
      <c r="V12" s="916"/>
      <c r="W12" s="915" t="s">
        <v>646</v>
      </c>
      <c r="X12" s="916"/>
      <c r="Y12" s="46"/>
      <c r="Z12" s="46"/>
      <c r="AA12" s="46"/>
      <c r="AB12" s="46"/>
      <c r="AC12" s="52"/>
      <c r="AD12" s="52"/>
      <c r="AE12" s="52"/>
      <c r="AF12" s="52"/>
      <c r="AG12" s="52"/>
      <c r="AH12" s="52"/>
      <c r="AI12" s="52"/>
      <c r="AJ12" s="52">
        <v>3.15</v>
      </c>
      <c r="AK12" s="925" t="s">
        <v>1038</v>
      </c>
      <c r="AL12" s="926"/>
      <c r="AM12" s="926"/>
      <c r="AN12" s="926"/>
      <c r="AO12" s="927"/>
      <c r="AP12" s="2"/>
      <c r="AQ12" s="51">
        <f>IF(P12="材質劣化",2,IF(P12="漏水",3,1))</f>
        <v>3</v>
      </c>
    </row>
    <row r="13" spans="2:86" ht="12" customHeight="1" x14ac:dyDescent="0.15">
      <c r="B13" s="958"/>
      <c r="C13" s="963"/>
      <c r="D13" s="961"/>
      <c r="E13" s="961"/>
      <c r="F13" s="961"/>
      <c r="G13" s="961"/>
      <c r="H13" s="961"/>
      <c r="I13" s="961"/>
      <c r="J13" s="962"/>
      <c r="K13" s="90">
        <v>3</v>
      </c>
      <c r="L13" s="915" t="s">
        <v>461</v>
      </c>
      <c r="M13" s="916"/>
      <c r="N13" s="915" t="s">
        <v>462</v>
      </c>
      <c r="O13" s="916"/>
      <c r="P13" s="915" t="s">
        <v>480</v>
      </c>
      <c r="Q13" s="916"/>
      <c r="R13" s="868" t="s">
        <v>500</v>
      </c>
      <c r="S13" s="868"/>
      <c r="T13" s="868"/>
      <c r="U13" s="915" t="s">
        <v>642</v>
      </c>
      <c r="V13" s="916"/>
      <c r="W13" s="915" t="s">
        <v>646</v>
      </c>
      <c r="X13" s="916"/>
      <c r="Y13" s="46"/>
      <c r="Z13" s="46"/>
      <c r="AA13" s="46"/>
      <c r="AB13" s="46"/>
      <c r="AC13" s="52"/>
      <c r="AD13" s="52"/>
      <c r="AE13" s="52"/>
      <c r="AF13" s="52"/>
      <c r="AG13" s="52"/>
      <c r="AH13" s="52"/>
      <c r="AI13" s="52"/>
      <c r="AJ13" s="52">
        <v>2.5</v>
      </c>
      <c r="AK13" s="925" t="s">
        <v>1038</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497</v>
      </c>
      <c r="O14" s="916"/>
      <c r="P14" s="915" t="s">
        <v>480</v>
      </c>
      <c r="Q14" s="916"/>
      <c r="R14" s="931" t="s">
        <v>498</v>
      </c>
      <c r="S14" s="932"/>
      <c r="T14" s="933"/>
      <c r="U14" s="915" t="s">
        <v>642</v>
      </c>
      <c r="V14" s="916"/>
      <c r="W14" s="915" t="s">
        <v>646</v>
      </c>
      <c r="X14" s="916"/>
      <c r="Y14" s="46"/>
      <c r="Z14" s="46"/>
      <c r="AA14" s="46"/>
      <c r="AB14" s="46"/>
      <c r="AC14" s="52"/>
      <c r="AD14" s="52"/>
      <c r="AE14" s="52"/>
      <c r="AF14" s="52"/>
      <c r="AG14" s="52"/>
      <c r="AH14" s="52"/>
      <c r="AI14" s="52"/>
      <c r="AJ14" s="52">
        <v>0.08</v>
      </c>
      <c r="AK14" s="925" t="s">
        <v>1038</v>
      </c>
      <c r="AL14" s="926"/>
      <c r="AM14" s="926"/>
      <c r="AN14" s="926"/>
      <c r="AO14" s="927"/>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5.77</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0</v>
      </c>
      <c r="AG37" s="949">
        <f t="shared" si="8"/>
        <v>0</v>
      </c>
      <c r="AH37" s="949">
        <f t="shared" si="8"/>
        <v>0</v>
      </c>
      <c r="AI37" s="949">
        <f t="shared" si="8"/>
        <v>0</v>
      </c>
      <c r="AJ37" s="949">
        <f>COUNTA(AJ11:AJ34)</f>
        <v>4</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1041</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444" priority="2">
      <formula>$AQ11=2</formula>
    </cfRule>
  </conditionalFormatting>
  <conditionalFormatting sqref="Y29:AB29">
    <cfRule type="expression" dxfId="1443" priority="11">
      <formula>$AQ28=2</formula>
    </cfRule>
  </conditionalFormatting>
  <conditionalFormatting sqref="Y30:AB31">
    <cfRule type="expression" dxfId="1442" priority="9">
      <formula>$AQ28=2</formula>
    </cfRule>
  </conditionalFormatting>
  <conditionalFormatting sqref="Y32:AB32">
    <cfRule type="expression" dxfId="1441" priority="7">
      <formula>$AQ29=2</formula>
    </cfRule>
  </conditionalFormatting>
  <conditionalFormatting sqref="Y33:AB33">
    <cfRule type="expression" dxfId="1440" priority="5">
      <formula>$AQ29=2</formula>
    </cfRule>
  </conditionalFormatting>
  <conditionalFormatting sqref="Y34:AB34">
    <cfRule type="expression" dxfId="1439" priority="3">
      <formula>$AQ29=2</formula>
    </cfRule>
  </conditionalFormatting>
  <conditionalFormatting sqref="Y11:AF28">
    <cfRule type="expression" dxfId="1438" priority="1">
      <formula>$AQ11=3</formula>
    </cfRule>
  </conditionalFormatting>
  <conditionalFormatting sqref="Y29:AF29">
    <cfRule type="expression" dxfId="1437" priority="12">
      <formula>$AQ28=3</formula>
    </cfRule>
  </conditionalFormatting>
  <conditionalFormatting sqref="Y30:AF31">
    <cfRule type="expression" dxfId="1436" priority="10">
      <formula>$AQ28=3</formula>
    </cfRule>
  </conditionalFormatting>
  <conditionalFormatting sqref="Y32:AF32">
    <cfRule type="expression" dxfId="1435" priority="8">
      <formula>$AQ29=3</formula>
    </cfRule>
  </conditionalFormatting>
  <conditionalFormatting sqref="Y33:AF33">
    <cfRule type="expression" dxfId="1434" priority="6">
      <formula>$AQ29=3</formula>
    </cfRule>
  </conditionalFormatting>
  <conditionalFormatting sqref="Y34:AF34">
    <cfRule type="expression" dxfId="1433" priority="4">
      <formula>$AQ29=3</formula>
    </cfRule>
  </conditionalFormatting>
  <conditionalFormatting sqref="AC11:AJ28">
    <cfRule type="expression" dxfId="1432" priority="13">
      <formula>$AQ11=1</formula>
    </cfRule>
  </conditionalFormatting>
  <conditionalFormatting sqref="AC29:AJ29">
    <cfRule type="expression" dxfId="1431" priority="24">
      <formula>$AQ28=1</formula>
    </cfRule>
  </conditionalFormatting>
  <conditionalFormatting sqref="AC30:AJ31">
    <cfRule type="expression" dxfId="1430" priority="22">
      <formula>$AQ28=1</formula>
    </cfRule>
  </conditionalFormatting>
  <conditionalFormatting sqref="AC32:AJ32">
    <cfRule type="expression" dxfId="1429" priority="20">
      <formula>$AQ29=1</formula>
    </cfRule>
  </conditionalFormatting>
  <conditionalFormatting sqref="AC33:AJ33">
    <cfRule type="expression" dxfId="1428" priority="18">
      <formula>$AQ29=1</formula>
    </cfRule>
  </conditionalFormatting>
  <conditionalFormatting sqref="AC34:AJ34">
    <cfRule type="expression" dxfId="1427" priority="16">
      <formula>$AQ29=1</formula>
    </cfRule>
  </conditionalFormatting>
  <conditionalFormatting sqref="AG11:AJ28">
    <cfRule type="expression" dxfId="1426" priority="14">
      <formula>$AQ11=2</formula>
    </cfRule>
  </conditionalFormatting>
  <conditionalFormatting sqref="AG29:AJ29">
    <cfRule type="expression" dxfId="1425" priority="23">
      <formula>$AQ28=2</formula>
    </cfRule>
  </conditionalFormatting>
  <conditionalFormatting sqref="AG30:AJ31">
    <cfRule type="expression" dxfId="1424" priority="21">
      <formula>$AQ28=2</formula>
    </cfRule>
  </conditionalFormatting>
  <conditionalFormatting sqref="AG32:AJ32">
    <cfRule type="expression" dxfId="1423" priority="19">
      <formula>$AQ29=2</formula>
    </cfRule>
  </conditionalFormatting>
  <conditionalFormatting sqref="AG33:AJ33">
    <cfRule type="expression" dxfId="1422" priority="17">
      <formula>$AQ29=2</formula>
    </cfRule>
  </conditionalFormatting>
  <conditionalFormatting sqref="AG34:AJ34">
    <cfRule type="expression" dxfId="1421" priority="15">
      <formula>$AQ29=2</formula>
    </cfRule>
  </conditionalFormatting>
  <dataValidations count="2">
    <dataValidation type="list" allowBlank="1" showInputMessage="1" showErrorMessage="1" sqref="N11:O34" xr:uid="{2318DE52-617C-4205-B02A-B30DDEC418A3}">
      <formula1>INDIRECT(L11)</formula1>
    </dataValidation>
    <dataValidation type="list" allowBlank="1" showInputMessage="1" showErrorMessage="1" sqref="Y11:AB34" xr:uid="{6F6E4498-1BE5-4FFD-A44C-B1219B45520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0709967-D79F-45A7-B00D-C8FC348FB373}">
          <x14:formula1>
            <xm:f>'(参考)リスト'!$F$16:$F$21</xm:f>
          </x14:formula1>
          <xm:sqref>U11:X34</xm:sqref>
        </x14:dataValidation>
        <x14:dataValidation type="list" allowBlank="1" showInputMessage="1" showErrorMessage="1" xr:uid="{1D9A94CC-2E82-432D-9D0A-A80000A8F2E0}">
          <x14:formula1>
            <xm:f>'(参考)リスト'!$D$16:$D$18</xm:f>
          </x14:formula1>
          <xm:sqref>P11:Q34</xm:sqref>
        </x14:dataValidation>
        <x14:dataValidation type="list" allowBlank="1" showInputMessage="1" showErrorMessage="1" xr:uid="{410450CF-785A-4AC7-A42C-33BBDD887B74}">
          <x14:formula1>
            <xm:f>'(参考)リスト'!$E$16:$E$27</xm:f>
          </x14:formula1>
          <xm:sqref>R11:T34</xm:sqref>
        </x14:dataValidation>
        <x14:dataValidation type="list" allowBlank="1" showInputMessage="1" showErrorMessage="1" xr:uid="{72731C6D-959C-4B7B-BF31-0FF6615EEDE7}">
          <x14:formula1>
            <xm:f>'(参考)リスト'!$B$16:$B$21</xm:f>
          </x14:formula1>
          <xm:sqref>L11:M34</xm:sqref>
        </x14:dataValidation>
        <x14:dataValidation type="list" allowBlank="1" showInputMessage="1" showErrorMessage="1" xr:uid="{9FE14AB8-C77E-4DEC-B54C-583B4037B6EB}">
          <x14:formula1>
            <xm:f>'(参考)リスト'!$G$16:$G$19</xm:f>
          </x14:formula1>
          <xm:sqref>AM35:AO38</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36305-A225-42B4-8A62-7DA341DD17D5}">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v>
      </c>
      <c r="AW5" s="35">
        <f>R7</f>
        <v>8.8000000000000007</v>
      </c>
      <c r="AX5" s="47" t="str">
        <f>AM35</f>
        <v>Ⅱ</v>
      </c>
      <c r="AY5" s="47">
        <f>Y37</f>
        <v>0</v>
      </c>
      <c r="AZ5" s="47">
        <f t="shared" ref="AZ5:BJ5" si="0">Z37</f>
        <v>0</v>
      </c>
      <c r="BA5" s="47">
        <f t="shared" si="0"/>
        <v>0</v>
      </c>
      <c r="BB5" s="47">
        <f>AB37</f>
        <v>0</v>
      </c>
      <c r="BC5" s="47">
        <f t="shared" si="0"/>
        <v>0</v>
      </c>
      <c r="BD5" s="47">
        <f>AD37</f>
        <v>0</v>
      </c>
      <c r="BE5" s="47">
        <f>AE37</f>
        <v>1</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0.28000000000000003</v>
      </c>
      <c r="BR5" s="47">
        <f>AF35</f>
        <v>0</v>
      </c>
      <c r="BS5" s="47">
        <f>AG35</f>
        <v>0</v>
      </c>
      <c r="BT5" s="47">
        <f>AH35</f>
        <v>0</v>
      </c>
      <c r="BU5" s="47">
        <f>AI35</f>
        <v>0</v>
      </c>
      <c r="BV5" s="47">
        <f>AJ35</f>
        <v>6.95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672</v>
      </c>
      <c r="O7" s="929"/>
      <c r="P7" s="970" t="s">
        <v>367</v>
      </c>
      <c r="Q7" s="956"/>
      <c r="R7" s="972">
        <v>8.8000000000000007</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497</v>
      </c>
      <c r="O11" s="916"/>
      <c r="P11" s="915" t="s">
        <v>471</v>
      </c>
      <c r="Q11" s="916"/>
      <c r="R11" s="868" t="s">
        <v>472</v>
      </c>
      <c r="S11" s="868"/>
      <c r="T11" s="868"/>
      <c r="U11" s="915" t="s">
        <v>643</v>
      </c>
      <c r="V11" s="916"/>
      <c r="W11" s="915" t="s">
        <v>643</v>
      </c>
      <c r="X11" s="916"/>
      <c r="Y11" s="46"/>
      <c r="Z11" s="46"/>
      <c r="AA11" s="46"/>
      <c r="AB11" s="46"/>
      <c r="AC11" s="52"/>
      <c r="AD11" s="52"/>
      <c r="AE11" s="52">
        <v>0.28000000000000003</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480</v>
      </c>
      <c r="Q12" s="916"/>
      <c r="R12" s="868" t="s">
        <v>498</v>
      </c>
      <c r="S12" s="868"/>
      <c r="T12" s="868"/>
      <c r="U12" s="915" t="s">
        <v>642</v>
      </c>
      <c r="V12" s="916"/>
      <c r="W12" s="915" t="s">
        <v>646</v>
      </c>
      <c r="X12" s="916"/>
      <c r="Y12" s="46"/>
      <c r="Z12" s="46"/>
      <c r="AA12" s="46"/>
      <c r="AB12" s="46"/>
      <c r="AC12" s="52"/>
      <c r="AD12" s="52"/>
      <c r="AE12" s="52"/>
      <c r="AF12" s="52"/>
      <c r="AG12" s="52"/>
      <c r="AH12" s="52"/>
      <c r="AI12" s="52"/>
      <c r="AJ12" s="52">
        <v>0.1</v>
      </c>
      <c r="AK12" s="925" t="s">
        <v>1038</v>
      </c>
      <c r="AL12" s="926"/>
      <c r="AM12" s="926"/>
      <c r="AN12" s="926"/>
      <c r="AO12" s="927"/>
      <c r="AP12" s="2"/>
      <c r="AQ12" s="51">
        <f>IF(P12="材質劣化",2,IF(P12="漏水",3,1))</f>
        <v>3</v>
      </c>
    </row>
    <row r="13" spans="2:86" ht="12" customHeight="1" x14ac:dyDescent="0.15">
      <c r="B13" s="958"/>
      <c r="C13" s="963"/>
      <c r="D13" s="961"/>
      <c r="E13" s="961"/>
      <c r="F13" s="961"/>
      <c r="G13" s="961"/>
      <c r="H13" s="961"/>
      <c r="I13" s="961"/>
      <c r="J13" s="962"/>
      <c r="K13" s="90">
        <v>3</v>
      </c>
      <c r="L13" s="915" t="s">
        <v>461</v>
      </c>
      <c r="M13" s="916"/>
      <c r="N13" s="915" t="s">
        <v>497</v>
      </c>
      <c r="O13" s="916"/>
      <c r="P13" s="915" t="s">
        <v>480</v>
      </c>
      <c r="Q13" s="916"/>
      <c r="R13" s="931" t="s">
        <v>500</v>
      </c>
      <c r="S13" s="932"/>
      <c r="T13" s="933"/>
      <c r="U13" s="915" t="s">
        <v>642</v>
      </c>
      <c r="V13" s="916"/>
      <c r="W13" s="915" t="s">
        <v>646</v>
      </c>
      <c r="X13" s="916"/>
      <c r="Y13" s="46"/>
      <c r="Z13" s="46"/>
      <c r="AA13" s="46"/>
      <c r="AB13" s="46"/>
      <c r="AC13" s="52"/>
      <c r="AD13" s="52"/>
      <c r="AE13" s="52"/>
      <c r="AF13" s="52"/>
      <c r="AG13" s="52"/>
      <c r="AH13" s="52"/>
      <c r="AI13" s="52"/>
      <c r="AJ13" s="52">
        <v>3.75</v>
      </c>
      <c r="AK13" s="925" t="s">
        <v>1038</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495</v>
      </c>
      <c r="O14" s="916"/>
      <c r="P14" s="915" t="s">
        <v>480</v>
      </c>
      <c r="Q14" s="916"/>
      <c r="R14" s="931" t="s">
        <v>500</v>
      </c>
      <c r="S14" s="932"/>
      <c r="T14" s="933"/>
      <c r="U14" s="915" t="s">
        <v>642</v>
      </c>
      <c r="V14" s="916"/>
      <c r="W14" s="915" t="s">
        <v>646</v>
      </c>
      <c r="X14" s="916"/>
      <c r="Y14" s="46"/>
      <c r="Z14" s="46"/>
      <c r="AA14" s="46"/>
      <c r="AB14" s="46"/>
      <c r="AC14" s="52"/>
      <c r="AD14" s="52"/>
      <c r="AE14" s="52"/>
      <c r="AF14" s="52"/>
      <c r="AG14" s="52"/>
      <c r="AH14" s="52"/>
      <c r="AI14" s="52"/>
      <c r="AJ14" s="52">
        <v>3.1</v>
      </c>
      <c r="AK14" s="925" t="s">
        <v>1038</v>
      </c>
      <c r="AL14" s="926"/>
      <c r="AM14" s="926"/>
      <c r="AN14" s="926"/>
      <c r="AO14" s="927"/>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0.28000000000000003</v>
      </c>
      <c r="AF35" s="109">
        <f t="shared" si="7"/>
        <v>0</v>
      </c>
      <c r="AG35" s="109">
        <f t="shared" si="7"/>
        <v>0</v>
      </c>
      <c r="AH35" s="109">
        <f t="shared" si="7"/>
        <v>0</v>
      </c>
      <c r="AI35" s="109">
        <f t="shared" si="7"/>
        <v>0</v>
      </c>
      <c r="AJ35" s="110">
        <f t="shared" si="7"/>
        <v>6.95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0</v>
      </c>
      <c r="AG37" s="949">
        <f t="shared" si="8"/>
        <v>0</v>
      </c>
      <c r="AH37" s="949">
        <f t="shared" si="8"/>
        <v>0</v>
      </c>
      <c r="AI37" s="949">
        <f t="shared" si="8"/>
        <v>0</v>
      </c>
      <c r="AJ37" s="949">
        <f>COUNTA(AJ11:AJ34)</f>
        <v>3</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420" priority="2">
      <formula>$AQ11=2</formula>
    </cfRule>
  </conditionalFormatting>
  <conditionalFormatting sqref="Y29:AB29">
    <cfRule type="expression" dxfId="1419" priority="11">
      <formula>$AQ28=2</formula>
    </cfRule>
  </conditionalFormatting>
  <conditionalFormatting sqref="Y30:AB31">
    <cfRule type="expression" dxfId="1418" priority="9">
      <formula>$AQ28=2</formula>
    </cfRule>
  </conditionalFormatting>
  <conditionalFormatting sqref="Y32:AB32">
    <cfRule type="expression" dxfId="1417" priority="7">
      <formula>$AQ29=2</formula>
    </cfRule>
  </conditionalFormatting>
  <conditionalFormatting sqref="Y33:AB33">
    <cfRule type="expression" dxfId="1416" priority="5">
      <formula>$AQ29=2</formula>
    </cfRule>
  </conditionalFormatting>
  <conditionalFormatting sqref="Y34:AB34">
    <cfRule type="expression" dxfId="1415" priority="3">
      <formula>$AQ29=2</formula>
    </cfRule>
  </conditionalFormatting>
  <conditionalFormatting sqref="Y11:AF28">
    <cfRule type="expression" dxfId="1414" priority="1">
      <formula>$AQ11=3</formula>
    </cfRule>
  </conditionalFormatting>
  <conditionalFormatting sqref="Y29:AF29">
    <cfRule type="expression" dxfId="1413" priority="12">
      <formula>$AQ28=3</formula>
    </cfRule>
  </conditionalFormatting>
  <conditionalFormatting sqref="Y30:AF31">
    <cfRule type="expression" dxfId="1412" priority="10">
      <formula>$AQ28=3</formula>
    </cfRule>
  </conditionalFormatting>
  <conditionalFormatting sqref="Y32:AF32">
    <cfRule type="expression" dxfId="1411" priority="8">
      <formula>$AQ29=3</formula>
    </cfRule>
  </conditionalFormatting>
  <conditionalFormatting sqref="Y33:AF33">
    <cfRule type="expression" dxfId="1410" priority="6">
      <formula>$AQ29=3</formula>
    </cfRule>
  </conditionalFormatting>
  <conditionalFormatting sqref="Y34:AF34">
    <cfRule type="expression" dxfId="1409" priority="4">
      <formula>$AQ29=3</formula>
    </cfRule>
  </conditionalFormatting>
  <conditionalFormatting sqref="AC11:AJ28">
    <cfRule type="expression" dxfId="1408" priority="13">
      <formula>$AQ11=1</formula>
    </cfRule>
  </conditionalFormatting>
  <conditionalFormatting sqref="AC29:AJ29">
    <cfRule type="expression" dxfId="1407" priority="24">
      <formula>$AQ28=1</formula>
    </cfRule>
  </conditionalFormatting>
  <conditionalFormatting sqref="AC30:AJ31">
    <cfRule type="expression" dxfId="1406" priority="22">
      <formula>$AQ28=1</formula>
    </cfRule>
  </conditionalFormatting>
  <conditionalFormatting sqref="AC32:AJ32">
    <cfRule type="expression" dxfId="1405" priority="20">
      <formula>$AQ29=1</formula>
    </cfRule>
  </conditionalFormatting>
  <conditionalFormatting sqref="AC33:AJ33">
    <cfRule type="expression" dxfId="1404" priority="18">
      <formula>$AQ29=1</formula>
    </cfRule>
  </conditionalFormatting>
  <conditionalFormatting sqref="AC34:AJ34">
    <cfRule type="expression" dxfId="1403" priority="16">
      <formula>$AQ29=1</formula>
    </cfRule>
  </conditionalFormatting>
  <conditionalFormatting sqref="AG11:AJ28">
    <cfRule type="expression" dxfId="1402" priority="14">
      <formula>$AQ11=2</formula>
    </cfRule>
  </conditionalFormatting>
  <conditionalFormatting sqref="AG29:AJ29">
    <cfRule type="expression" dxfId="1401" priority="23">
      <formula>$AQ28=2</formula>
    </cfRule>
  </conditionalFormatting>
  <conditionalFormatting sqref="AG30:AJ31">
    <cfRule type="expression" dxfId="1400" priority="21">
      <formula>$AQ28=2</formula>
    </cfRule>
  </conditionalFormatting>
  <conditionalFormatting sqref="AG32:AJ32">
    <cfRule type="expression" dxfId="1399" priority="19">
      <formula>$AQ29=2</formula>
    </cfRule>
  </conditionalFormatting>
  <conditionalFormatting sqref="AG33:AJ33">
    <cfRule type="expression" dxfId="1398" priority="17">
      <formula>$AQ29=2</formula>
    </cfRule>
  </conditionalFormatting>
  <conditionalFormatting sqref="AG34:AJ34">
    <cfRule type="expression" dxfId="1397" priority="15">
      <formula>$AQ29=2</formula>
    </cfRule>
  </conditionalFormatting>
  <dataValidations count="2">
    <dataValidation type="list" allowBlank="1" showInputMessage="1" showErrorMessage="1" sqref="Y11:AB34" xr:uid="{48224C77-E989-4E0C-A447-8A78EBBE6277}">
      <formula1>"〇,"</formula1>
    </dataValidation>
    <dataValidation type="list" allowBlank="1" showInputMessage="1" showErrorMessage="1" sqref="N11:O34" xr:uid="{34EDC4DB-3F9C-4692-9A37-AD6C3253FCB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39ABA6-0ACB-4C07-ABCD-D937E171D85E}">
          <x14:formula1>
            <xm:f>'(参考)リスト'!$G$16:$G$19</xm:f>
          </x14:formula1>
          <xm:sqref>AM35:AO38</xm:sqref>
        </x14:dataValidation>
        <x14:dataValidation type="list" allowBlank="1" showInputMessage="1" showErrorMessage="1" xr:uid="{44832033-9E89-4615-A09C-DD328A2238BD}">
          <x14:formula1>
            <xm:f>'(参考)リスト'!$B$16:$B$21</xm:f>
          </x14:formula1>
          <xm:sqref>L11:M34</xm:sqref>
        </x14:dataValidation>
        <x14:dataValidation type="list" allowBlank="1" showInputMessage="1" showErrorMessage="1" xr:uid="{9C5F67A7-5B53-451B-B3DC-826A1988822F}">
          <x14:formula1>
            <xm:f>'(参考)リスト'!$E$16:$E$27</xm:f>
          </x14:formula1>
          <xm:sqref>R11:T34</xm:sqref>
        </x14:dataValidation>
        <x14:dataValidation type="list" allowBlank="1" showInputMessage="1" showErrorMessage="1" xr:uid="{2E795E2F-02B4-4DE6-A1DC-D993F189232D}">
          <x14:formula1>
            <xm:f>'(参考)リスト'!$D$16:$D$18</xm:f>
          </x14:formula1>
          <xm:sqref>P11:Q34</xm:sqref>
        </x14:dataValidation>
        <x14:dataValidation type="list" allowBlank="1" showInputMessage="1" showErrorMessage="1" xr:uid="{67885F1A-5BE2-400F-AC3E-B9A264180BDA}">
          <x14:formula1>
            <xm:f>'(参考)リスト'!$F$16:$F$21</xm:f>
          </x14:formula1>
          <xm:sqref>U11:X34</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988C-0C23-411D-933B-4FEE2D1E9C0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S6</v>
      </c>
      <c r="AW5" s="35">
        <f>R7</f>
        <v>13</v>
      </c>
      <c r="AX5" s="47" t="str">
        <f>AM35</f>
        <v>Ⅱ</v>
      </c>
      <c r="AY5" s="47">
        <f>Y37</f>
        <v>0</v>
      </c>
      <c r="AZ5" s="47">
        <f t="shared" ref="AZ5:BJ5" si="0">Z37</f>
        <v>0</v>
      </c>
      <c r="BA5" s="47">
        <f t="shared" si="0"/>
        <v>0</v>
      </c>
      <c r="BB5" s="47">
        <f>AB37</f>
        <v>0</v>
      </c>
      <c r="BC5" s="47">
        <f t="shared" si="0"/>
        <v>0</v>
      </c>
      <c r="BD5" s="47">
        <f>AD37</f>
        <v>0</v>
      </c>
      <c r="BE5" s="47">
        <f>AE37</f>
        <v>2</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0.68</v>
      </c>
      <c r="BR5" s="47">
        <f>AF35</f>
        <v>0.18</v>
      </c>
      <c r="BS5" s="47">
        <f>AG35</f>
        <v>0</v>
      </c>
      <c r="BT5" s="47">
        <f>AH35</f>
        <v>0</v>
      </c>
      <c r="BU5" s="47">
        <f>AI35</f>
        <v>0</v>
      </c>
      <c r="BV5" s="47">
        <f>AJ35</f>
        <v>2.5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677</v>
      </c>
      <c r="O7" s="929"/>
      <c r="P7" s="970" t="s">
        <v>367</v>
      </c>
      <c r="Q7" s="956"/>
      <c r="R7" s="972">
        <v>13</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472</v>
      </c>
      <c r="S12" s="868"/>
      <c r="T12" s="868"/>
      <c r="U12" s="915" t="s">
        <v>643</v>
      </c>
      <c r="V12" s="916"/>
      <c r="W12" s="915" t="s">
        <v>643</v>
      </c>
      <c r="X12" s="916"/>
      <c r="Y12" s="46"/>
      <c r="Z12" s="46"/>
      <c r="AA12" s="46"/>
      <c r="AB12" s="46"/>
      <c r="AC12" s="52"/>
      <c r="AD12" s="52"/>
      <c r="AE12" s="52">
        <v>0.4</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470</v>
      </c>
      <c r="O14" s="916"/>
      <c r="P14" s="915" t="s">
        <v>471</v>
      </c>
      <c r="Q14" s="916"/>
      <c r="R14" s="868" t="s">
        <v>472</v>
      </c>
      <c r="S14" s="868"/>
      <c r="T14" s="868"/>
      <c r="U14" s="915" t="s">
        <v>643</v>
      </c>
      <c r="V14" s="916"/>
      <c r="W14" s="915" t="s">
        <v>643</v>
      </c>
      <c r="X14" s="916"/>
      <c r="Y14" s="46"/>
      <c r="Z14" s="46"/>
      <c r="AA14" s="46"/>
      <c r="AB14" s="46"/>
      <c r="AC14" s="52"/>
      <c r="AD14" s="52"/>
      <c r="AE14" s="52">
        <v>0.28000000000000003</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462</v>
      </c>
      <c r="O15" s="916"/>
      <c r="P15" s="915" t="s">
        <v>480</v>
      </c>
      <c r="Q15" s="916"/>
      <c r="R15" s="931" t="s">
        <v>500</v>
      </c>
      <c r="S15" s="932"/>
      <c r="T15" s="933"/>
      <c r="U15" s="915" t="s">
        <v>642</v>
      </c>
      <c r="V15" s="916"/>
      <c r="W15" s="915" t="s">
        <v>646</v>
      </c>
      <c r="X15" s="916"/>
      <c r="Y15" s="46"/>
      <c r="Z15" s="46"/>
      <c r="AA15" s="46"/>
      <c r="AB15" s="46"/>
      <c r="AC15" s="52"/>
      <c r="AD15" s="52"/>
      <c r="AE15" s="52"/>
      <c r="AF15" s="52"/>
      <c r="AG15" s="52"/>
      <c r="AH15" s="52"/>
      <c r="AI15" s="52"/>
      <c r="AJ15" s="52">
        <v>2.5</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0.68</v>
      </c>
      <c r="AF35" s="109">
        <f t="shared" si="7"/>
        <v>0.18</v>
      </c>
      <c r="AG35" s="109">
        <f t="shared" si="7"/>
        <v>0</v>
      </c>
      <c r="AH35" s="109">
        <f t="shared" si="7"/>
        <v>0</v>
      </c>
      <c r="AI35" s="109">
        <f t="shared" si="7"/>
        <v>0</v>
      </c>
      <c r="AJ35" s="110">
        <f t="shared" si="7"/>
        <v>2.5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2</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396" priority="2">
      <formula>$AQ11=2</formula>
    </cfRule>
  </conditionalFormatting>
  <conditionalFormatting sqref="Y29:AB29">
    <cfRule type="expression" dxfId="1395" priority="11">
      <formula>$AQ28=2</formula>
    </cfRule>
  </conditionalFormatting>
  <conditionalFormatting sqref="Y30:AB31">
    <cfRule type="expression" dxfId="1394" priority="9">
      <formula>$AQ28=2</formula>
    </cfRule>
  </conditionalFormatting>
  <conditionalFormatting sqref="Y32:AB32">
    <cfRule type="expression" dxfId="1393" priority="7">
      <formula>$AQ29=2</formula>
    </cfRule>
  </conditionalFormatting>
  <conditionalFormatting sqref="Y33:AB33">
    <cfRule type="expression" dxfId="1392" priority="5">
      <formula>$AQ29=2</formula>
    </cfRule>
  </conditionalFormatting>
  <conditionalFormatting sqref="Y34:AB34">
    <cfRule type="expression" dxfId="1391" priority="3">
      <formula>$AQ29=2</formula>
    </cfRule>
  </conditionalFormatting>
  <conditionalFormatting sqref="Y11:AF28">
    <cfRule type="expression" dxfId="1390" priority="1">
      <formula>$AQ11=3</formula>
    </cfRule>
  </conditionalFormatting>
  <conditionalFormatting sqref="Y29:AF29">
    <cfRule type="expression" dxfId="1389" priority="12">
      <formula>$AQ28=3</formula>
    </cfRule>
  </conditionalFormatting>
  <conditionalFormatting sqref="Y30:AF31">
    <cfRule type="expression" dxfId="1388" priority="10">
      <formula>$AQ28=3</formula>
    </cfRule>
  </conditionalFormatting>
  <conditionalFormatting sqref="Y32:AF32">
    <cfRule type="expression" dxfId="1387" priority="8">
      <formula>$AQ29=3</formula>
    </cfRule>
  </conditionalFormatting>
  <conditionalFormatting sqref="Y33:AF33">
    <cfRule type="expression" dxfId="1386" priority="6">
      <formula>$AQ29=3</formula>
    </cfRule>
  </conditionalFormatting>
  <conditionalFormatting sqref="Y34:AF34">
    <cfRule type="expression" dxfId="1385" priority="4">
      <formula>$AQ29=3</formula>
    </cfRule>
  </conditionalFormatting>
  <conditionalFormatting sqref="AC11:AJ28">
    <cfRule type="expression" dxfId="1384" priority="13">
      <formula>$AQ11=1</formula>
    </cfRule>
  </conditionalFormatting>
  <conditionalFormatting sqref="AC29:AJ29">
    <cfRule type="expression" dxfId="1383" priority="24">
      <formula>$AQ28=1</formula>
    </cfRule>
  </conditionalFormatting>
  <conditionalFormatting sqref="AC30:AJ31">
    <cfRule type="expression" dxfId="1382" priority="22">
      <formula>$AQ28=1</formula>
    </cfRule>
  </conditionalFormatting>
  <conditionalFormatting sqref="AC32:AJ32">
    <cfRule type="expression" dxfId="1381" priority="20">
      <formula>$AQ29=1</formula>
    </cfRule>
  </conditionalFormatting>
  <conditionalFormatting sqref="AC33:AJ33">
    <cfRule type="expression" dxfId="1380" priority="18">
      <formula>$AQ29=1</formula>
    </cfRule>
  </conditionalFormatting>
  <conditionalFormatting sqref="AC34:AJ34">
    <cfRule type="expression" dxfId="1379" priority="16">
      <formula>$AQ29=1</formula>
    </cfRule>
  </conditionalFormatting>
  <conditionalFormatting sqref="AG11:AJ28">
    <cfRule type="expression" dxfId="1378" priority="14">
      <formula>$AQ11=2</formula>
    </cfRule>
  </conditionalFormatting>
  <conditionalFormatting sqref="AG29:AJ29">
    <cfRule type="expression" dxfId="1377" priority="23">
      <formula>$AQ28=2</formula>
    </cfRule>
  </conditionalFormatting>
  <conditionalFormatting sqref="AG30:AJ31">
    <cfRule type="expression" dxfId="1376" priority="21">
      <formula>$AQ28=2</formula>
    </cfRule>
  </conditionalFormatting>
  <conditionalFormatting sqref="AG32:AJ32">
    <cfRule type="expression" dxfId="1375" priority="19">
      <formula>$AQ29=2</formula>
    </cfRule>
  </conditionalFormatting>
  <conditionalFormatting sqref="AG33:AJ33">
    <cfRule type="expression" dxfId="1374" priority="17">
      <formula>$AQ29=2</formula>
    </cfRule>
  </conditionalFormatting>
  <conditionalFormatting sqref="AG34:AJ34">
    <cfRule type="expression" dxfId="1373" priority="15">
      <formula>$AQ29=2</formula>
    </cfRule>
  </conditionalFormatting>
  <dataValidations count="2">
    <dataValidation type="list" allowBlank="1" showInputMessage="1" showErrorMessage="1" sqref="N11:O34" xr:uid="{8139C39C-5E9F-4371-9B7A-77B2C87660A4}">
      <formula1>INDIRECT(L11)</formula1>
    </dataValidation>
    <dataValidation type="list" allowBlank="1" showInputMessage="1" showErrorMessage="1" sqref="Y11:AB34" xr:uid="{604579E0-BDB7-4269-93E4-41C573AC281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9B5264-9827-473F-9C05-FBE76154F63D}">
          <x14:formula1>
            <xm:f>'(参考)リスト'!$F$16:$F$21</xm:f>
          </x14:formula1>
          <xm:sqref>U11:X34</xm:sqref>
        </x14:dataValidation>
        <x14:dataValidation type="list" allowBlank="1" showInputMessage="1" showErrorMessage="1" xr:uid="{E15C68AF-5C58-4FC5-92F0-436CB1434D46}">
          <x14:formula1>
            <xm:f>'(参考)リスト'!$D$16:$D$18</xm:f>
          </x14:formula1>
          <xm:sqref>P11:Q34</xm:sqref>
        </x14:dataValidation>
        <x14:dataValidation type="list" allowBlank="1" showInputMessage="1" showErrorMessage="1" xr:uid="{9A24352C-4B76-4E6A-961C-AFEFFDEE9C2C}">
          <x14:formula1>
            <xm:f>'(参考)リスト'!$E$16:$E$27</xm:f>
          </x14:formula1>
          <xm:sqref>R11:T34</xm:sqref>
        </x14:dataValidation>
        <x14:dataValidation type="list" allowBlank="1" showInputMessage="1" showErrorMessage="1" xr:uid="{F2050E46-AF90-4955-A2C2-F8AF235FF608}">
          <x14:formula1>
            <xm:f>'(参考)リスト'!$B$16:$B$21</xm:f>
          </x14:formula1>
          <xm:sqref>L11:M34</xm:sqref>
        </x14:dataValidation>
        <x14:dataValidation type="list" allowBlank="1" showInputMessage="1" showErrorMessage="1" xr:uid="{398853C0-8BA5-453A-9882-AE40E7FF847E}">
          <x14:formula1>
            <xm:f>'(参考)リスト'!$G$16:$G$19</xm:f>
          </x14:formula1>
          <xm:sqref>AM35:AO38</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7EDC-6B48-4BB0-B7A4-F20A7E6403B0}">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S7</v>
      </c>
      <c r="AW5" s="35">
        <f>R7</f>
        <v>7.4</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0.26</v>
      </c>
      <c r="BR5" s="47">
        <f>AF35</f>
        <v>0.09</v>
      </c>
      <c r="BS5" s="47">
        <f>AG35</f>
        <v>0</v>
      </c>
      <c r="BT5" s="47">
        <f>AH35</f>
        <v>0</v>
      </c>
      <c r="BU5" s="47">
        <f>AI35</f>
        <v>0</v>
      </c>
      <c r="BV5" s="47">
        <f>AJ35</f>
        <v>0.04</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680</v>
      </c>
      <c r="O7" s="929"/>
      <c r="P7" s="970" t="s">
        <v>367</v>
      </c>
      <c r="Q7" s="956"/>
      <c r="R7" s="972">
        <v>7.4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480</v>
      </c>
      <c r="Q12" s="916"/>
      <c r="R12" s="868" t="s">
        <v>498</v>
      </c>
      <c r="S12" s="868"/>
      <c r="T12" s="868"/>
      <c r="U12" s="915" t="s">
        <v>642</v>
      </c>
      <c r="V12" s="916"/>
      <c r="W12" s="915" t="s">
        <v>646</v>
      </c>
      <c r="X12" s="916"/>
      <c r="Y12" s="46"/>
      <c r="Z12" s="46"/>
      <c r="AA12" s="46"/>
      <c r="AB12" s="46"/>
      <c r="AC12" s="52"/>
      <c r="AD12" s="52"/>
      <c r="AE12" s="52"/>
      <c r="AF12" s="52"/>
      <c r="AG12" s="52"/>
      <c r="AH12" s="52"/>
      <c r="AI12" s="52"/>
      <c r="AJ12" s="52">
        <v>0.04</v>
      </c>
      <c r="AK12" s="925" t="s">
        <v>1038</v>
      </c>
      <c r="AL12" s="926"/>
      <c r="AM12" s="926"/>
      <c r="AN12" s="926"/>
      <c r="AO12" s="927"/>
      <c r="AP12" s="2"/>
      <c r="AQ12" s="51">
        <f>IF(P12="材質劣化",2,IF(P12="漏水",3,1))</f>
        <v>3</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931" t="s">
        <v>472</v>
      </c>
      <c r="S13" s="932"/>
      <c r="T13" s="933"/>
      <c r="U13" s="915" t="s">
        <v>642</v>
      </c>
      <c r="V13" s="916"/>
      <c r="W13" s="915" t="s">
        <v>643</v>
      </c>
      <c r="X13" s="916"/>
      <c r="Y13" s="46"/>
      <c r="Z13" s="46"/>
      <c r="AA13" s="46"/>
      <c r="AB13" s="46"/>
      <c r="AC13" s="52"/>
      <c r="AD13" s="52"/>
      <c r="AE13" s="52">
        <v>0.26</v>
      </c>
      <c r="AF13" s="52"/>
      <c r="AG13" s="52"/>
      <c r="AH13" s="52"/>
      <c r="AI13" s="52"/>
      <c r="AJ13" s="52"/>
      <c r="AK13" s="925" t="s">
        <v>1038</v>
      </c>
      <c r="AL13" s="926"/>
      <c r="AM13" s="926"/>
      <c r="AN13" s="926"/>
      <c r="AO13" s="927"/>
      <c r="AP13" s="2"/>
      <c r="AQ13" s="51">
        <f t="shared" ref="AQ13:AQ27" si="2">IF(P13="材質劣化",2,IF(P13="漏水",3,1))</f>
        <v>2</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0.26</v>
      </c>
      <c r="AF35" s="109">
        <f t="shared" si="7"/>
        <v>0.09</v>
      </c>
      <c r="AG35" s="109">
        <f t="shared" si="7"/>
        <v>0</v>
      </c>
      <c r="AH35" s="109">
        <f t="shared" si="7"/>
        <v>0</v>
      </c>
      <c r="AI35" s="109">
        <f t="shared" si="7"/>
        <v>0</v>
      </c>
      <c r="AJ35" s="110">
        <f t="shared" si="7"/>
        <v>0.04</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372" priority="2">
      <formula>$AQ11=2</formula>
    </cfRule>
  </conditionalFormatting>
  <conditionalFormatting sqref="Y29:AB29">
    <cfRule type="expression" dxfId="1371" priority="11">
      <formula>$AQ28=2</formula>
    </cfRule>
  </conditionalFormatting>
  <conditionalFormatting sqref="Y30:AB31">
    <cfRule type="expression" dxfId="1370" priority="9">
      <formula>$AQ28=2</formula>
    </cfRule>
  </conditionalFormatting>
  <conditionalFormatting sqref="Y32:AB32">
    <cfRule type="expression" dxfId="1369" priority="7">
      <formula>$AQ29=2</formula>
    </cfRule>
  </conditionalFormatting>
  <conditionalFormatting sqref="Y33:AB33">
    <cfRule type="expression" dxfId="1368" priority="5">
      <formula>$AQ29=2</formula>
    </cfRule>
  </conditionalFormatting>
  <conditionalFormatting sqref="Y34:AB34">
    <cfRule type="expression" dxfId="1367" priority="3">
      <formula>$AQ29=2</formula>
    </cfRule>
  </conditionalFormatting>
  <conditionalFormatting sqref="Y11:AF28">
    <cfRule type="expression" dxfId="1366" priority="1">
      <formula>$AQ11=3</formula>
    </cfRule>
  </conditionalFormatting>
  <conditionalFormatting sqref="Y29:AF29">
    <cfRule type="expression" dxfId="1365" priority="12">
      <formula>$AQ28=3</formula>
    </cfRule>
  </conditionalFormatting>
  <conditionalFormatting sqref="Y30:AF31">
    <cfRule type="expression" dxfId="1364" priority="10">
      <formula>$AQ28=3</formula>
    </cfRule>
  </conditionalFormatting>
  <conditionalFormatting sqref="Y32:AF32">
    <cfRule type="expression" dxfId="1363" priority="8">
      <formula>$AQ29=3</formula>
    </cfRule>
  </conditionalFormatting>
  <conditionalFormatting sqref="Y33:AF33">
    <cfRule type="expression" dxfId="1362" priority="6">
      <formula>$AQ29=3</formula>
    </cfRule>
  </conditionalFormatting>
  <conditionalFormatting sqref="Y34:AF34">
    <cfRule type="expression" dxfId="1361" priority="4">
      <formula>$AQ29=3</formula>
    </cfRule>
  </conditionalFormatting>
  <conditionalFormatting sqref="AC11:AJ28">
    <cfRule type="expression" dxfId="1360" priority="13">
      <formula>$AQ11=1</formula>
    </cfRule>
  </conditionalFormatting>
  <conditionalFormatting sqref="AC29:AJ29">
    <cfRule type="expression" dxfId="1359" priority="24">
      <formula>$AQ28=1</formula>
    </cfRule>
  </conditionalFormatting>
  <conditionalFormatting sqref="AC30:AJ31">
    <cfRule type="expression" dxfId="1358" priority="22">
      <formula>$AQ28=1</formula>
    </cfRule>
  </conditionalFormatting>
  <conditionalFormatting sqref="AC32:AJ32">
    <cfRule type="expression" dxfId="1357" priority="20">
      <formula>$AQ29=1</formula>
    </cfRule>
  </conditionalFormatting>
  <conditionalFormatting sqref="AC33:AJ33">
    <cfRule type="expression" dxfId="1356" priority="18">
      <formula>$AQ29=1</formula>
    </cfRule>
  </conditionalFormatting>
  <conditionalFormatting sqref="AC34:AJ34">
    <cfRule type="expression" dxfId="1355" priority="16">
      <formula>$AQ29=1</formula>
    </cfRule>
  </conditionalFormatting>
  <conditionalFormatting sqref="AG11:AJ28">
    <cfRule type="expression" dxfId="1354" priority="14">
      <formula>$AQ11=2</formula>
    </cfRule>
  </conditionalFormatting>
  <conditionalFormatting sqref="AG29:AJ29">
    <cfRule type="expression" dxfId="1353" priority="23">
      <formula>$AQ28=2</formula>
    </cfRule>
  </conditionalFormatting>
  <conditionalFormatting sqref="AG30:AJ31">
    <cfRule type="expression" dxfId="1352" priority="21">
      <formula>$AQ28=2</formula>
    </cfRule>
  </conditionalFormatting>
  <conditionalFormatting sqref="AG32:AJ32">
    <cfRule type="expression" dxfId="1351" priority="19">
      <formula>$AQ29=2</formula>
    </cfRule>
  </conditionalFormatting>
  <conditionalFormatting sqref="AG33:AJ33">
    <cfRule type="expression" dxfId="1350" priority="17">
      <formula>$AQ29=2</formula>
    </cfRule>
  </conditionalFormatting>
  <conditionalFormatting sqref="AG34:AJ34">
    <cfRule type="expression" dxfId="1349" priority="15">
      <formula>$AQ29=2</formula>
    </cfRule>
  </conditionalFormatting>
  <dataValidations count="2">
    <dataValidation type="list" allowBlank="1" showInputMessage="1" showErrorMessage="1" sqref="Y11:AB34" xr:uid="{8C1DA7A4-20B3-415D-99EC-6A1329B8A42D}">
      <formula1>"〇,"</formula1>
    </dataValidation>
    <dataValidation type="list" allowBlank="1" showInputMessage="1" showErrorMessage="1" sqref="N11:O34" xr:uid="{2DEA2C66-86A5-46E3-837B-3678C31F13B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3F9C73-B9B8-47E7-828A-5F06A8D612BD}">
          <x14:formula1>
            <xm:f>'(参考)リスト'!$G$16:$G$19</xm:f>
          </x14:formula1>
          <xm:sqref>AM35:AO38</xm:sqref>
        </x14:dataValidation>
        <x14:dataValidation type="list" allowBlank="1" showInputMessage="1" showErrorMessage="1" xr:uid="{BD29FECA-38B9-4596-90AF-B421A87EE28A}">
          <x14:formula1>
            <xm:f>'(参考)リスト'!$B$16:$B$21</xm:f>
          </x14:formula1>
          <xm:sqref>L11:M34</xm:sqref>
        </x14:dataValidation>
        <x14:dataValidation type="list" allowBlank="1" showInputMessage="1" showErrorMessage="1" xr:uid="{7F9F2181-5F97-42D7-B426-7D5AFFC57FAA}">
          <x14:formula1>
            <xm:f>'(参考)リスト'!$E$16:$E$27</xm:f>
          </x14:formula1>
          <xm:sqref>R11:T34</xm:sqref>
        </x14:dataValidation>
        <x14:dataValidation type="list" allowBlank="1" showInputMessage="1" showErrorMessage="1" xr:uid="{E7DA28A0-032F-4257-AD72-22B958AA393E}">
          <x14:formula1>
            <xm:f>'(参考)リスト'!$D$16:$D$18</xm:f>
          </x14:formula1>
          <xm:sqref>P11:Q34</xm:sqref>
        </x14:dataValidation>
        <x14:dataValidation type="list" allowBlank="1" showInputMessage="1" showErrorMessage="1" xr:uid="{87731146-C890-44B5-822D-85B759883796}">
          <x14:formula1>
            <xm:f>'(参考)リスト'!$F$16:$F$21</xm:f>
          </x14:formula1>
          <xm:sqref>U11:X34</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CF31-365F-4E73-B6CB-BA6ABF1231D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S8</v>
      </c>
      <c r="AW5" s="35">
        <f>R7</f>
        <v>5.2</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0.01</v>
      </c>
      <c r="BR5" s="47">
        <f>AF35</f>
        <v>0.09</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682</v>
      </c>
      <c r="O7" s="929"/>
      <c r="P7" s="970" t="s">
        <v>367</v>
      </c>
      <c r="Q7" s="956"/>
      <c r="R7" s="972">
        <v>5.2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643</v>
      </c>
      <c r="X11" s="916"/>
      <c r="Y11" s="46"/>
      <c r="Z11" s="46"/>
      <c r="AA11" s="46"/>
      <c r="AB11" s="46"/>
      <c r="AC11" s="52"/>
      <c r="AD11" s="52"/>
      <c r="AE11" s="52">
        <v>0.01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0.01</v>
      </c>
      <c r="AF35" s="109">
        <f t="shared" si="7"/>
        <v>0.09</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348" priority="2">
      <formula>$AQ11=2</formula>
    </cfRule>
  </conditionalFormatting>
  <conditionalFormatting sqref="Y29:AB29">
    <cfRule type="expression" dxfId="1347" priority="11">
      <formula>$AQ28=2</formula>
    </cfRule>
  </conditionalFormatting>
  <conditionalFormatting sqref="Y30:AB31">
    <cfRule type="expression" dxfId="1346" priority="9">
      <formula>$AQ28=2</formula>
    </cfRule>
  </conditionalFormatting>
  <conditionalFormatting sqref="Y32:AB32">
    <cfRule type="expression" dxfId="1345" priority="7">
      <formula>$AQ29=2</formula>
    </cfRule>
  </conditionalFormatting>
  <conditionalFormatting sqref="Y33:AB33">
    <cfRule type="expression" dxfId="1344" priority="5">
      <formula>$AQ29=2</formula>
    </cfRule>
  </conditionalFormatting>
  <conditionalFormatting sqref="Y34:AB34">
    <cfRule type="expression" dxfId="1343" priority="3">
      <formula>$AQ29=2</formula>
    </cfRule>
  </conditionalFormatting>
  <conditionalFormatting sqref="Y11:AF28">
    <cfRule type="expression" dxfId="1342" priority="1">
      <formula>$AQ11=3</formula>
    </cfRule>
  </conditionalFormatting>
  <conditionalFormatting sqref="Y29:AF29">
    <cfRule type="expression" dxfId="1341" priority="12">
      <formula>$AQ28=3</formula>
    </cfRule>
  </conditionalFormatting>
  <conditionalFormatting sqref="Y30:AF31">
    <cfRule type="expression" dxfId="1340" priority="10">
      <formula>$AQ28=3</formula>
    </cfRule>
  </conditionalFormatting>
  <conditionalFormatting sqref="Y32:AF32">
    <cfRule type="expression" dxfId="1339" priority="8">
      <formula>$AQ29=3</formula>
    </cfRule>
  </conditionalFormatting>
  <conditionalFormatting sqref="Y33:AF33">
    <cfRule type="expression" dxfId="1338" priority="6">
      <formula>$AQ29=3</formula>
    </cfRule>
  </conditionalFormatting>
  <conditionalFormatting sqref="Y34:AF34">
    <cfRule type="expression" dxfId="1337" priority="4">
      <formula>$AQ29=3</formula>
    </cfRule>
  </conditionalFormatting>
  <conditionalFormatting sqref="AC11:AJ28">
    <cfRule type="expression" dxfId="1336" priority="13">
      <formula>$AQ11=1</formula>
    </cfRule>
  </conditionalFormatting>
  <conditionalFormatting sqref="AC29:AJ29">
    <cfRule type="expression" dxfId="1335" priority="24">
      <formula>$AQ28=1</formula>
    </cfRule>
  </conditionalFormatting>
  <conditionalFormatting sqref="AC30:AJ31">
    <cfRule type="expression" dxfId="1334" priority="22">
      <formula>$AQ28=1</formula>
    </cfRule>
  </conditionalFormatting>
  <conditionalFormatting sqref="AC32:AJ32">
    <cfRule type="expression" dxfId="1333" priority="20">
      <formula>$AQ29=1</formula>
    </cfRule>
  </conditionalFormatting>
  <conditionalFormatting sqref="AC33:AJ33">
    <cfRule type="expression" dxfId="1332" priority="18">
      <formula>$AQ29=1</formula>
    </cfRule>
  </conditionalFormatting>
  <conditionalFormatting sqref="AC34:AJ34">
    <cfRule type="expression" dxfId="1331" priority="16">
      <formula>$AQ29=1</formula>
    </cfRule>
  </conditionalFormatting>
  <conditionalFormatting sqref="AG11:AJ28">
    <cfRule type="expression" dxfId="1330" priority="14">
      <formula>$AQ11=2</formula>
    </cfRule>
  </conditionalFormatting>
  <conditionalFormatting sqref="AG29:AJ29">
    <cfRule type="expression" dxfId="1329" priority="23">
      <formula>$AQ28=2</formula>
    </cfRule>
  </conditionalFormatting>
  <conditionalFormatting sqref="AG30:AJ31">
    <cfRule type="expression" dxfId="1328" priority="21">
      <formula>$AQ28=2</formula>
    </cfRule>
  </conditionalFormatting>
  <conditionalFormatting sqref="AG32:AJ32">
    <cfRule type="expression" dxfId="1327" priority="19">
      <formula>$AQ29=2</formula>
    </cfRule>
  </conditionalFormatting>
  <conditionalFormatting sqref="AG33:AJ33">
    <cfRule type="expression" dxfId="1326" priority="17">
      <formula>$AQ29=2</formula>
    </cfRule>
  </conditionalFormatting>
  <conditionalFormatting sqref="AG34:AJ34">
    <cfRule type="expression" dxfId="1325" priority="15">
      <formula>$AQ29=2</formula>
    </cfRule>
  </conditionalFormatting>
  <dataValidations count="2">
    <dataValidation type="list" allowBlank="1" showInputMessage="1" showErrorMessage="1" sqref="N11:O34" xr:uid="{91E895CB-A956-418B-A9A2-4BC42B80511A}">
      <formula1>INDIRECT(L11)</formula1>
    </dataValidation>
    <dataValidation type="list" allowBlank="1" showInputMessage="1" showErrorMessage="1" sqref="Y11:AB34" xr:uid="{F2535FC2-866F-4148-B759-2E44C08256A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FFFB24A-1024-469E-932D-B2DE98233C5C}">
          <x14:formula1>
            <xm:f>'(参考)リスト'!$F$16:$F$21</xm:f>
          </x14:formula1>
          <xm:sqref>U11:X34</xm:sqref>
        </x14:dataValidation>
        <x14:dataValidation type="list" allowBlank="1" showInputMessage="1" showErrorMessage="1" xr:uid="{A6B01D2B-D447-4145-9EC5-4C222248A95B}">
          <x14:formula1>
            <xm:f>'(参考)リスト'!$D$16:$D$18</xm:f>
          </x14:formula1>
          <xm:sqref>P11:Q34</xm:sqref>
        </x14:dataValidation>
        <x14:dataValidation type="list" allowBlank="1" showInputMessage="1" showErrorMessage="1" xr:uid="{B0513174-5A75-4F49-8134-1AB4266BBCD9}">
          <x14:formula1>
            <xm:f>'(参考)リスト'!$E$16:$E$27</xm:f>
          </x14:formula1>
          <xm:sqref>R11:T34</xm:sqref>
        </x14:dataValidation>
        <x14:dataValidation type="list" allowBlank="1" showInputMessage="1" showErrorMessage="1" xr:uid="{E3F4281A-88E0-4C70-AB56-BEF971419537}">
          <x14:formula1>
            <xm:f>'(参考)リスト'!$B$16:$B$21</xm:f>
          </x14:formula1>
          <xm:sqref>L11:M34</xm:sqref>
        </x14:dataValidation>
        <x14:dataValidation type="list" allowBlank="1" showInputMessage="1" showErrorMessage="1" xr:uid="{C3B4858B-302D-496C-9519-3D38605D7559}">
          <x14:formula1>
            <xm:f>'(参考)リスト'!$G$16:$G$19</xm:f>
          </x14:formula1>
          <xm:sqref>AM35:AO38</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956B5-C024-4EC1-89A7-F98DA1E33625}">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S9</v>
      </c>
      <c r="AW5" s="35">
        <f>R7</f>
        <v>5.9</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0.09</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684</v>
      </c>
      <c r="O7" s="929"/>
      <c r="P7" s="970" t="s">
        <v>367</v>
      </c>
      <c r="Q7" s="956"/>
      <c r="R7" s="972">
        <v>5.9</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c r="L12" s="915"/>
      <c r="M12" s="916"/>
      <c r="N12" s="915"/>
      <c r="O12" s="916"/>
      <c r="P12" s="915"/>
      <c r="Q12" s="916"/>
      <c r="R12" s="868"/>
      <c r="S12" s="868"/>
      <c r="T12" s="868"/>
      <c r="U12" s="915"/>
      <c r="V12" s="916"/>
      <c r="W12" s="915"/>
      <c r="X12" s="916"/>
      <c r="Y12" s="46"/>
      <c r="Z12" s="46"/>
      <c r="AA12" s="46"/>
      <c r="AB12" s="46"/>
      <c r="AC12" s="52"/>
      <c r="AD12" s="52"/>
      <c r="AE12" s="52"/>
      <c r="AF12" s="52"/>
      <c r="AG12" s="52"/>
      <c r="AH12" s="52"/>
      <c r="AI12" s="52"/>
      <c r="AJ12" s="52"/>
      <c r="AK12" s="928"/>
      <c r="AL12" s="929"/>
      <c r="AM12" s="929"/>
      <c r="AN12" s="929"/>
      <c r="AO12" s="930"/>
      <c r="AP12" s="2"/>
      <c r="AQ12" s="51">
        <f>IF(P12="材質劣化",2,IF(P12="漏水",3,1))</f>
        <v>1</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0.09</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1</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324" priority="2">
      <formula>$AQ11=2</formula>
    </cfRule>
  </conditionalFormatting>
  <conditionalFormatting sqref="Y29:AB29">
    <cfRule type="expression" dxfId="1323" priority="11">
      <formula>$AQ28=2</formula>
    </cfRule>
  </conditionalFormatting>
  <conditionalFormatting sqref="Y30:AB31">
    <cfRule type="expression" dxfId="1322" priority="9">
      <formula>$AQ28=2</formula>
    </cfRule>
  </conditionalFormatting>
  <conditionalFormatting sqref="Y32:AB32">
    <cfRule type="expression" dxfId="1321" priority="7">
      <formula>$AQ29=2</formula>
    </cfRule>
  </conditionalFormatting>
  <conditionalFormatting sqref="Y33:AB33">
    <cfRule type="expression" dxfId="1320" priority="5">
      <formula>$AQ29=2</formula>
    </cfRule>
  </conditionalFormatting>
  <conditionalFormatting sqref="Y34:AB34">
    <cfRule type="expression" dxfId="1319" priority="3">
      <formula>$AQ29=2</formula>
    </cfRule>
  </conditionalFormatting>
  <conditionalFormatting sqref="Y11:AF28">
    <cfRule type="expression" dxfId="1318" priority="1">
      <formula>$AQ11=3</formula>
    </cfRule>
  </conditionalFormatting>
  <conditionalFormatting sqref="Y29:AF29">
    <cfRule type="expression" dxfId="1317" priority="12">
      <formula>$AQ28=3</formula>
    </cfRule>
  </conditionalFormatting>
  <conditionalFormatting sqref="Y30:AF31">
    <cfRule type="expression" dxfId="1316" priority="10">
      <formula>$AQ28=3</formula>
    </cfRule>
  </conditionalFormatting>
  <conditionalFormatting sqref="Y32:AF32">
    <cfRule type="expression" dxfId="1315" priority="8">
      <formula>$AQ29=3</formula>
    </cfRule>
  </conditionalFormatting>
  <conditionalFormatting sqref="Y33:AF33">
    <cfRule type="expression" dxfId="1314" priority="6">
      <formula>$AQ29=3</formula>
    </cfRule>
  </conditionalFormatting>
  <conditionalFormatting sqref="Y34:AF34">
    <cfRule type="expression" dxfId="1313" priority="4">
      <formula>$AQ29=3</formula>
    </cfRule>
  </conditionalFormatting>
  <conditionalFormatting sqref="AC11:AJ28">
    <cfRule type="expression" dxfId="1312" priority="13">
      <formula>$AQ11=1</formula>
    </cfRule>
  </conditionalFormatting>
  <conditionalFormatting sqref="AC29:AJ29">
    <cfRule type="expression" dxfId="1311" priority="24">
      <formula>$AQ28=1</formula>
    </cfRule>
  </conditionalFormatting>
  <conditionalFormatting sqref="AC30:AJ31">
    <cfRule type="expression" dxfId="1310" priority="22">
      <formula>$AQ28=1</formula>
    </cfRule>
  </conditionalFormatting>
  <conditionalFormatting sqref="AC32:AJ32">
    <cfRule type="expression" dxfId="1309" priority="20">
      <formula>$AQ29=1</formula>
    </cfRule>
  </conditionalFormatting>
  <conditionalFormatting sqref="AC33:AJ33">
    <cfRule type="expression" dxfId="1308" priority="18">
      <formula>$AQ29=1</formula>
    </cfRule>
  </conditionalFormatting>
  <conditionalFormatting sqref="AC34:AJ34">
    <cfRule type="expression" dxfId="1307" priority="16">
      <formula>$AQ29=1</formula>
    </cfRule>
  </conditionalFormatting>
  <conditionalFormatting sqref="AG11:AJ28">
    <cfRule type="expression" dxfId="1306" priority="14">
      <formula>$AQ11=2</formula>
    </cfRule>
  </conditionalFormatting>
  <conditionalFormatting sqref="AG29:AJ29">
    <cfRule type="expression" dxfId="1305" priority="23">
      <formula>$AQ28=2</formula>
    </cfRule>
  </conditionalFormatting>
  <conditionalFormatting sqref="AG30:AJ31">
    <cfRule type="expression" dxfId="1304" priority="21">
      <formula>$AQ28=2</formula>
    </cfRule>
  </conditionalFormatting>
  <conditionalFormatting sqref="AG32:AJ32">
    <cfRule type="expression" dxfId="1303" priority="19">
      <formula>$AQ29=2</formula>
    </cfRule>
  </conditionalFormatting>
  <conditionalFormatting sqref="AG33:AJ33">
    <cfRule type="expression" dxfId="1302" priority="17">
      <formula>$AQ29=2</formula>
    </cfRule>
  </conditionalFormatting>
  <conditionalFormatting sqref="AG34:AJ34">
    <cfRule type="expression" dxfId="1301" priority="15">
      <formula>$AQ29=2</formula>
    </cfRule>
  </conditionalFormatting>
  <dataValidations count="2">
    <dataValidation type="list" allowBlank="1" showInputMessage="1" showErrorMessage="1" sqref="Y11:AB34" xr:uid="{417493A0-09E4-4D8B-AE44-E3465883CF4D}">
      <formula1>"〇,"</formula1>
    </dataValidation>
    <dataValidation type="list" allowBlank="1" showInputMessage="1" showErrorMessage="1" sqref="N11:O34" xr:uid="{BE0D98CB-257C-4812-AEA9-B5D4C61E6D0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713CBB-1F65-4878-B596-A367B4C42EC7}">
          <x14:formula1>
            <xm:f>'(参考)リスト'!$G$16:$G$19</xm:f>
          </x14:formula1>
          <xm:sqref>AM35:AO38</xm:sqref>
        </x14:dataValidation>
        <x14:dataValidation type="list" allowBlank="1" showInputMessage="1" showErrorMessage="1" xr:uid="{BBE7CC07-C8C8-49AF-9954-C0EDAC10F336}">
          <x14:formula1>
            <xm:f>'(参考)リスト'!$B$16:$B$21</xm:f>
          </x14:formula1>
          <xm:sqref>L11:M34</xm:sqref>
        </x14:dataValidation>
        <x14:dataValidation type="list" allowBlank="1" showInputMessage="1" showErrorMessage="1" xr:uid="{FB845F9A-56ED-4802-A1B7-DA8384185814}">
          <x14:formula1>
            <xm:f>'(参考)リスト'!$E$16:$E$27</xm:f>
          </x14:formula1>
          <xm:sqref>R11:T34</xm:sqref>
        </x14:dataValidation>
        <x14:dataValidation type="list" allowBlank="1" showInputMessage="1" showErrorMessage="1" xr:uid="{2A453772-6237-4321-86B8-405B875AA47F}">
          <x14:formula1>
            <xm:f>'(参考)リスト'!$D$16:$D$18</xm:f>
          </x14:formula1>
          <xm:sqref>P11:Q34</xm:sqref>
        </x14:dataValidation>
        <x14:dataValidation type="list" allowBlank="1" showInputMessage="1" showErrorMessage="1" xr:uid="{837CCDDC-8194-455C-B876-62A093FF9720}">
          <x14:formula1>
            <xm:f>'(参考)リスト'!$F$16:$F$21</xm:f>
          </x14:formula1>
          <xm:sqref>U11:X34</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AF6BB-EEF0-4C24-8ADE-473A6F6C49BF}">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S10</v>
      </c>
      <c r="AW5" s="35">
        <f>R7</f>
        <v>6</v>
      </c>
      <c r="AX5" s="47" t="str">
        <f>AM35</f>
        <v>Ⅱ</v>
      </c>
      <c r="AY5" s="47">
        <f>Y37</f>
        <v>0</v>
      </c>
      <c r="AZ5" s="47">
        <f t="shared" ref="AZ5:BJ5" si="0">Z37</f>
        <v>0</v>
      </c>
      <c r="BA5" s="47">
        <f t="shared" si="0"/>
        <v>0</v>
      </c>
      <c r="BB5" s="47">
        <f>AB37</f>
        <v>0</v>
      </c>
      <c r="BC5" s="47">
        <f t="shared" si="0"/>
        <v>0</v>
      </c>
      <c r="BD5" s="47">
        <f>AD37</f>
        <v>0</v>
      </c>
      <c r="BE5" s="47">
        <f>AE37</f>
        <v>5</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0.83000000000000007</v>
      </c>
      <c r="BR5" s="47">
        <f>AF35</f>
        <v>0.09</v>
      </c>
      <c r="BS5" s="47">
        <f>AG35</f>
        <v>0</v>
      </c>
      <c r="BT5" s="47">
        <f>AH35</f>
        <v>0</v>
      </c>
      <c r="BU5" s="47">
        <f>AI35</f>
        <v>0</v>
      </c>
      <c r="BV5" s="47">
        <f>AJ35</f>
        <v>3.01</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686</v>
      </c>
      <c r="O7" s="929"/>
      <c r="P7" s="970" t="s">
        <v>367</v>
      </c>
      <c r="Q7" s="956"/>
      <c r="R7" s="972">
        <v>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0.51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462</v>
      </c>
      <c r="O13" s="916"/>
      <c r="P13" s="915" t="s">
        <v>471</v>
      </c>
      <c r="Q13" s="916"/>
      <c r="R13" s="868" t="s">
        <v>472</v>
      </c>
      <c r="S13" s="868"/>
      <c r="T13" s="868"/>
      <c r="U13" s="915" t="s">
        <v>643</v>
      </c>
      <c r="V13" s="916"/>
      <c r="W13" s="915" t="s">
        <v>643</v>
      </c>
      <c r="X13" s="916"/>
      <c r="Y13" s="46"/>
      <c r="Z13" s="46"/>
      <c r="AA13" s="46"/>
      <c r="AB13" s="46"/>
      <c r="AC13" s="52"/>
      <c r="AD13" s="52"/>
      <c r="AE13" s="52">
        <v>0.03</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462</v>
      </c>
      <c r="O14" s="916"/>
      <c r="P14" s="915" t="s">
        <v>471</v>
      </c>
      <c r="Q14" s="916"/>
      <c r="R14" s="868" t="s">
        <v>472</v>
      </c>
      <c r="S14" s="868"/>
      <c r="T14" s="868"/>
      <c r="U14" s="915" t="s">
        <v>643</v>
      </c>
      <c r="V14" s="916"/>
      <c r="W14" s="915" t="s">
        <v>643</v>
      </c>
      <c r="X14" s="916"/>
      <c r="Y14" s="46"/>
      <c r="Z14" s="46"/>
      <c r="AA14" s="46"/>
      <c r="AB14" s="46"/>
      <c r="AC14" s="52"/>
      <c r="AD14" s="52"/>
      <c r="AE14" s="52">
        <v>0.03</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497</v>
      </c>
      <c r="O15" s="916"/>
      <c r="P15" s="915" t="s">
        <v>471</v>
      </c>
      <c r="Q15" s="916"/>
      <c r="R15" s="868" t="s">
        <v>472</v>
      </c>
      <c r="S15" s="868"/>
      <c r="T15" s="868"/>
      <c r="U15" s="915" t="s">
        <v>643</v>
      </c>
      <c r="V15" s="916"/>
      <c r="W15" s="915" t="s">
        <v>643</v>
      </c>
      <c r="X15" s="916"/>
      <c r="Y15" s="46"/>
      <c r="Z15" s="46"/>
      <c r="AA15" s="46"/>
      <c r="AB15" s="46"/>
      <c r="AC15" s="52"/>
      <c r="AD15" s="52"/>
      <c r="AE15" s="52">
        <v>0.2</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497</v>
      </c>
      <c r="O16" s="916"/>
      <c r="P16" s="915" t="s">
        <v>480</v>
      </c>
      <c r="Q16" s="916"/>
      <c r="R16" s="931" t="s">
        <v>498</v>
      </c>
      <c r="S16" s="932"/>
      <c r="T16" s="933"/>
      <c r="U16" s="915" t="s">
        <v>642</v>
      </c>
      <c r="V16" s="916"/>
      <c r="W16" s="915" t="s">
        <v>646</v>
      </c>
      <c r="X16" s="916"/>
      <c r="Y16" s="46"/>
      <c r="Z16" s="46"/>
      <c r="AA16" s="46"/>
      <c r="AB16" s="46"/>
      <c r="AC16" s="52"/>
      <c r="AD16" s="52"/>
      <c r="AE16" s="52"/>
      <c r="AF16" s="52"/>
      <c r="AG16" s="52"/>
      <c r="AH16" s="52"/>
      <c r="AI16" s="52"/>
      <c r="AJ16" s="52">
        <v>0.01</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v>7</v>
      </c>
      <c r="L17" s="915" t="s">
        <v>461</v>
      </c>
      <c r="M17" s="916"/>
      <c r="N17" s="915" t="s">
        <v>495</v>
      </c>
      <c r="O17" s="916"/>
      <c r="P17" s="915" t="s">
        <v>480</v>
      </c>
      <c r="Q17" s="916"/>
      <c r="R17" s="931" t="s">
        <v>500</v>
      </c>
      <c r="S17" s="932"/>
      <c r="T17" s="933"/>
      <c r="U17" s="915" t="s">
        <v>642</v>
      </c>
      <c r="V17" s="916"/>
      <c r="W17" s="915" t="s">
        <v>646</v>
      </c>
      <c r="X17" s="916"/>
      <c r="Y17" s="46"/>
      <c r="Z17" s="46"/>
      <c r="AA17" s="46"/>
      <c r="AB17" s="46"/>
      <c r="AC17" s="52"/>
      <c r="AD17" s="52"/>
      <c r="AE17" s="52"/>
      <c r="AF17" s="52"/>
      <c r="AG17" s="52"/>
      <c r="AH17" s="52"/>
      <c r="AI17" s="52"/>
      <c r="AJ17" s="52">
        <v>3</v>
      </c>
      <c r="AK17" s="925" t="s">
        <v>1038</v>
      </c>
      <c r="AL17" s="926"/>
      <c r="AM17" s="926"/>
      <c r="AN17" s="926"/>
      <c r="AO17" s="927"/>
      <c r="AP17" s="2"/>
      <c r="AQ17" s="51">
        <f t="shared" si="2"/>
        <v>3</v>
      </c>
    </row>
    <row r="18" spans="2:46" ht="12" customHeight="1" x14ac:dyDescent="0.15">
      <c r="B18" s="958"/>
      <c r="C18" s="963"/>
      <c r="D18" s="961"/>
      <c r="E18" s="961"/>
      <c r="F18" s="961"/>
      <c r="G18" s="961"/>
      <c r="H18" s="961"/>
      <c r="I18" s="961"/>
      <c r="J18" s="962"/>
      <c r="K18" s="90">
        <v>8</v>
      </c>
      <c r="L18" s="915" t="s">
        <v>461</v>
      </c>
      <c r="M18" s="916"/>
      <c r="N18" s="915" t="s">
        <v>462</v>
      </c>
      <c r="O18" s="916"/>
      <c r="P18" s="915" t="s">
        <v>471</v>
      </c>
      <c r="Q18" s="916"/>
      <c r="R18" s="868" t="s">
        <v>472</v>
      </c>
      <c r="S18" s="868"/>
      <c r="T18" s="868"/>
      <c r="U18" s="915" t="s">
        <v>642</v>
      </c>
      <c r="V18" s="916"/>
      <c r="W18" s="915" t="s">
        <v>643</v>
      </c>
      <c r="X18" s="916"/>
      <c r="Y18" s="46"/>
      <c r="Z18" s="46"/>
      <c r="AA18" s="46"/>
      <c r="AB18" s="46"/>
      <c r="AC18" s="52"/>
      <c r="AD18" s="52"/>
      <c r="AE18" s="52">
        <v>0.06</v>
      </c>
      <c r="AF18" s="52"/>
      <c r="AG18" s="52"/>
      <c r="AH18" s="52"/>
      <c r="AI18" s="52"/>
      <c r="AJ18" s="52"/>
      <c r="AK18" s="925" t="s">
        <v>1038</v>
      </c>
      <c r="AL18" s="926"/>
      <c r="AM18" s="926"/>
      <c r="AN18" s="926"/>
      <c r="AO18" s="927"/>
      <c r="AP18" s="2"/>
      <c r="AQ18" s="51">
        <f t="shared" si="2"/>
        <v>2</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0.83000000000000007</v>
      </c>
      <c r="AF35" s="109">
        <f t="shared" si="7"/>
        <v>0.09</v>
      </c>
      <c r="AG35" s="109">
        <f t="shared" si="7"/>
        <v>0</v>
      </c>
      <c r="AH35" s="109">
        <f t="shared" si="7"/>
        <v>0</v>
      </c>
      <c r="AI35" s="109">
        <f t="shared" si="7"/>
        <v>0</v>
      </c>
      <c r="AJ35" s="110">
        <f t="shared" si="7"/>
        <v>3.01</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5</v>
      </c>
      <c r="AF37" s="949">
        <f t="shared" si="8"/>
        <v>1</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300" priority="2">
      <formula>$AQ11=2</formula>
    </cfRule>
  </conditionalFormatting>
  <conditionalFormatting sqref="Y29:AB29">
    <cfRule type="expression" dxfId="1299" priority="11">
      <formula>$AQ28=2</formula>
    </cfRule>
  </conditionalFormatting>
  <conditionalFormatting sqref="Y30:AB31">
    <cfRule type="expression" dxfId="1298" priority="9">
      <formula>$AQ28=2</formula>
    </cfRule>
  </conditionalFormatting>
  <conditionalFormatting sqref="Y32:AB32">
    <cfRule type="expression" dxfId="1297" priority="7">
      <formula>$AQ29=2</formula>
    </cfRule>
  </conditionalFormatting>
  <conditionalFormatting sqref="Y33:AB33">
    <cfRule type="expression" dxfId="1296" priority="5">
      <formula>$AQ29=2</formula>
    </cfRule>
  </conditionalFormatting>
  <conditionalFormatting sqref="Y34:AB34">
    <cfRule type="expression" dxfId="1295" priority="3">
      <formula>$AQ29=2</formula>
    </cfRule>
  </conditionalFormatting>
  <conditionalFormatting sqref="Y11:AF28">
    <cfRule type="expression" dxfId="1294" priority="1">
      <formula>$AQ11=3</formula>
    </cfRule>
  </conditionalFormatting>
  <conditionalFormatting sqref="Y29:AF29">
    <cfRule type="expression" dxfId="1293" priority="12">
      <formula>$AQ28=3</formula>
    </cfRule>
  </conditionalFormatting>
  <conditionalFormatting sqref="Y30:AF31">
    <cfRule type="expression" dxfId="1292" priority="10">
      <formula>$AQ28=3</formula>
    </cfRule>
  </conditionalFormatting>
  <conditionalFormatting sqref="Y32:AF32">
    <cfRule type="expression" dxfId="1291" priority="8">
      <formula>$AQ29=3</formula>
    </cfRule>
  </conditionalFormatting>
  <conditionalFormatting sqref="Y33:AF33">
    <cfRule type="expression" dxfId="1290" priority="6">
      <formula>$AQ29=3</formula>
    </cfRule>
  </conditionalFormatting>
  <conditionalFormatting sqref="Y34:AF34">
    <cfRule type="expression" dxfId="1289" priority="4">
      <formula>$AQ29=3</formula>
    </cfRule>
  </conditionalFormatting>
  <conditionalFormatting sqref="AC11:AJ28">
    <cfRule type="expression" dxfId="1288" priority="13">
      <formula>$AQ11=1</formula>
    </cfRule>
  </conditionalFormatting>
  <conditionalFormatting sqref="AC29:AJ29">
    <cfRule type="expression" dxfId="1287" priority="24">
      <formula>$AQ28=1</formula>
    </cfRule>
  </conditionalFormatting>
  <conditionalFormatting sqref="AC30:AJ31">
    <cfRule type="expression" dxfId="1286" priority="22">
      <formula>$AQ28=1</formula>
    </cfRule>
  </conditionalFormatting>
  <conditionalFormatting sqref="AC32:AJ32">
    <cfRule type="expression" dxfId="1285" priority="20">
      <formula>$AQ29=1</formula>
    </cfRule>
  </conditionalFormatting>
  <conditionalFormatting sqref="AC33:AJ33">
    <cfRule type="expression" dxfId="1284" priority="18">
      <formula>$AQ29=1</formula>
    </cfRule>
  </conditionalFormatting>
  <conditionalFormatting sqref="AC34:AJ34">
    <cfRule type="expression" dxfId="1283" priority="16">
      <formula>$AQ29=1</formula>
    </cfRule>
  </conditionalFormatting>
  <conditionalFormatting sqref="AG11:AJ28">
    <cfRule type="expression" dxfId="1282" priority="14">
      <formula>$AQ11=2</formula>
    </cfRule>
  </conditionalFormatting>
  <conditionalFormatting sqref="AG29:AJ29">
    <cfRule type="expression" dxfId="1281" priority="23">
      <formula>$AQ28=2</formula>
    </cfRule>
  </conditionalFormatting>
  <conditionalFormatting sqref="AG30:AJ31">
    <cfRule type="expression" dxfId="1280" priority="21">
      <formula>$AQ28=2</formula>
    </cfRule>
  </conditionalFormatting>
  <conditionalFormatting sqref="AG32:AJ32">
    <cfRule type="expression" dxfId="1279" priority="19">
      <formula>$AQ29=2</formula>
    </cfRule>
  </conditionalFormatting>
  <conditionalFormatting sqref="AG33:AJ33">
    <cfRule type="expression" dxfId="1278" priority="17">
      <formula>$AQ29=2</formula>
    </cfRule>
  </conditionalFormatting>
  <conditionalFormatting sqref="AG34:AJ34">
    <cfRule type="expression" dxfId="1277" priority="15">
      <formula>$AQ29=2</formula>
    </cfRule>
  </conditionalFormatting>
  <dataValidations count="2">
    <dataValidation type="list" allowBlank="1" showInputMessage="1" showErrorMessage="1" sqref="N11:O34" xr:uid="{81000F02-B3DE-49B3-8DEF-40F8C5131581}">
      <formula1>INDIRECT(L11)</formula1>
    </dataValidation>
    <dataValidation type="list" allowBlank="1" showInputMessage="1" showErrorMessage="1" sqref="Y11:AB34" xr:uid="{88F223EB-5505-42DF-B0F0-F9643794962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3C1B70B-15DE-4FED-AA5E-B01D20D47866}">
          <x14:formula1>
            <xm:f>'(参考)リスト'!$F$16:$F$21</xm:f>
          </x14:formula1>
          <xm:sqref>U11:X34</xm:sqref>
        </x14:dataValidation>
        <x14:dataValidation type="list" allowBlank="1" showInputMessage="1" showErrorMessage="1" xr:uid="{3ED1298E-FAD6-405F-BD67-60E753CE13C3}">
          <x14:formula1>
            <xm:f>'(参考)リスト'!$D$16:$D$18</xm:f>
          </x14:formula1>
          <xm:sqref>P11:Q34</xm:sqref>
        </x14:dataValidation>
        <x14:dataValidation type="list" allowBlank="1" showInputMessage="1" showErrorMessage="1" xr:uid="{FA33AA7D-F471-44D2-8FBC-A308A554C8DB}">
          <x14:formula1>
            <xm:f>'(参考)リスト'!$E$16:$E$27</xm:f>
          </x14:formula1>
          <xm:sqref>R11:T34</xm:sqref>
        </x14:dataValidation>
        <x14:dataValidation type="list" allowBlank="1" showInputMessage="1" showErrorMessage="1" xr:uid="{0B6AD76D-D900-4839-BACA-7D586DF5919A}">
          <x14:formula1>
            <xm:f>'(参考)リスト'!$B$16:$B$21</xm:f>
          </x14:formula1>
          <xm:sqref>L11:M34</xm:sqref>
        </x14:dataValidation>
        <x14:dataValidation type="list" allowBlank="1" showInputMessage="1" showErrorMessage="1" xr:uid="{6753A179-D7F3-43F2-AB7F-A7717AB07E5B}">
          <x14:formula1>
            <xm:f>'(参考)リスト'!$G$16:$G$19</xm:f>
          </x14:formula1>
          <xm:sqref>AM35:AO38</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5E6AD-0B42-4D31-8525-A3ED282F8ED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S11</v>
      </c>
      <c r="AW5" s="35">
        <f>R7</f>
        <v>6.2</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0.58000000000000007</v>
      </c>
      <c r="BR5" s="47">
        <f>AF35</f>
        <v>0.09</v>
      </c>
      <c r="BS5" s="47">
        <f>AG35</f>
        <v>0</v>
      </c>
      <c r="BT5" s="47">
        <f>AH35</f>
        <v>0</v>
      </c>
      <c r="BU5" s="47">
        <f>AI35</f>
        <v>0</v>
      </c>
      <c r="BV5" s="47">
        <f>AJ35</f>
        <v>2.5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694</v>
      </c>
      <c r="O7" s="929"/>
      <c r="P7" s="970" t="s">
        <v>367</v>
      </c>
      <c r="Q7" s="956"/>
      <c r="R7" s="972">
        <v>6.2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472</v>
      </c>
      <c r="S11" s="868"/>
      <c r="T11" s="868"/>
      <c r="U11" s="915" t="s">
        <v>643</v>
      </c>
      <c r="V11" s="916"/>
      <c r="W11" s="915" t="s">
        <v>643</v>
      </c>
      <c r="X11" s="916"/>
      <c r="Y11" s="46"/>
      <c r="Z11" s="46"/>
      <c r="AA11" s="46"/>
      <c r="AB11" s="46"/>
      <c r="AC11" s="52"/>
      <c r="AD11" s="52"/>
      <c r="AE11" s="52">
        <v>0.3</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2.5</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499</v>
      </c>
      <c r="O14" s="916"/>
      <c r="P14" s="915" t="s">
        <v>471</v>
      </c>
      <c r="Q14" s="916"/>
      <c r="R14" s="931" t="s">
        <v>472</v>
      </c>
      <c r="S14" s="932"/>
      <c r="T14" s="933"/>
      <c r="U14" s="915" t="s">
        <v>643</v>
      </c>
      <c r="V14" s="916"/>
      <c r="W14" s="915" t="s">
        <v>643</v>
      </c>
      <c r="X14" s="916"/>
      <c r="Y14" s="46"/>
      <c r="Z14" s="46"/>
      <c r="AA14" s="46"/>
      <c r="AB14" s="46"/>
      <c r="AC14" s="52"/>
      <c r="AD14" s="52"/>
      <c r="AE14" s="52">
        <v>0.28000000000000003</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0.58000000000000007</v>
      </c>
      <c r="AF35" s="109">
        <f t="shared" si="7"/>
        <v>0.09</v>
      </c>
      <c r="AG35" s="109">
        <f t="shared" si="7"/>
        <v>0</v>
      </c>
      <c r="AH35" s="109">
        <f t="shared" si="7"/>
        <v>0</v>
      </c>
      <c r="AI35" s="109">
        <f t="shared" si="7"/>
        <v>0</v>
      </c>
      <c r="AJ35" s="110">
        <f t="shared" si="7"/>
        <v>2.5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76" priority="2">
      <formula>$AQ11=2</formula>
    </cfRule>
  </conditionalFormatting>
  <conditionalFormatting sqref="Y29:AB29">
    <cfRule type="expression" dxfId="1275" priority="11">
      <formula>$AQ28=2</formula>
    </cfRule>
  </conditionalFormatting>
  <conditionalFormatting sqref="Y30:AB31">
    <cfRule type="expression" dxfId="1274" priority="9">
      <formula>$AQ28=2</formula>
    </cfRule>
  </conditionalFormatting>
  <conditionalFormatting sqref="Y32:AB32">
    <cfRule type="expression" dxfId="1273" priority="7">
      <formula>$AQ29=2</formula>
    </cfRule>
  </conditionalFormatting>
  <conditionalFormatting sqref="Y33:AB33">
    <cfRule type="expression" dxfId="1272" priority="5">
      <formula>$AQ29=2</formula>
    </cfRule>
  </conditionalFormatting>
  <conditionalFormatting sqref="Y34:AB34">
    <cfRule type="expression" dxfId="1271" priority="3">
      <formula>$AQ29=2</formula>
    </cfRule>
  </conditionalFormatting>
  <conditionalFormatting sqref="Y11:AF28">
    <cfRule type="expression" dxfId="1270" priority="1">
      <formula>$AQ11=3</formula>
    </cfRule>
  </conditionalFormatting>
  <conditionalFormatting sqref="Y29:AF29">
    <cfRule type="expression" dxfId="1269" priority="12">
      <formula>$AQ28=3</formula>
    </cfRule>
  </conditionalFormatting>
  <conditionalFormatting sqref="Y30:AF31">
    <cfRule type="expression" dxfId="1268" priority="10">
      <formula>$AQ28=3</formula>
    </cfRule>
  </conditionalFormatting>
  <conditionalFormatting sqref="Y32:AF32">
    <cfRule type="expression" dxfId="1267" priority="8">
      <formula>$AQ29=3</formula>
    </cfRule>
  </conditionalFormatting>
  <conditionalFormatting sqref="Y33:AF33">
    <cfRule type="expression" dxfId="1266" priority="6">
      <formula>$AQ29=3</formula>
    </cfRule>
  </conditionalFormatting>
  <conditionalFormatting sqref="Y34:AF34">
    <cfRule type="expression" dxfId="1265" priority="4">
      <formula>$AQ29=3</formula>
    </cfRule>
  </conditionalFormatting>
  <conditionalFormatting sqref="AC11:AJ28">
    <cfRule type="expression" dxfId="1264" priority="13">
      <formula>$AQ11=1</formula>
    </cfRule>
  </conditionalFormatting>
  <conditionalFormatting sqref="AC29:AJ29">
    <cfRule type="expression" dxfId="1263" priority="24">
      <formula>$AQ28=1</formula>
    </cfRule>
  </conditionalFormatting>
  <conditionalFormatting sqref="AC30:AJ31">
    <cfRule type="expression" dxfId="1262" priority="22">
      <formula>$AQ28=1</formula>
    </cfRule>
  </conditionalFormatting>
  <conditionalFormatting sqref="AC32:AJ32">
    <cfRule type="expression" dxfId="1261" priority="20">
      <formula>$AQ29=1</formula>
    </cfRule>
  </conditionalFormatting>
  <conditionalFormatting sqref="AC33:AJ33">
    <cfRule type="expression" dxfId="1260" priority="18">
      <formula>$AQ29=1</formula>
    </cfRule>
  </conditionalFormatting>
  <conditionalFormatting sqref="AC34:AJ34">
    <cfRule type="expression" dxfId="1259" priority="16">
      <formula>$AQ29=1</formula>
    </cfRule>
  </conditionalFormatting>
  <conditionalFormatting sqref="AG11:AJ28">
    <cfRule type="expression" dxfId="1258" priority="14">
      <formula>$AQ11=2</formula>
    </cfRule>
  </conditionalFormatting>
  <conditionalFormatting sqref="AG29:AJ29">
    <cfRule type="expression" dxfId="1257" priority="23">
      <formula>$AQ28=2</formula>
    </cfRule>
  </conditionalFormatting>
  <conditionalFormatting sqref="AG30:AJ31">
    <cfRule type="expression" dxfId="1256" priority="21">
      <formula>$AQ28=2</formula>
    </cfRule>
  </conditionalFormatting>
  <conditionalFormatting sqref="AG32:AJ32">
    <cfRule type="expression" dxfId="1255" priority="19">
      <formula>$AQ29=2</formula>
    </cfRule>
  </conditionalFormatting>
  <conditionalFormatting sqref="AG33:AJ33">
    <cfRule type="expression" dxfId="1254" priority="17">
      <formula>$AQ29=2</formula>
    </cfRule>
  </conditionalFormatting>
  <conditionalFormatting sqref="AG34:AJ34">
    <cfRule type="expression" dxfId="1253" priority="15">
      <formula>$AQ29=2</formula>
    </cfRule>
  </conditionalFormatting>
  <dataValidations count="2">
    <dataValidation type="list" allowBlank="1" showInputMessage="1" showErrorMessage="1" sqref="Y11:AB34" xr:uid="{A4194AF4-C362-4126-8E22-0F10D6164D26}">
      <formula1>"〇,"</formula1>
    </dataValidation>
    <dataValidation type="list" allowBlank="1" showInputMessage="1" showErrorMessage="1" sqref="N11:O34" xr:uid="{A9D31796-5AFF-49E2-8F37-C094895107B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A9FC0F-F03A-4DB0-835D-76525B2F576F}">
          <x14:formula1>
            <xm:f>'(参考)リスト'!$G$16:$G$19</xm:f>
          </x14:formula1>
          <xm:sqref>AM35:AO38</xm:sqref>
        </x14:dataValidation>
        <x14:dataValidation type="list" allowBlank="1" showInputMessage="1" showErrorMessage="1" xr:uid="{439C04BD-2D56-4FBC-B683-973CC1F26629}">
          <x14:formula1>
            <xm:f>'(参考)リスト'!$B$16:$B$21</xm:f>
          </x14:formula1>
          <xm:sqref>L11:M34</xm:sqref>
        </x14:dataValidation>
        <x14:dataValidation type="list" allowBlank="1" showInputMessage="1" showErrorMessage="1" xr:uid="{1782BB8E-3183-4656-82BA-5F43610AEAAF}">
          <x14:formula1>
            <xm:f>'(参考)リスト'!$E$16:$E$27</xm:f>
          </x14:formula1>
          <xm:sqref>R11:T34</xm:sqref>
        </x14:dataValidation>
        <x14:dataValidation type="list" allowBlank="1" showInputMessage="1" showErrorMessage="1" xr:uid="{079DF225-1A2F-4B0C-9998-9E1335A482F5}">
          <x14:formula1>
            <xm:f>'(参考)リスト'!$D$16:$D$18</xm:f>
          </x14:formula1>
          <xm:sqref>P11:Q34</xm:sqref>
        </x14:dataValidation>
        <x14:dataValidation type="list" allowBlank="1" showInputMessage="1" showErrorMessage="1" xr:uid="{CD3E6FAB-CCCF-4C22-B3C3-56C68DB91EBC}">
          <x14:formula1>
            <xm:f>'(参考)リスト'!$F$16:$F$21</xm:f>
          </x14:formula1>
          <xm:sqref>U11:X34</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7D7E-5B58-4C74-BF77-EE95A2CFDAC0}">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S12</v>
      </c>
      <c r="AW5" s="35">
        <f>R7</f>
        <v>5.6</v>
      </c>
      <c r="AX5" s="47" t="str">
        <f>AM35</f>
        <v>Ⅱ</v>
      </c>
      <c r="AY5" s="47">
        <f>Y37</f>
        <v>0</v>
      </c>
      <c r="AZ5" s="47">
        <f t="shared" ref="AZ5:BJ5" si="0">Z37</f>
        <v>0</v>
      </c>
      <c r="BA5" s="47">
        <f t="shared" si="0"/>
        <v>0</v>
      </c>
      <c r="BB5" s="47">
        <f>AB37</f>
        <v>0</v>
      </c>
      <c r="BC5" s="47">
        <f t="shared" si="0"/>
        <v>0</v>
      </c>
      <c r="BD5" s="47">
        <f>AD37</f>
        <v>0</v>
      </c>
      <c r="BE5" s="47">
        <f>AE37</f>
        <v>4</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0.13999999999999999</v>
      </c>
      <c r="BR5" s="47">
        <f>AF35</f>
        <v>0.13</v>
      </c>
      <c r="BS5" s="47">
        <f>AG35</f>
        <v>0</v>
      </c>
      <c r="BT5" s="47">
        <f>AH35</f>
        <v>0</v>
      </c>
      <c r="BU5" s="47">
        <f>AI35</f>
        <v>0</v>
      </c>
      <c r="BV5" s="47">
        <f>AJ35</f>
        <v>2.6</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698</v>
      </c>
      <c r="O7" s="929"/>
      <c r="P7" s="970" t="s">
        <v>367</v>
      </c>
      <c r="Q7" s="956"/>
      <c r="R7" s="972">
        <v>5.6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643</v>
      </c>
      <c r="X11" s="916"/>
      <c r="Y11" s="46"/>
      <c r="Z11" s="46"/>
      <c r="AA11" s="46"/>
      <c r="AB11" s="46"/>
      <c r="AC11" s="52"/>
      <c r="AD11" s="52"/>
      <c r="AE11" s="52">
        <v>0.02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471</v>
      </c>
      <c r="Q12" s="916"/>
      <c r="R12" s="868" t="s">
        <v>472</v>
      </c>
      <c r="S12" s="868"/>
      <c r="T12" s="868"/>
      <c r="U12" s="915" t="s">
        <v>643</v>
      </c>
      <c r="V12" s="916"/>
      <c r="W12" s="915" t="s">
        <v>643</v>
      </c>
      <c r="X12" s="916"/>
      <c r="Y12" s="46"/>
      <c r="Z12" s="46"/>
      <c r="AA12" s="46"/>
      <c r="AB12" s="46"/>
      <c r="AC12" s="52"/>
      <c r="AD12" s="52"/>
      <c r="AE12" s="52">
        <v>0.02</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471</v>
      </c>
      <c r="Q13" s="916"/>
      <c r="R13" s="931" t="s">
        <v>481</v>
      </c>
      <c r="S13" s="932"/>
      <c r="T13" s="933"/>
      <c r="U13" s="915" t="s">
        <v>643</v>
      </c>
      <c r="V13" s="916"/>
      <c r="W13" s="915" t="s">
        <v>646</v>
      </c>
      <c r="X13" s="916"/>
      <c r="Y13" s="46"/>
      <c r="Z13" s="46"/>
      <c r="AA13" s="46"/>
      <c r="AB13" s="46"/>
      <c r="AC13" s="52"/>
      <c r="AD13" s="52"/>
      <c r="AE13" s="52"/>
      <c r="AF13" s="52">
        <v>0.04</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505</v>
      </c>
      <c r="O14" s="916"/>
      <c r="P14" s="915" t="s">
        <v>471</v>
      </c>
      <c r="Q14" s="916"/>
      <c r="R14" s="868" t="s">
        <v>472</v>
      </c>
      <c r="S14" s="868"/>
      <c r="T14" s="868"/>
      <c r="U14" s="915" t="s">
        <v>642</v>
      </c>
      <c r="V14" s="916"/>
      <c r="W14" s="915" t="s">
        <v>643</v>
      </c>
      <c r="X14" s="916"/>
      <c r="Y14" s="46"/>
      <c r="Z14" s="46"/>
      <c r="AA14" s="46"/>
      <c r="AB14" s="46"/>
      <c r="AC14" s="52"/>
      <c r="AD14" s="52"/>
      <c r="AE14" s="52">
        <v>0.08</v>
      </c>
      <c r="AF14" s="52"/>
      <c r="AG14" s="52"/>
      <c r="AH14" s="52"/>
      <c r="AI14" s="52"/>
      <c r="AJ14" s="52"/>
      <c r="AK14" s="925" t="s">
        <v>1038</v>
      </c>
      <c r="AL14" s="926"/>
      <c r="AM14" s="926"/>
      <c r="AN14" s="926"/>
      <c r="AO14" s="927"/>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470</v>
      </c>
      <c r="O15" s="916"/>
      <c r="P15" s="915" t="s">
        <v>471</v>
      </c>
      <c r="Q15" s="916"/>
      <c r="R15" s="868" t="s">
        <v>472</v>
      </c>
      <c r="S15" s="868"/>
      <c r="T15" s="868"/>
      <c r="U15" s="915" t="s">
        <v>642</v>
      </c>
      <c r="V15" s="916"/>
      <c r="W15" s="915" t="s">
        <v>643</v>
      </c>
      <c r="X15" s="916"/>
      <c r="Y15" s="46"/>
      <c r="Z15" s="46"/>
      <c r="AA15" s="46"/>
      <c r="AB15" s="46"/>
      <c r="AC15" s="52"/>
      <c r="AD15" s="52"/>
      <c r="AE15" s="52">
        <v>0.02</v>
      </c>
      <c r="AF15" s="52"/>
      <c r="AG15" s="52"/>
      <c r="AH15" s="52"/>
      <c r="AI15" s="52"/>
      <c r="AJ15" s="52"/>
      <c r="AK15" s="925" t="s">
        <v>1038</v>
      </c>
      <c r="AL15" s="926"/>
      <c r="AM15" s="926"/>
      <c r="AN15" s="926"/>
      <c r="AO15" s="927"/>
      <c r="AP15" s="2"/>
      <c r="AQ15" s="51">
        <f t="shared" si="2"/>
        <v>2</v>
      </c>
    </row>
    <row r="16" spans="2:86" ht="12" customHeight="1" x14ac:dyDescent="0.15">
      <c r="B16" s="958"/>
      <c r="C16" s="963"/>
      <c r="D16" s="961"/>
      <c r="E16" s="961"/>
      <c r="F16" s="961"/>
      <c r="G16" s="961"/>
      <c r="H16" s="961"/>
      <c r="I16" s="961"/>
      <c r="J16" s="962"/>
      <c r="K16" s="90">
        <v>6</v>
      </c>
      <c r="L16" s="915" t="s">
        <v>461</v>
      </c>
      <c r="M16" s="916"/>
      <c r="N16" s="915" t="s">
        <v>479</v>
      </c>
      <c r="O16" s="916"/>
      <c r="P16" s="915" t="s">
        <v>471</v>
      </c>
      <c r="Q16" s="916"/>
      <c r="R16" s="931" t="s">
        <v>481</v>
      </c>
      <c r="S16" s="932"/>
      <c r="T16" s="933"/>
      <c r="U16" s="915" t="s">
        <v>642</v>
      </c>
      <c r="V16" s="916"/>
      <c r="W16" s="915" t="s">
        <v>646</v>
      </c>
      <c r="X16" s="916"/>
      <c r="Y16" s="46"/>
      <c r="Z16" s="46"/>
      <c r="AA16" s="46"/>
      <c r="AB16" s="46"/>
      <c r="AC16" s="52"/>
      <c r="AD16" s="52"/>
      <c r="AE16" s="52"/>
      <c r="AF16" s="52">
        <v>0.09</v>
      </c>
      <c r="AG16" s="52"/>
      <c r="AH16" s="52"/>
      <c r="AI16" s="52"/>
      <c r="AJ16" s="52"/>
      <c r="AK16" s="925" t="s">
        <v>1038</v>
      </c>
      <c r="AL16" s="926"/>
      <c r="AM16" s="926"/>
      <c r="AN16" s="926"/>
      <c r="AO16" s="927"/>
      <c r="AP16" s="2"/>
      <c r="AQ16" s="51">
        <f t="shared" si="2"/>
        <v>2</v>
      </c>
    </row>
    <row r="17" spans="2:46" ht="12" customHeight="1" x14ac:dyDescent="0.15">
      <c r="B17" s="958"/>
      <c r="C17" s="963"/>
      <c r="D17" s="961"/>
      <c r="E17" s="961"/>
      <c r="F17" s="961"/>
      <c r="G17" s="961"/>
      <c r="H17" s="961"/>
      <c r="I17" s="961"/>
      <c r="J17" s="962"/>
      <c r="K17" s="90">
        <v>7</v>
      </c>
      <c r="L17" s="915" t="s">
        <v>461</v>
      </c>
      <c r="M17" s="916"/>
      <c r="N17" s="915" t="s">
        <v>503</v>
      </c>
      <c r="O17" s="916"/>
      <c r="P17" s="915" t="s">
        <v>480</v>
      </c>
      <c r="Q17" s="916"/>
      <c r="R17" s="931" t="s">
        <v>500</v>
      </c>
      <c r="S17" s="932"/>
      <c r="T17" s="933"/>
      <c r="U17" s="915" t="s">
        <v>642</v>
      </c>
      <c r="V17" s="916"/>
      <c r="W17" s="915" t="s">
        <v>646</v>
      </c>
      <c r="X17" s="916"/>
      <c r="Y17" s="46"/>
      <c r="Z17" s="46"/>
      <c r="AA17" s="46"/>
      <c r="AB17" s="46"/>
      <c r="AC17" s="52"/>
      <c r="AD17" s="52"/>
      <c r="AE17" s="52"/>
      <c r="AF17" s="52"/>
      <c r="AG17" s="52"/>
      <c r="AH17" s="52"/>
      <c r="AI17" s="52"/>
      <c r="AJ17" s="52">
        <v>2.6</v>
      </c>
      <c r="AK17" s="925" t="s">
        <v>1038</v>
      </c>
      <c r="AL17" s="926"/>
      <c r="AM17" s="926"/>
      <c r="AN17" s="926"/>
      <c r="AO17" s="927"/>
      <c r="AP17" s="2"/>
      <c r="AQ17" s="51">
        <f t="shared" si="2"/>
        <v>3</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0.13999999999999999</v>
      </c>
      <c r="AF35" s="109">
        <f t="shared" si="7"/>
        <v>0.13</v>
      </c>
      <c r="AG35" s="109">
        <f t="shared" si="7"/>
        <v>0</v>
      </c>
      <c r="AH35" s="109">
        <f t="shared" si="7"/>
        <v>0</v>
      </c>
      <c r="AI35" s="109">
        <f t="shared" si="7"/>
        <v>0</v>
      </c>
      <c r="AJ35" s="110">
        <f t="shared" si="7"/>
        <v>2.6</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4</v>
      </c>
      <c r="AF37" s="949">
        <f t="shared" si="8"/>
        <v>2</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52" priority="2">
      <formula>$AQ11=2</formula>
    </cfRule>
  </conditionalFormatting>
  <conditionalFormatting sqref="Y29:AB29">
    <cfRule type="expression" dxfId="1251" priority="11">
      <formula>$AQ28=2</formula>
    </cfRule>
  </conditionalFormatting>
  <conditionalFormatting sqref="Y30:AB31">
    <cfRule type="expression" dxfId="1250" priority="9">
      <formula>$AQ28=2</formula>
    </cfRule>
  </conditionalFormatting>
  <conditionalFormatting sqref="Y32:AB32">
    <cfRule type="expression" dxfId="1249" priority="7">
      <formula>$AQ29=2</formula>
    </cfRule>
  </conditionalFormatting>
  <conditionalFormatting sqref="Y33:AB33">
    <cfRule type="expression" dxfId="1248" priority="5">
      <formula>$AQ29=2</formula>
    </cfRule>
  </conditionalFormatting>
  <conditionalFormatting sqref="Y34:AB34">
    <cfRule type="expression" dxfId="1247" priority="3">
      <formula>$AQ29=2</formula>
    </cfRule>
  </conditionalFormatting>
  <conditionalFormatting sqref="Y11:AF28">
    <cfRule type="expression" dxfId="1246" priority="1">
      <formula>$AQ11=3</formula>
    </cfRule>
  </conditionalFormatting>
  <conditionalFormatting sqref="Y29:AF29">
    <cfRule type="expression" dxfId="1245" priority="12">
      <formula>$AQ28=3</formula>
    </cfRule>
  </conditionalFormatting>
  <conditionalFormatting sqref="Y30:AF31">
    <cfRule type="expression" dxfId="1244" priority="10">
      <formula>$AQ28=3</formula>
    </cfRule>
  </conditionalFormatting>
  <conditionalFormatting sqref="Y32:AF32">
    <cfRule type="expression" dxfId="1243" priority="8">
      <formula>$AQ29=3</formula>
    </cfRule>
  </conditionalFormatting>
  <conditionalFormatting sqref="Y33:AF33">
    <cfRule type="expression" dxfId="1242" priority="6">
      <formula>$AQ29=3</formula>
    </cfRule>
  </conditionalFormatting>
  <conditionalFormatting sqref="Y34:AF34">
    <cfRule type="expression" dxfId="1241" priority="4">
      <formula>$AQ29=3</formula>
    </cfRule>
  </conditionalFormatting>
  <conditionalFormatting sqref="AC11:AJ28">
    <cfRule type="expression" dxfId="1240" priority="13">
      <formula>$AQ11=1</formula>
    </cfRule>
  </conditionalFormatting>
  <conditionalFormatting sqref="AC29:AJ29">
    <cfRule type="expression" dxfId="1239" priority="24">
      <formula>$AQ28=1</formula>
    </cfRule>
  </conditionalFormatting>
  <conditionalFormatting sqref="AC30:AJ31">
    <cfRule type="expression" dxfId="1238" priority="22">
      <formula>$AQ28=1</formula>
    </cfRule>
  </conditionalFormatting>
  <conditionalFormatting sqref="AC32:AJ32">
    <cfRule type="expression" dxfId="1237" priority="20">
      <formula>$AQ29=1</formula>
    </cfRule>
  </conditionalFormatting>
  <conditionalFormatting sqref="AC33:AJ33">
    <cfRule type="expression" dxfId="1236" priority="18">
      <formula>$AQ29=1</formula>
    </cfRule>
  </conditionalFormatting>
  <conditionalFormatting sqref="AC34:AJ34">
    <cfRule type="expression" dxfId="1235" priority="16">
      <formula>$AQ29=1</formula>
    </cfRule>
  </conditionalFormatting>
  <conditionalFormatting sqref="AG11:AJ28">
    <cfRule type="expression" dxfId="1234" priority="14">
      <formula>$AQ11=2</formula>
    </cfRule>
  </conditionalFormatting>
  <conditionalFormatting sqref="AG29:AJ29">
    <cfRule type="expression" dxfId="1233" priority="23">
      <formula>$AQ28=2</formula>
    </cfRule>
  </conditionalFormatting>
  <conditionalFormatting sqref="AG30:AJ31">
    <cfRule type="expression" dxfId="1232" priority="21">
      <formula>$AQ28=2</formula>
    </cfRule>
  </conditionalFormatting>
  <conditionalFormatting sqref="AG32:AJ32">
    <cfRule type="expression" dxfId="1231" priority="19">
      <formula>$AQ29=2</formula>
    </cfRule>
  </conditionalFormatting>
  <conditionalFormatting sqref="AG33:AJ33">
    <cfRule type="expression" dxfId="1230" priority="17">
      <formula>$AQ29=2</formula>
    </cfRule>
  </conditionalFormatting>
  <conditionalFormatting sqref="AG34:AJ34">
    <cfRule type="expression" dxfId="1229" priority="15">
      <formula>$AQ29=2</formula>
    </cfRule>
  </conditionalFormatting>
  <dataValidations count="2">
    <dataValidation type="list" allowBlank="1" showInputMessage="1" showErrorMessage="1" sqref="N11:O34" xr:uid="{320D0641-31A5-4D11-A9BC-51F6D888E7C9}">
      <formula1>INDIRECT(L11)</formula1>
    </dataValidation>
    <dataValidation type="list" allowBlank="1" showInputMessage="1" showErrorMessage="1" sqref="Y11:AB34" xr:uid="{4A078DDD-7BF5-4CF7-8E37-6D904DE734A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313AAA-FC73-497A-B5C3-02FBE07FB9DA}">
          <x14:formula1>
            <xm:f>'(参考)リスト'!$F$16:$F$21</xm:f>
          </x14:formula1>
          <xm:sqref>U11:X34</xm:sqref>
        </x14:dataValidation>
        <x14:dataValidation type="list" allowBlank="1" showInputMessage="1" showErrorMessage="1" xr:uid="{28DE8BF7-5C3B-4E0E-BC2A-317BCBFF9D37}">
          <x14:formula1>
            <xm:f>'(参考)リスト'!$D$16:$D$18</xm:f>
          </x14:formula1>
          <xm:sqref>P11:Q34</xm:sqref>
        </x14:dataValidation>
        <x14:dataValidation type="list" allowBlank="1" showInputMessage="1" showErrorMessage="1" xr:uid="{EBB1A0AB-6F93-41DD-B1D3-CE12B945A7B9}">
          <x14:formula1>
            <xm:f>'(参考)リスト'!$E$16:$E$27</xm:f>
          </x14:formula1>
          <xm:sqref>R11:T34</xm:sqref>
        </x14:dataValidation>
        <x14:dataValidation type="list" allowBlank="1" showInputMessage="1" showErrorMessage="1" xr:uid="{EAD7E1FB-7E0D-4CC6-86D2-1A30359DE7BB}">
          <x14:formula1>
            <xm:f>'(参考)リスト'!$B$16:$B$21</xm:f>
          </x14:formula1>
          <xm:sqref>L11:M34</xm:sqref>
        </x14:dataValidation>
        <x14:dataValidation type="list" allowBlank="1" showInputMessage="1" showErrorMessage="1" xr:uid="{6DDB4547-22F2-441D-822C-C02533A0351A}">
          <x14:formula1>
            <xm:f>'(参考)リスト'!$G$16:$G$19</xm:f>
          </x14:formula1>
          <xm:sqref>AM35:AO38</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359A-C31D-40C7-B973-36E3B16A490F}">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S13</v>
      </c>
      <c r="AW5" s="35">
        <f>R7</f>
        <v>4.0999999999999996</v>
      </c>
      <c r="AX5" s="47" t="str">
        <f>AM35</f>
        <v>Ⅱ</v>
      </c>
      <c r="AY5" s="47">
        <f>Y37</f>
        <v>0</v>
      </c>
      <c r="AZ5" s="47">
        <f t="shared" ref="AZ5:BJ5" si="0">Z37</f>
        <v>0</v>
      </c>
      <c r="BA5" s="47">
        <f t="shared" si="0"/>
        <v>0</v>
      </c>
      <c r="BB5" s="47">
        <f>AB37</f>
        <v>0</v>
      </c>
      <c r="BC5" s="47">
        <f t="shared" si="0"/>
        <v>0</v>
      </c>
      <c r="BD5" s="47">
        <f>AD37</f>
        <v>0</v>
      </c>
      <c r="BE5" s="47">
        <f>AE37</f>
        <v>4</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0.31000000000000005</v>
      </c>
      <c r="BR5" s="47">
        <f>AF35</f>
        <v>0.09</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701</v>
      </c>
      <c r="O7" s="929"/>
      <c r="P7" s="970" t="s">
        <v>367</v>
      </c>
      <c r="Q7" s="956"/>
      <c r="R7" s="972">
        <v>4.0999999999999996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472</v>
      </c>
      <c r="S11" s="868"/>
      <c r="T11" s="868"/>
      <c r="U11" s="915" t="s">
        <v>643</v>
      </c>
      <c r="V11" s="916"/>
      <c r="W11" s="915" t="s">
        <v>643</v>
      </c>
      <c r="X11" s="916"/>
      <c r="Y11" s="46"/>
      <c r="Z11" s="46"/>
      <c r="AA11" s="46"/>
      <c r="AB11" s="46"/>
      <c r="AC11" s="52"/>
      <c r="AD11" s="52"/>
      <c r="AE11" s="52">
        <v>0.02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0.25</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471</v>
      </c>
      <c r="Q13" s="916"/>
      <c r="R13" s="868" t="s">
        <v>472</v>
      </c>
      <c r="S13" s="868"/>
      <c r="T13" s="868"/>
      <c r="U13" s="915" t="s">
        <v>643</v>
      </c>
      <c r="V13" s="916"/>
      <c r="W13" s="915" t="s">
        <v>643</v>
      </c>
      <c r="X13" s="916"/>
      <c r="Y13" s="46"/>
      <c r="Z13" s="46"/>
      <c r="AA13" s="46"/>
      <c r="AB13" s="46"/>
      <c r="AC13" s="52"/>
      <c r="AD13" s="52"/>
      <c r="AE13" s="52">
        <v>0.02</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479</v>
      </c>
      <c r="O14" s="916"/>
      <c r="P14" s="915" t="s">
        <v>471</v>
      </c>
      <c r="Q14" s="916"/>
      <c r="R14" s="931" t="s">
        <v>481</v>
      </c>
      <c r="S14" s="932"/>
      <c r="T14" s="933"/>
      <c r="U14" s="915" t="s">
        <v>646</v>
      </c>
      <c r="V14" s="916"/>
      <c r="W14" s="915" t="s">
        <v>646</v>
      </c>
      <c r="X14" s="916"/>
      <c r="Y14" s="46"/>
      <c r="Z14" s="46"/>
      <c r="AA14" s="46"/>
      <c r="AB14" s="46"/>
      <c r="AC14" s="52"/>
      <c r="AD14" s="52"/>
      <c r="AE14" s="52"/>
      <c r="AF14" s="52">
        <v>0.09</v>
      </c>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462</v>
      </c>
      <c r="O15" s="916"/>
      <c r="P15" s="915" t="s">
        <v>471</v>
      </c>
      <c r="Q15" s="916"/>
      <c r="R15" s="931" t="s">
        <v>472</v>
      </c>
      <c r="S15" s="932"/>
      <c r="T15" s="933"/>
      <c r="U15" s="915" t="s">
        <v>643</v>
      </c>
      <c r="V15" s="916"/>
      <c r="W15" s="915" t="s">
        <v>643</v>
      </c>
      <c r="X15" s="916"/>
      <c r="Y15" s="46"/>
      <c r="Z15" s="46"/>
      <c r="AA15" s="46"/>
      <c r="AB15" s="46"/>
      <c r="AC15" s="52"/>
      <c r="AD15" s="52"/>
      <c r="AE15" s="52">
        <v>0.02</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0.31000000000000005</v>
      </c>
      <c r="AF35" s="109">
        <f t="shared" si="7"/>
        <v>0.09</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4</v>
      </c>
      <c r="AF37" s="949">
        <f t="shared" si="8"/>
        <v>1</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28" priority="2">
      <formula>$AQ11=2</formula>
    </cfRule>
  </conditionalFormatting>
  <conditionalFormatting sqref="Y29:AB29">
    <cfRule type="expression" dxfId="1227" priority="11">
      <formula>$AQ28=2</formula>
    </cfRule>
  </conditionalFormatting>
  <conditionalFormatting sqref="Y30:AB31">
    <cfRule type="expression" dxfId="1226" priority="9">
      <formula>$AQ28=2</formula>
    </cfRule>
  </conditionalFormatting>
  <conditionalFormatting sqref="Y32:AB32">
    <cfRule type="expression" dxfId="1225" priority="7">
      <formula>$AQ29=2</formula>
    </cfRule>
  </conditionalFormatting>
  <conditionalFormatting sqref="Y33:AB33">
    <cfRule type="expression" dxfId="1224" priority="5">
      <formula>$AQ29=2</formula>
    </cfRule>
  </conditionalFormatting>
  <conditionalFormatting sqref="Y34:AB34">
    <cfRule type="expression" dxfId="1223" priority="3">
      <formula>$AQ29=2</formula>
    </cfRule>
  </conditionalFormatting>
  <conditionalFormatting sqref="Y11:AF28">
    <cfRule type="expression" dxfId="1222" priority="1">
      <formula>$AQ11=3</formula>
    </cfRule>
  </conditionalFormatting>
  <conditionalFormatting sqref="Y29:AF29">
    <cfRule type="expression" dxfId="1221" priority="12">
      <formula>$AQ28=3</formula>
    </cfRule>
  </conditionalFormatting>
  <conditionalFormatting sqref="Y30:AF31">
    <cfRule type="expression" dxfId="1220" priority="10">
      <formula>$AQ28=3</formula>
    </cfRule>
  </conditionalFormatting>
  <conditionalFormatting sqref="Y32:AF32">
    <cfRule type="expression" dxfId="1219" priority="8">
      <formula>$AQ29=3</formula>
    </cfRule>
  </conditionalFormatting>
  <conditionalFormatting sqref="Y33:AF33">
    <cfRule type="expression" dxfId="1218" priority="6">
      <formula>$AQ29=3</formula>
    </cfRule>
  </conditionalFormatting>
  <conditionalFormatting sqref="Y34:AF34">
    <cfRule type="expression" dxfId="1217" priority="4">
      <formula>$AQ29=3</formula>
    </cfRule>
  </conditionalFormatting>
  <conditionalFormatting sqref="AC11:AJ28">
    <cfRule type="expression" dxfId="1216" priority="13">
      <formula>$AQ11=1</formula>
    </cfRule>
  </conditionalFormatting>
  <conditionalFormatting sqref="AC29:AJ29">
    <cfRule type="expression" dxfId="1215" priority="24">
      <formula>$AQ28=1</formula>
    </cfRule>
  </conditionalFormatting>
  <conditionalFormatting sqref="AC30:AJ31">
    <cfRule type="expression" dxfId="1214" priority="22">
      <formula>$AQ28=1</formula>
    </cfRule>
  </conditionalFormatting>
  <conditionalFormatting sqref="AC32:AJ32">
    <cfRule type="expression" dxfId="1213" priority="20">
      <formula>$AQ29=1</formula>
    </cfRule>
  </conditionalFormatting>
  <conditionalFormatting sqref="AC33:AJ33">
    <cfRule type="expression" dxfId="1212" priority="18">
      <formula>$AQ29=1</formula>
    </cfRule>
  </conditionalFormatting>
  <conditionalFormatting sqref="AC34:AJ34">
    <cfRule type="expression" dxfId="1211" priority="16">
      <formula>$AQ29=1</formula>
    </cfRule>
  </conditionalFormatting>
  <conditionalFormatting sqref="AG11:AJ28">
    <cfRule type="expression" dxfId="1210" priority="14">
      <formula>$AQ11=2</formula>
    </cfRule>
  </conditionalFormatting>
  <conditionalFormatting sqref="AG29:AJ29">
    <cfRule type="expression" dxfId="1209" priority="23">
      <formula>$AQ28=2</formula>
    </cfRule>
  </conditionalFormatting>
  <conditionalFormatting sqref="AG30:AJ31">
    <cfRule type="expression" dxfId="1208" priority="21">
      <formula>$AQ28=2</formula>
    </cfRule>
  </conditionalFormatting>
  <conditionalFormatting sqref="AG32:AJ32">
    <cfRule type="expression" dxfId="1207" priority="19">
      <formula>$AQ29=2</formula>
    </cfRule>
  </conditionalFormatting>
  <conditionalFormatting sqref="AG33:AJ33">
    <cfRule type="expression" dxfId="1206" priority="17">
      <formula>$AQ29=2</formula>
    </cfRule>
  </conditionalFormatting>
  <conditionalFormatting sqref="AG34:AJ34">
    <cfRule type="expression" dxfId="1205" priority="15">
      <formula>$AQ29=2</formula>
    </cfRule>
  </conditionalFormatting>
  <dataValidations count="2">
    <dataValidation type="list" allowBlank="1" showInputMessage="1" showErrorMessage="1" sqref="Y11:AB34" xr:uid="{DE4A91DD-8EF0-455A-82B8-DF1D0B4F7DF5}">
      <formula1>"〇,"</formula1>
    </dataValidation>
    <dataValidation type="list" allowBlank="1" showInputMessage="1" showErrorMessage="1" sqref="N11:O34" xr:uid="{0606C432-5AFF-4324-85ED-2280879B252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048FEB-3D25-4E4D-B583-238FB8CA9044}">
          <x14:formula1>
            <xm:f>'(参考)リスト'!$G$16:$G$19</xm:f>
          </x14:formula1>
          <xm:sqref>AM35:AO38</xm:sqref>
        </x14:dataValidation>
        <x14:dataValidation type="list" allowBlank="1" showInputMessage="1" showErrorMessage="1" xr:uid="{D6A4217B-EE79-4F35-A3EE-EB814522DC62}">
          <x14:formula1>
            <xm:f>'(参考)リスト'!$B$16:$B$21</xm:f>
          </x14:formula1>
          <xm:sqref>L11:M34</xm:sqref>
        </x14:dataValidation>
        <x14:dataValidation type="list" allowBlank="1" showInputMessage="1" showErrorMessage="1" xr:uid="{2EBFFB2A-D356-4DA3-9875-0AE92CDDA0C0}">
          <x14:formula1>
            <xm:f>'(参考)リスト'!$E$16:$E$27</xm:f>
          </x14:formula1>
          <xm:sqref>R11:T34</xm:sqref>
        </x14:dataValidation>
        <x14:dataValidation type="list" allowBlank="1" showInputMessage="1" showErrorMessage="1" xr:uid="{FBD40FD2-E7F4-4B5F-9E02-9CCA6E90D281}">
          <x14:formula1>
            <xm:f>'(参考)リスト'!$D$16:$D$18</xm:f>
          </x14:formula1>
          <xm:sqref>P11:Q34</xm:sqref>
        </x14:dataValidation>
        <x14:dataValidation type="list" allowBlank="1" showInputMessage="1" showErrorMessage="1" xr:uid="{A291CF13-605A-450C-964B-6A18C73B42D5}">
          <x14:formula1>
            <xm:f>'(参考)リスト'!$F$16:$F$21</xm:f>
          </x14:formula1>
          <xm:sqref>U11:X34</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0E151-F600-46FE-93C0-B64695CF1360}">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S14</v>
      </c>
      <c r="AW5" s="35">
        <f>R7</f>
        <v>5.4</v>
      </c>
      <c r="AX5" s="47" t="str">
        <f>AM35</f>
        <v>Ⅱ</v>
      </c>
      <c r="AY5" s="47">
        <f>Y37</f>
        <v>0</v>
      </c>
      <c r="AZ5" s="47">
        <f t="shared" ref="AZ5:BJ5" si="0">Z37</f>
        <v>0</v>
      </c>
      <c r="BA5" s="47">
        <f t="shared" si="0"/>
        <v>0</v>
      </c>
      <c r="BB5" s="47">
        <f>AB37</f>
        <v>0</v>
      </c>
      <c r="BC5" s="47">
        <f t="shared" si="0"/>
        <v>0</v>
      </c>
      <c r="BD5" s="47">
        <f>AD37</f>
        <v>0</v>
      </c>
      <c r="BE5" s="47">
        <f>AE37</f>
        <v>6</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0.45999999999999996</v>
      </c>
      <c r="BR5" s="47">
        <f>AF35</f>
        <v>0</v>
      </c>
      <c r="BS5" s="47">
        <f>AG35</f>
        <v>0</v>
      </c>
      <c r="BT5" s="47">
        <f>AH35</f>
        <v>0</v>
      </c>
      <c r="BU5" s="47">
        <f>AI35</f>
        <v>0</v>
      </c>
      <c r="BV5" s="47">
        <f>AJ35</f>
        <v>4.8499999999999996</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704</v>
      </c>
      <c r="O7" s="929"/>
      <c r="P7" s="970" t="s">
        <v>367</v>
      </c>
      <c r="Q7" s="956"/>
      <c r="R7" s="972">
        <v>5.4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472</v>
      </c>
      <c r="S11" s="868"/>
      <c r="T11" s="868"/>
      <c r="U11" s="915" t="s">
        <v>643</v>
      </c>
      <c r="V11" s="916"/>
      <c r="W11" s="915" t="s">
        <v>643</v>
      </c>
      <c r="X11" s="916"/>
      <c r="Y11" s="46"/>
      <c r="Z11" s="46"/>
      <c r="AA11" s="46"/>
      <c r="AB11" s="46"/>
      <c r="AC11" s="52"/>
      <c r="AD11" s="52"/>
      <c r="AE11" s="52">
        <v>0.02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472</v>
      </c>
      <c r="S12" s="868"/>
      <c r="T12" s="868"/>
      <c r="U12" s="915" t="s">
        <v>643</v>
      </c>
      <c r="V12" s="916"/>
      <c r="W12" s="915" t="s">
        <v>643</v>
      </c>
      <c r="X12" s="916"/>
      <c r="Y12" s="46"/>
      <c r="Z12" s="46"/>
      <c r="AA12" s="46"/>
      <c r="AB12" s="46"/>
      <c r="AC12" s="52"/>
      <c r="AD12" s="52"/>
      <c r="AE12" s="52">
        <v>0.02</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471</v>
      </c>
      <c r="Q13" s="916"/>
      <c r="R13" s="868" t="s">
        <v>472</v>
      </c>
      <c r="S13" s="868"/>
      <c r="T13" s="868"/>
      <c r="U13" s="915" t="s">
        <v>643</v>
      </c>
      <c r="V13" s="916"/>
      <c r="W13" s="915" t="s">
        <v>643</v>
      </c>
      <c r="X13" s="916"/>
      <c r="Y13" s="46"/>
      <c r="Z13" s="46"/>
      <c r="AA13" s="46"/>
      <c r="AB13" s="46"/>
      <c r="AC13" s="52"/>
      <c r="AD13" s="52"/>
      <c r="AE13" s="52">
        <v>0.02</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462</v>
      </c>
      <c r="O14" s="916"/>
      <c r="P14" s="915" t="s">
        <v>471</v>
      </c>
      <c r="Q14" s="916"/>
      <c r="R14" s="868" t="s">
        <v>472</v>
      </c>
      <c r="S14" s="868"/>
      <c r="T14" s="868"/>
      <c r="U14" s="915" t="s">
        <v>643</v>
      </c>
      <c r="V14" s="916"/>
      <c r="W14" s="915" t="s">
        <v>643</v>
      </c>
      <c r="X14" s="916"/>
      <c r="Y14" s="46"/>
      <c r="Z14" s="46"/>
      <c r="AA14" s="46"/>
      <c r="AB14" s="46"/>
      <c r="AC14" s="52"/>
      <c r="AD14" s="52"/>
      <c r="AE14" s="52">
        <v>0.01</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479</v>
      </c>
      <c r="O15" s="916"/>
      <c r="P15" s="915" t="s">
        <v>480</v>
      </c>
      <c r="Q15" s="916"/>
      <c r="R15" s="931" t="s">
        <v>500</v>
      </c>
      <c r="S15" s="932"/>
      <c r="T15" s="933"/>
      <c r="U15" s="915" t="s">
        <v>646</v>
      </c>
      <c r="V15" s="916"/>
      <c r="W15" s="915" t="s">
        <v>646</v>
      </c>
      <c r="X15" s="916"/>
      <c r="Y15" s="46"/>
      <c r="Z15" s="46"/>
      <c r="AA15" s="46"/>
      <c r="AB15" s="46"/>
      <c r="AC15" s="52"/>
      <c r="AD15" s="52"/>
      <c r="AE15" s="52"/>
      <c r="AF15" s="52"/>
      <c r="AG15" s="52"/>
      <c r="AH15" s="52"/>
      <c r="AI15" s="52"/>
      <c r="AJ15" s="52">
        <v>3.6</v>
      </c>
      <c r="AK15" s="928"/>
      <c r="AL15" s="929"/>
      <c r="AM15" s="929"/>
      <c r="AN15" s="929"/>
      <c r="AO15" s="930"/>
      <c r="AP15" s="2"/>
      <c r="AQ15" s="51">
        <f t="shared" si="2"/>
        <v>3</v>
      </c>
    </row>
    <row r="16" spans="2:86" ht="12" customHeight="1" x14ac:dyDescent="0.15">
      <c r="B16" s="958"/>
      <c r="C16" s="963"/>
      <c r="D16" s="961"/>
      <c r="E16" s="961"/>
      <c r="F16" s="961"/>
      <c r="G16" s="961"/>
      <c r="H16" s="961"/>
      <c r="I16" s="961"/>
      <c r="J16" s="962"/>
      <c r="K16" s="90">
        <v>6</v>
      </c>
      <c r="L16" s="915" t="s">
        <v>461</v>
      </c>
      <c r="M16" s="916"/>
      <c r="N16" s="915" t="s">
        <v>495</v>
      </c>
      <c r="O16" s="916"/>
      <c r="P16" s="915" t="s">
        <v>471</v>
      </c>
      <c r="Q16" s="916"/>
      <c r="R16" s="868" t="s">
        <v>472</v>
      </c>
      <c r="S16" s="868"/>
      <c r="T16" s="868"/>
      <c r="U16" s="915" t="s">
        <v>643</v>
      </c>
      <c r="V16" s="916"/>
      <c r="W16" s="915" t="s">
        <v>643</v>
      </c>
      <c r="X16" s="916"/>
      <c r="Y16" s="46"/>
      <c r="Z16" s="46"/>
      <c r="AA16" s="46"/>
      <c r="AB16" s="46"/>
      <c r="AC16" s="52"/>
      <c r="AD16" s="52"/>
      <c r="AE16" s="52">
        <v>0.24</v>
      </c>
      <c r="AF16" s="52"/>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462</v>
      </c>
      <c r="O17" s="916"/>
      <c r="P17" s="915" t="s">
        <v>471</v>
      </c>
      <c r="Q17" s="916"/>
      <c r="R17" s="868" t="s">
        <v>472</v>
      </c>
      <c r="S17" s="868"/>
      <c r="T17" s="868"/>
      <c r="U17" s="915" t="s">
        <v>643</v>
      </c>
      <c r="V17" s="916"/>
      <c r="W17" s="915" t="s">
        <v>643</v>
      </c>
      <c r="X17" s="916"/>
      <c r="Y17" s="46"/>
      <c r="Z17" s="46"/>
      <c r="AA17" s="46"/>
      <c r="AB17" s="46"/>
      <c r="AC17" s="52"/>
      <c r="AD17" s="52"/>
      <c r="AE17" s="52">
        <v>0.15</v>
      </c>
      <c r="AF17" s="52"/>
      <c r="AG17" s="52"/>
      <c r="AH17" s="52"/>
      <c r="AI17" s="52"/>
      <c r="AJ17" s="52"/>
      <c r="AK17" s="928"/>
      <c r="AL17" s="929"/>
      <c r="AM17" s="929"/>
      <c r="AN17" s="929"/>
      <c r="AO17" s="930"/>
      <c r="AP17" s="2"/>
      <c r="AQ17" s="51">
        <f t="shared" si="2"/>
        <v>2</v>
      </c>
    </row>
    <row r="18" spans="2:46" ht="12" customHeight="1" x14ac:dyDescent="0.15">
      <c r="B18" s="958"/>
      <c r="C18" s="963"/>
      <c r="D18" s="961"/>
      <c r="E18" s="961"/>
      <c r="F18" s="961"/>
      <c r="G18" s="961"/>
      <c r="H18" s="961"/>
      <c r="I18" s="961"/>
      <c r="J18" s="962"/>
      <c r="K18" s="90">
        <v>8</v>
      </c>
      <c r="L18" s="915" t="s">
        <v>461</v>
      </c>
      <c r="M18" s="916"/>
      <c r="N18" s="915" t="s">
        <v>503</v>
      </c>
      <c r="O18" s="916"/>
      <c r="P18" s="915" t="s">
        <v>480</v>
      </c>
      <c r="Q18" s="916"/>
      <c r="R18" s="931" t="s">
        <v>500</v>
      </c>
      <c r="S18" s="932"/>
      <c r="T18" s="933"/>
      <c r="U18" s="915" t="s">
        <v>642</v>
      </c>
      <c r="V18" s="916"/>
      <c r="W18" s="915" t="s">
        <v>646</v>
      </c>
      <c r="X18" s="916"/>
      <c r="Y18" s="46"/>
      <c r="Z18" s="46"/>
      <c r="AA18" s="46"/>
      <c r="AB18" s="46"/>
      <c r="AC18" s="52"/>
      <c r="AD18" s="52"/>
      <c r="AE18" s="52"/>
      <c r="AF18" s="52"/>
      <c r="AG18" s="52"/>
      <c r="AH18" s="52"/>
      <c r="AI18" s="52"/>
      <c r="AJ18" s="52">
        <v>1.25</v>
      </c>
      <c r="AK18" s="925" t="s">
        <v>1038</v>
      </c>
      <c r="AL18" s="926"/>
      <c r="AM18" s="926"/>
      <c r="AN18" s="926"/>
      <c r="AO18" s="927"/>
      <c r="AP18" s="2"/>
      <c r="AQ18" s="51">
        <f t="shared" si="2"/>
        <v>3</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0.45999999999999996</v>
      </c>
      <c r="AF35" s="109">
        <f t="shared" si="7"/>
        <v>0</v>
      </c>
      <c r="AG35" s="109">
        <f t="shared" si="7"/>
        <v>0</v>
      </c>
      <c r="AH35" s="109">
        <f t="shared" si="7"/>
        <v>0</v>
      </c>
      <c r="AI35" s="109">
        <f t="shared" si="7"/>
        <v>0</v>
      </c>
      <c r="AJ35" s="110">
        <f t="shared" si="7"/>
        <v>4.8499999999999996</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6</v>
      </c>
      <c r="AF37" s="949">
        <f t="shared" si="8"/>
        <v>0</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04" priority="2">
      <formula>$AQ11=2</formula>
    </cfRule>
  </conditionalFormatting>
  <conditionalFormatting sqref="Y29:AB29">
    <cfRule type="expression" dxfId="1203" priority="11">
      <formula>$AQ28=2</formula>
    </cfRule>
  </conditionalFormatting>
  <conditionalFormatting sqref="Y30:AB31">
    <cfRule type="expression" dxfId="1202" priority="9">
      <formula>$AQ28=2</formula>
    </cfRule>
  </conditionalFormatting>
  <conditionalFormatting sqref="Y32:AB32">
    <cfRule type="expression" dxfId="1201" priority="7">
      <formula>$AQ29=2</formula>
    </cfRule>
  </conditionalFormatting>
  <conditionalFormatting sqref="Y33:AB33">
    <cfRule type="expression" dxfId="1200" priority="5">
      <formula>$AQ29=2</formula>
    </cfRule>
  </conditionalFormatting>
  <conditionalFormatting sqref="Y34:AB34">
    <cfRule type="expression" dxfId="1199" priority="3">
      <formula>$AQ29=2</formula>
    </cfRule>
  </conditionalFormatting>
  <conditionalFormatting sqref="Y11:AF28">
    <cfRule type="expression" dxfId="1198" priority="1">
      <formula>$AQ11=3</formula>
    </cfRule>
  </conditionalFormatting>
  <conditionalFormatting sqref="Y29:AF29">
    <cfRule type="expression" dxfId="1197" priority="12">
      <formula>$AQ28=3</formula>
    </cfRule>
  </conditionalFormatting>
  <conditionalFormatting sqref="Y30:AF31">
    <cfRule type="expression" dxfId="1196" priority="10">
      <formula>$AQ28=3</formula>
    </cfRule>
  </conditionalFormatting>
  <conditionalFormatting sqref="Y32:AF32">
    <cfRule type="expression" dxfId="1195" priority="8">
      <formula>$AQ29=3</formula>
    </cfRule>
  </conditionalFormatting>
  <conditionalFormatting sqref="Y33:AF33">
    <cfRule type="expression" dxfId="1194" priority="6">
      <formula>$AQ29=3</formula>
    </cfRule>
  </conditionalFormatting>
  <conditionalFormatting sqref="Y34:AF34">
    <cfRule type="expression" dxfId="1193" priority="4">
      <formula>$AQ29=3</formula>
    </cfRule>
  </conditionalFormatting>
  <conditionalFormatting sqref="AC11:AJ28">
    <cfRule type="expression" dxfId="1192" priority="13">
      <formula>$AQ11=1</formula>
    </cfRule>
  </conditionalFormatting>
  <conditionalFormatting sqref="AC29:AJ29">
    <cfRule type="expression" dxfId="1191" priority="24">
      <formula>$AQ28=1</formula>
    </cfRule>
  </conditionalFormatting>
  <conditionalFormatting sqref="AC30:AJ31">
    <cfRule type="expression" dxfId="1190" priority="22">
      <formula>$AQ28=1</formula>
    </cfRule>
  </conditionalFormatting>
  <conditionalFormatting sqref="AC32:AJ32">
    <cfRule type="expression" dxfId="1189" priority="20">
      <formula>$AQ29=1</formula>
    </cfRule>
  </conditionalFormatting>
  <conditionalFormatting sqref="AC33:AJ33">
    <cfRule type="expression" dxfId="1188" priority="18">
      <formula>$AQ29=1</formula>
    </cfRule>
  </conditionalFormatting>
  <conditionalFormatting sqref="AC34:AJ34">
    <cfRule type="expression" dxfId="1187" priority="16">
      <formula>$AQ29=1</formula>
    </cfRule>
  </conditionalFormatting>
  <conditionalFormatting sqref="AG11:AJ28">
    <cfRule type="expression" dxfId="1186" priority="14">
      <formula>$AQ11=2</formula>
    </cfRule>
  </conditionalFormatting>
  <conditionalFormatting sqref="AG29:AJ29">
    <cfRule type="expression" dxfId="1185" priority="23">
      <formula>$AQ28=2</formula>
    </cfRule>
  </conditionalFormatting>
  <conditionalFormatting sqref="AG30:AJ31">
    <cfRule type="expression" dxfId="1184" priority="21">
      <formula>$AQ28=2</formula>
    </cfRule>
  </conditionalFormatting>
  <conditionalFormatting sqref="AG32:AJ32">
    <cfRule type="expression" dxfId="1183" priority="19">
      <formula>$AQ29=2</formula>
    </cfRule>
  </conditionalFormatting>
  <conditionalFormatting sqref="AG33:AJ33">
    <cfRule type="expression" dxfId="1182" priority="17">
      <formula>$AQ29=2</formula>
    </cfRule>
  </conditionalFormatting>
  <conditionalFormatting sqref="AG34:AJ34">
    <cfRule type="expression" dxfId="1181" priority="15">
      <formula>$AQ29=2</formula>
    </cfRule>
  </conditionalFormatting>
  <dataValidations count="2">
    <dataValidation type="list" allowBlank="1" showInputMessage="1" showErrorMessage="1" sqref="N11:O34" xr:uid="{39C96378-82C9-4109-A8E7-1FBD6FA002AA}">
      <formula1>INDIRECT(L11)</formula1>
    </dataValidation>
    <dataValidation type="list" allowBlank="1" showInputMessage="1" showErrorMessage="1" sqref="Y11:AB34" xr:uid="{347E53D6-9183-485B-92DE-DC8E19B37D7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B35C27B-7195-40A3-B9F3-B86495E16981}">
          <x14:formula1>
            <xm:f>'(参考)リスト'!$F$16:$F$21</xm:f>
          </x14:formula1>
          <xm:sqref>U11:X34</xm:sqref>
        </x14:dataValidation>
        <x14:dataValidation type="list" allowBlank="1" showInputMessage="1" showErrorMessage="1" xr:uid="{33B21A06-59EA-4077-9031-B1ED293DBBFD}">
          <x14:formula1>
            <xm:f>'(参考)リスト'!$D$16:$D$18</xm:f>
          </x14:formula1>
          <xm:sqref>P11:Q34</xm:sqref>
        </x14:dataValidation>
        <x14:dataValidation type="list" allowBlank="1" showInputMessage="1" showErrorMessage="1" xr:uid="{F11147AE-C261-4FD9-8C0D-F477231BEDC9}">
          <x14:formula1>
            <xm:f>'(参考)リスト'!$E$16:$E$27</xm:f>
          </x14:formula1>
          <xm:sqref>R11:T34</xm:sqref>
        </x14:dataValidation>
        <x14:dataValidation type="list" allowBlank="1" showInputMessage="1" showErrorMessage="1" xr:uid="{64B8EC32-4218-4C4F-AD61-A8C619764E63}">
          <x14:formula1>
            <xm:f>'(参考)リスト'!$B$16:$B$21</xm:f>
          </x14:formula1>
          <xm:sqref>L11:M34</xm:sqref>
        </x14:dataValidation>
        <x14:dataValidation type="list" allowBlank="1" showInputMessage="1" showErrorMessage="1" xr:uid="{65223038-B553-4F20-BE2F-08ED6BDE06C8}">
          <x14:formula1>
            <xm:f>'(参考)リスト'!$G$16:$G$19</xm:f>
          </x14:formula1>
          <xm:sqref>AM35:AO38</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EFA8-C0B0-4A91-86DB-A9DCA2064833}">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S15</v>
      </c>
      <c r="AW5" s="35">
        <f>R7</f>
        <v>8.5</v>
      </c>
      <c r="AX5" s="47" t="str">
        <f>AM35</f>
        <v>Ⅱ</v>
      </c>
      <c r="AY5" s="47">
        <f>Y37</f>
        <v>0</v>
      </c>
      <c r="AZ5" s="47">
        <f t="shared" ref="AZ5:BJ5" si="0">Z37</f>
        <v>0</v>
      </c>
      <c r="BA5" s="47">
        <f t="shared" si="0"/>
        <v>0</v>
      </c>
      <c r="BB5" s="47">
        <f>AB37</f>
        <v>0</v>
      </c>
      <c r="BC5" s="47">
        <f t="shared" si="0"/>
        <v>0</v>
      </c>
      <c r="BD5" s="47">
        <f>AD37</f>
        <v>0</v>
      </c>
      <c r="BE5" s="47">
        <f>AE37</f>
        <v>6</v>
      </c>
      <c r="BF5" s="47">
        <f t="shared" si="0"/>
        <v>3</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2.29</v>
      </c>
      <c r="BR5" s="47">
        <f>AF35</f>
        <v>0.22</v>
      </c>
      <c r="BS5" s="47">
        <f>AG35</f>
        <v>0</v>
      </c>
      <c r="BT5" s="47">
        <f>AH35</f>
        <v>0</v>
      </c>
      <c r="BU5" s="47">
        <f>AI35</f>
        <v>0</v>
      </c>
      <c r="BV5" s="47">
        <f>AJ35</f>
        <v>1.7</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711</v>
      </c>
      <c r="O7" s="929"/>
      <c r="P7" s="970" t="s">
        <v>367</v>
      </c>
      <c r="Q7" s="956"/>
      <c r="R7" s="972">
        <v>8.5</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472</v>
      </c>
      <c r="S12" s="868"/>
      <c r="T12" s="868"/>
      <c r="U12" s="915" t="s">
        <v>643</v>
      </c>
      <c r="V12" s="916"/>
      <c r="W12" s="915" t="s">
        <v>643</v>
      </c>
      <c r="X12" s="916"/>
      <c r="Y12" s="46"/>
      <c r="Z12" s="46"/>
      <c r="AA12" s="46"/>
      <c r="AB12" s="46"/>
      <c r="AC12" s="52"/>
      <c r="AD12" s="52"/>
      <c r="AE12" s="52">
        <v>0.02</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471</v>
      </c>
      <c r="Q13" s="916"/>
      <c r="R13" s="931" t="s">
        <v>506</v>
      </c>
      <c r="S13" s="932"/>
      <c r="T13" s="933"/>
      <c r="U13" s="915" t="s">
        <v>646</v>
      </c>
      <c r="V13" s="916"/>
      <c r="W13" s="915" t="s">
        <v>646</v>
      </c>
      <c r="X13" s="916"/>
      <c r="Y13" s="46"/>
      <c r="Z13" s="46"/>
      <c r="AA13" s="46"/>
      <c r="AB13" s="46"/>
      <c r="AC13" s="52"/>
      <c r="AD13" s="52"/>
      <c r="AE13" s="52"/>
      <c r="AF13" s="52">
        <v>0.04</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479</v>
      </c>
      <c r="O14" s="916"/>
      <c r="P14" s="915" t="s">
        <v>471</v>
      </c>
      <c r="Q14" s="916"/>
      <c r="R14" s="868" t="s">
        <v>481</v>
      </c>
      <c r="S14" s="868"/>
      <c r="T14" s="868"/>
      <c r="U14" s="915" t="s">
        <v>646</v>
      </c>
      <c r="V14" s="916"/>
      <c r="W14" s="915" t="s">
        <v>646</v>
      </c>
      <c r="X14" s="916"/>
      <c r="Y14" s="46"/>
      <c r="Z14" s="46"/>
      <c r="AA14" s="46"/>
      <c r="AB14" s="46"/>
      <c r="AC14" s="52"/>
      <c r="AD14" s="52"/>
      <c r="AE14" s="52"/>
      <c r="AF14" s="52">
        <v>0.09</v>
      </c>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503</v>
      </c>
      <c r="O15" s="916"/>
      <c r="P15" s="915" t="s">
        <v>471</v>
      </c>
      <c r="Q15" s="916"/>
      <c r="R15" s="868" t="s">
        <v>472</v>
      </c>
      <c r="S15" s="868"/>
      <c r="T15" s="868"/>
      <c r="U15" s="915" t="s">
        <v>643</v>
      </c>
      <c r="V15" s="916"/>
      <c r="W15" s="915" t="s">
        <v>643</v>
      </c>
      <c r="X15" s="916"/>
      <c r="Y15" s="46"/>
      <c r="Z15" s="46"/>
      <c r="AA15" s="46"/>
      <c r="AB15" s="46"/>
      <c r="AC15" s="52"/>
      <c r="AD15" s="52"/>
      <c r="AE15" s="52">
        <v>1.68</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470</v>
      </c>
      <c r="O16" s="916"/>
      <c r="P16" s="915" t="s">
        <v>471</v>
      </c>
      <c r="Q16" s="916"/>
      <c r="R16" s="868" t="s">
        <v>472</v>
      </c>
      <c r="S16" s="868"/>
      <c r="T16" s="868"/>
      <c r="U16" s="915" t="s">
        <v>643</v>
      </c>
      <c r="V16" s="916"/>
      <c r="W16" s="915" t="s">
        <v>643</v>
      </c>
      <c r="X16" s="916"/>
      <c r="Y16" s="46"/>
      <c r="Z16" s="46"/>
      <c r="AA16" s="46"/>
      <c r="AB16" s="46"/>
      <c r="AC16" s="52"/>
      <c r="AD16" s="52"/>
      <c r="AE16" s="52">
        <v>0.02</v>
      </c>
      <c r="AF16" s="52"/>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505</v>
      </c>
      <c r="O17" s="916"/>
      <c r="P17" s="915" t="s">
        <v>471</v>
      </c>
      <c r="Q17" s="916"/>
      <c r="R17" s="868" t="s">
        <v>472</v>
      </c>
      <c r="S17" s="868"/>
      <c r="T17" s="868"/>
      <c r="U17" s="915" t="s">
        <v>642</v>
      </c>
      <c r="V17" s="916"/>
      <c r="W17" s="915" t="s">
        <v>643</v>
      </c>
      <c r="X17" s="916"/>
      <c r="Y17" s="46"/>
      <c r="Z17" s="46"/>
      <c r="AA17" s="46"/>
      <c r="AB17" s="46"/>
      <c r="AC17" s="52"/>
      <c r="AD17" s="52"/>
      <c r="AE17" s="52">
        <v>0.42</v>
      </c>
      <c r="AF17" s="52"/>
      <c r="AG17" s="52"/>
      <c r="AH17" s="52"/>
      <c r="AI17" s="52"/>
      <c r="AJ17" s="52"/>
      <c r="AK17" s="925" t="s">
        <v>1038</v>
      </c>
      <c r="AL17" s="926"/>
      <c r="AM17" s="926"/>
      <c r="AN17" s="926"/>
      <c r="AO17" s="927"/>
      <c r="AP17" s="2"/>
      <c r="AQ17" s="51">
        <f t="shared" si="2"/>
        <v>2</v>
      </c>
    </row>
    <row r="18" spans="2:46" ht="12" customHeight="1" x14ac:dyDescent="0.15">
      <c r="B18" s="958"/>
      <c r="C18" s="963"/>
      <c r="D18" s="961"/>
      <c r="E18" s="961"/>
      <c r="F18" s="961"/>
      <c r="G18" s="961"/>
      <c r="H18" s="961"/>
      <c r="I18" s="961"/>
      <c r="J18" s="962"/>
      <c r="K18" s="90">
        <v>8</v>
      </c>
      <c r="L18" s="915" t="s">
        <v>461</v>
      </c>
      <c r="M18" s="916"/>
      <c r="N18" s="915" t="s">
        <v>495</v>
      </c>
      <c r="O18" s="916"/>
      <c r="P18" s="915" t="s">
        <v>480</v>
      </c>
      <c r="Q18" s="916"/>
      <c r="R18" s="931" t="s">
        <v>500</v>
      </c>
      <c r="S18" s="932"/>
      <c r="T18" s="933"/>
      <c r="U18" s="915" t="s">
        <v>642</v>
      </c>
      <c r="V18" s="916"/>
      <c r="W18" s="915" t="s">
        <v>646</v>
      </c>
      <c r="X18" s="916"/>
      <c r="Y18" s="46"/>
      <c r="Z18" s="46"/>
      <c r="AA18" s="46"/>
      <c r="AB18" s="46"/>
      <c r="AC18" s="52"/>
      <c r="AD18" s="52"/>
      <c r="AE18" s="52"/>
      <c r="AF18" s="52"/>
      <c r="AG18" s="52"/>
      <c r="AH18" s="52"/>
      <c r="AI18" s="52"/>
      <c r="AJ18" s="52">
        <v>1.7</v>
      </c>
      <c r="AK18" s="925" t="s">
        <v>1038</v>
      </c>
      <c r="AL18" s="926"/>
      <c r="AM18" s="926"/>
      <c r="AN18" s="926"/>
      <c r="AO18" s="927"/>
      <c r="AP18" s="2"/>
      <c r="AQ18" s="51">
        <f t="shared" si="2"/>
        <v>3</v>
      </c>
    </row>
    <row r="19" spans="2:46" ht="12" customHeight="1" x14ac:dyDescent="0.15">
      <c r="B19" s="958"/>
      <c r="C19" s="963"/>
      <c r="D19" s="961"/>
      <c r="E19" s="961"/>
      <c r="F19" s="961"/>
      <c r="G19" s="961"/>
      <c r="H19" s="961"/>
      <c r="I19" s="961"/>
      <c r="J19" s="962"/>
      <c r="K19" s="90">
        <v>9</v>
      </c>
      <c r="L19" s="915" t="s">
        <v>461</v>
      </c>
      <c r="M19" s="916"/>
      <c r="N19" s="915" t="s">
        <v>495</v>
      </c>
      <c r="O19" s="916"/>
      <c r="P19" s="915" t="s">
        <v>471</v>
      </c>
      <c r="Q19" s="916"/>
      <c r="R19" s="868" t="s">
        <v>472</v>
      </c>
      <c r="S19" s="868"/>
      <c r="T19" s="868"/>
      <c r="U19" s="915" t="s">
        <v>642</v>
      </c>
      <c r="V19" s="916"/>
      <c r="W19" s="915" t="s">
        <v>643</v>
      </c>
      <c r="X19" s="916"/>
      <c r="Y19" s="46"/>
      <c r="Z19" s="46"/>
      <c r="AA19" s="46"/>
      <c r="AB19" s="46"/>
      <c r="AC19" s="52"/>
      <c r="AD19" s="52"/>
      <c r="AE19" s="52">
        <v>0.06</v>
      </c>
      <c r="AF19" s="52"/>
      <c r="AG19" s="52"/>
      <c r="AH19" s="52"/>
      <c r="AI19" s="52"/>
      <c r="AJ19" s="52"/>
      <c r="AK19" s="925" t="s">
        <v>1038</v>
      </c>
      <c r="AL19" s="926"/>
      <c r="AM19" s="926"/>
      <c r="AN19" s="926"/>
      <c r="AO19" s="927"/>
      <c r="AP19" s="2"/>
      <c r="AQ19" s="51">
        <f t="shared" si="2"/>
        <v>2</v>
      </c>
    </row>
    <row r="20" spans="2:46" ht="12" customHeight="1" x14ac:dyDescent="0.15">
      <c r="B20" s="958"/>
      <c r="C20" s="963"/>
      <c r="D20" s="961"/>
      <c r="E20" s="961"/>
      <c r="F20" s="961"/>
      <c r="G20" s="961"/>
      <c r="H20" s="961"/>
      <c r="I20" s="961"/>
      <c r="J20" s="962"/>
      <c r="K20" s="90">
        <v>10</v>
      </c>
      <c r="L20" s="915" t="s">
        <v>461</v>
      </c>
      <c r="M20" s="916"/>
      <c r="N20" s="915" t="s">
        <v>497</v>
      </c>
      <c r="O20" s="916"/>
      <c r="P20" s="915" t="s">
        <v>471</v>
      </c>
      <c r="Q20" s="916"/>
      <c r="R20" s="868" t="s">
        <v>472</v>
      </c>
      <c r="S20" s="868"/>
      <c r="T20" s="868"/>
      <c r="U20" s="915" t="s">
        <v>642</v>
      </c>
      <c r="V20" s="916"/>
      <c r="W20" s="915" t="s">
        <v>643</v>
      </c>
      <c r="X20" s="916"/>
      <c r="Y20" s="46"/>
      <c r="Z20" s="46"/>
      <c r="AA20" s="46"/>
      <c r="AB20" s="46"/>
      <c r="AC20" s="52"/>
      <c r="AD20" s="52"/>
      <c r="AE20" s="52">
        <v>0.09</v>
      </c>
      <c r="AF20" s="52"/>
      <c r="AG20" s="52"/>
      <c r="AH20" s="52"/>
      <c r="AI20" s="52"/>
      <c r="AJ20" s="52"/>
      <c r="AK20" s="925" t="s">
        <v>1038</v>
      </c>
      <c r="AL20" s="926"/>
      <c r="AM20" s="926"/>
      <c r="AN20" s="926"/>
      <c r="AO20" s="927"/>
      <c r="AP20" s="2"/>
      <c r="AQ20" s="51">
        <f t="shared" si="2"/>
        <v>2</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2.29</v>
      </c>
      <c r="AF35" s="109">
        <f t="shared" si="7"/>
        <v>0.22</v>
      </c>
      <c r="AG35" s="109">
        <f t="shared" si="7"/>
        <v>0</v>
      </c>
      <c r="AH35" s="109">
        <f t="shared" si="7"/>
        <v>0</v>
      </c>
      <c r="AI35" s="109">
        <f t="shared" si="7"/>
        <v>0</v>
      </c>
      <c r="AJ35" s="110">
        <f t="shared" si="7"/>
        <v>1.7</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6</v>
      </c>
      <c r="AF37" s="949">
        <f t="shared" si="8"/>
        <v>3</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1042</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180" priority="2">
      <formula>$AQ11=2</formula>
    </cfRule>
  </conditionalFormatting>
  <conditionalFormatting sqref="Y29:AB29">
    <cfRule type="expression" dxfId="1179" priority="11">
      <formula>$AQ28=2</formula>
    </cfRule>
  </conditionalFormatting>
  <conditionalFormatting sqref="Y30:AB31">
    <cfRule type="expression" dxfId="1178" priority="9">
      <formula>$AQ28=2</formula>
    </cfRule>
  </conditionalFormatting>
  <conditionalFormatting sqref="Y32:AB32">
    <cfRule type="expression" dxfId="1177" priority="7">
      <formula>$AQ29=2</formula>
    </cfRule>
  </conditionalFormatting>
  <conditionalFormatting sqref="Y33:AB33">
    <cfRule type="expression" dxfId="1176" priority="5">
      <formula>$AQ29=2</formula>
    </cfRule>
  </conditionalFormatting>
  <conditionalFormatting sqref="Y34:AB34">
    <cfRule type="expression" dxfId="1175" priority="3">
      <formula>$AQ29=2</formula>
    </cfRule>
  </conditionalFormatting>
  <conditionalFormatting sqref="Y11:AF28">
    <cfRule type="expression" dxfId="1174" priority="1">
      <formula>$AQ11=3</formula>
    </cfRule>
  </conditionalFormatting>
  <conditionalFormatting sqref="Y29:AF29">
    <cfRule type="expression" dxfId="1173" priority="12">
      <formula>$AQ28=3</formula>
    </cfRule>
  </conditionalFormatting>
  <conditionalFormatting sqref="Y30:AF31">
    <cfRule type="expression" dxfId="1172" priority="10">
      <formula>$AQ28=3</formula>
    </cfRule>
  </conditionalFormatting>
  <conditionalFormatting sqref="Y32:AF32">
    <cfRule type="expression" dxfId="1171" priority="8">
      <formula>$AQ29=3</formula>
    </cfRule>
  </conditionalFormatting>
  <conditionalFormatting sqref="Y33:AF33">
    <cfRule type="expression" dxfId="1170" priority="6">
      <formula>$AQ29=3</formula>
    </cfRule>
  </conditionalFormatting>
  <conditionalFormatting sqref="Y34:AF34">
    <cfRule type="expression" dxfId="1169" priority="4">
      <formula>$AQ29=3</formula>
    </cfRule>
  </conditionalFormatting>
  <conditionalFormatting sqref="AC11:AJ28">
    <cfRule type="expression" dxfId="1168" priority="13">
      <formula>$AQ11=1</formula>
    </cfRule>
  </conditionalFormatting>
  <conditionalFormatting sqref="AC29:AJ29">
    <cfRule type="expression" dxfId="1167" priority="24">
      <formula>$AQ28=1</formula>
    </cfRule>
  </conditionalFormatting>
  <conditionalFormatting sqref="AC30:AJ31">
    <cfRule type="expression" dxfId="1166" priority="22">
      <formula>$AQ28=1</formula>
    </cfRule>
  </conditionalFormatting>
  <conditionalFormatting sqref="AC32:AJ32">
    <cfRule type="expression" dxfId="1165" priority="20">
      <formula>$AQ29=1</formula>
    </cfRule>
  </conditionalFormatting>
  <conditionalFormatting sqref="AC33:AJ33">
    <cfRule type="expression" dxfId="1164" priority="18">
      <formula>$AQ29=1</formula>
    </cfRule>
  </conditionalFormatting>
  <conditionalFormatting sqref="AC34:AJ34">
    <cfRule type="expression" dxfId="1163" priority="16">
      <formula>$AQ29=1</formula>
    </cfRule>
  </conditionalFormatting>
  <conditionalFormatting sqref="AG11:AJ28">
    <cfRule type="expression" dxfId="1162" priority="14">
      <formula>$AQ11=2</formula>
    </cfRule>
  </conditionalFormatting>
  <conditionalFormatting sqref="AG29:AJ29">
    <cfRule type="expression" dxfId="1161" priority="23">
      <formula>$AQ28=2</formula>
    </cfRule>
  </conditionalFormatting>
  <conditionalFormatting sqref="AG30:AJ31">
    <cfRule type="expression" dxfId="1160" priority="21">
      <formula>$AQ28=2</formula>
    </cfRule>
  </conditionalFormatting>
  <conditionalFormatting sqref="AG32:AJ32">
    <cfRule type="expression" dxfId="1159" priority="19">
      <formula>$AQ29=2</formula>
    </cfRule>
  </conditionalFormatting>
  <conditionalFormatting sqref="AG33:AJ33">
    <cfRule type="expression" dxfId="1158" priority="17">
      <formula>$AQ29=2</formula>
    </cfRule>
  </conditionalFormatting>
  <conditionalFormatting sqref="AG34:AJ34">
    <cfRule type="expression" dxfId="1157" priority="15">
      <formula>$AQ29=2</formula>
    </cfRule>
  </conditionalFormatting>
  <dataValidations count="2">
    <dataValidation type="list" allowBlank="1" showInputMessage="1" showErrorMessage="1" sqref="Y11:AB34" xr:uid="{C75BC565-C6E3-4DAF-8C27-86016936AE60}">
      <formula1>"〇,"</formula1>
    </dataValidation>
    <dataValidation type="list" allowBlank="1" showInputMessage="1" showErrorMessage="1" sqref="N11:O34" xr:uid="{810F10ED-9407-4D88-8B8E-8D2FAAB304E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8425820-789E-4943-BA0C-7AC658A90969}">
          <x14:formula1>
            <xm:f>'(参考)リスト'!$G$16:$G$19</xm:f>
          </x14:formula1>
          <xm:sqref>AM35:AO38</xm:sqref>
        </x14:dataValidation>
        <x14:dataValidation type="list" allowBlank="1" showInputMessage="1" showErrorMessage="1" xr:uid="{1808179C-9C73-4CF7-ABB7-E0CF92E42DB7}">
          <x14:formula1>
            <xm:f>'(参考)リスト'!$B$16:$B$21</xm:f>
          </x14:formula1>
          <xm:sqref>L11:M34</xm:sqref>
        </x14:dataValidation>
        <x14:dataValidation type="list" allowBlank="1" showInputMessage="1" showErrorMessage="1" xr:uid="{67E71480-9CB7-447D-8C54-15FD18958DCF}">
          <x14:formula1>
            <xm:f>'(参考)リスト'!$E$16:$E$27</xm:f>
          </x14:formula1>
          <xm:sqref>R11:T34</xm:sqref>
        </x14:dataValidation>
        <x14:dataValidation type="list" allowBlank="1" showInputMessage="1" showErrorMessage="1" xr:uid="{9850F1C8-8F11-46D7-AFDC-FE9B075C9F37}">
          <x14:formula1>
            <xm:f>'(参考)リスト'!$D$16:$D$18</xm:f>
          </x14:formula1>
          <xm:sqref>P11:Q34</xm:sqref>
        </x14:dataValidation>
        <x14:dataValidation type="list" allowBlank="1" showInputMessage="1" showErrorMessage="1" xr:uid="{0C8CE245-6C10-40AE-8B40-C168C41122A5}">
          <x14:formula1>
            <xm:f>'(参考)リスト'!$F$16:$F$21</xm:f>
          </x14:formula1>
          <xm:sqref>U11:X34</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53F2-5D68-4D4C-B0CC-E98C830E3FBA}">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S16</v>
      </c>
      <c r="AW5" s="35">
        <f>R7</f>
        <v>4.5999999999999996</v>
      </c>
      <c r="AX5" s="47" t="str">
        <f>AM35</f>
        <v>Ⅱ</v>
      </c>
      <c r="AY5" s="47">
        <f>Y37</f>
        <v>0</v>
      </c>
      <c r="AZ5" s="47">
        <f t="shared" ref="AZ5:BJ5" si="0">Z37</f>
        <v>0</v>
      </c>
      <c r="BA5" s="47">
        <f t="shared" si="0"/>
        <v>0</v>
      </c>
      <c r="BB5" s="47">
        <f>AB37</f>
        <v>0</v>
      </c>
      <c r="BC5" s="47">
        <f t="shared" si="0"/>
        <v>0</v>
      </c>
      <c r="BD5" s="47">
        <f>AD37</f>
        <v>0</v>
      </c>
      <c r="BE5" s="47">
        <f>AE37</f>
        <v>2</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0.11</v>
      </c>
      <c r="BR5" s="47">
        <f>AF35</f>
        <v>0</v>
      </c>
      <c r="BS5" s="47">
        <f>AG35</f>
        <v>0</v>
      </c>
      <c r="BT5" s="47">
        <f>AH35</f>
        <v>0</v>
      </c>
      <c r="BU5" s="47">
        <f>AI35</f>
        <v>0</v>
      </c>
      <c r="BV5" s="47">
        <f>AJ35</f>
        <v>3.54</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721</v>
      </c>
      <c r="O7" s="929"/>
      <c r="P7" s="970" t="s">
        <v>367</v>
      </c>
      <c r="Q7" s="956"/>
      <c r="R7" s="972">
        <v>4.5999999999999996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480</v>
      </c>
      <c r="Q11" s="916"/>
      <c r="R11" s="868" t="s">
        <v>500</v>
      </c>
      <c r="S11" s="868"/>
      <c r="T11" s="868"/>
      <c r="U11" s="915" t="s">
        <v>643</v>
      </c>
      <c r="V11" s="916"/>
      <c r="W11" s="915" t="s">
        <v>646</v>
      </c>
      <c r="X11" s="916"/>
      <c r="Y11" s="46"/>
      <c r="Z11" s="46"/>
      <c r="AA11" s="46"/>
      <c r="AB11" s="46"/>
      <c r="AC11" s="52"/>
      <c r="AD11" s="52"/>
      <c r="AE11" s="52"/>
      <c r="AF11" s="52"/>
      <c r="AG11" s="52"/>
      <c r="AH11" s="52"/>
      <c r="AI11" s="52"/>
      <c r="AJ11" s="52">
        <v>3.5</v>
      </c>
      <c r="AK11" s="925" t="s">
        <v>1036</v>
      </c>
      <c r="AL11" s="926"/>
      <c r="AM11" s="926"/>
      <c r="AN11" s="926"/>
      <c r="AO11" s="927"/>
      <c r="AP11" s="2"/>
      <c r="AQ11" s="51">
        <f>IF(P11="材質劣化",2,IF(P11="漏水",3,1))</f>
        <v>3</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472</v>
      </c>
      <c r="S12" s="868"/>
      <c r="T12" s="868"/>
      <c r="U12" s="915" t="s">
        <v>643</v>
      </c>
      <c r="V12" s="916"/>
      <c r="W12" s="915" t="s">
        <v>643</v>
      </c>
      <c r="X12" s="916"/>
      <c r="Y12" s="46"/>
      <c r="Z12" s="46"/>
      <c r="AA12" s="46"/>
      <c r="AB12" s="46"/>
      <c r="AC12" s="52"/>
      <c r="AD12" s="52"/>
      <c r="AE12" s="52">
        <v>0.09</v>
      </c>
      <c r="AF12" s="52"/>
      <c r="AG12" s="52"/>
      <c r="AH12" s="52"/>
      <c r="AI12" s="52"/>
      <c r="AJ12" s="52"/>
      <c r="AK12" s="925"/>
      <c r="AL12" s="926"/>
      <c r="AM12" s="926"/>
      <c r="AN12" s="926"/>
      <c r="AO12" s="927"/>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868" t="s">
        <v>472</v>
      </c>
      <c r="S13" s="868"/>
      <c r="T13" s="868"/>
      <c r="U13" s="915" t="s">
        <v>643</v>
      </c>
      <c r="V13" s="916"/>
      <c r="W13" s="915" t="s">
        <v>643</v>
      </c>
      <c r="X13" s="916"/>
      <c r="Y13" s="46"/>
      <c r="Z13" s="46"/>
      <c r="AA13" s="46"/>
      <c r="AB13" s="46"/>
      <c r="AC13" s="52"/>
      <c r="AD13" s="52"/>
      <c r="AE13" s="52">
        <v>0.02</v>
      </c>
      <c r="AF13" s="52"/>
      <c r="AG13" s="52"/>
      <c r="AH13" s="52"/>
      <c r="AI13" s="52"/>
      <c r="AJ13" s="52"/>
      <c r="AK13" s="925"/>
      <c r="AL13" s="926"/>
      <c r="AM13" s="926"/>
      <c r="AN13" s="926"/>
      <c r="AO13" s="927"/>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495</v>
      </c>
      <c r="O14" s="916"/>
      <c r="P14" s="915" t="s">
        <v>480</v>
      </c>
      <c r="Q14" s="916"/>
      <c r="R14" s="868" t="s">
        <v>500</v>
      </c>
      <c r="S14" s="868"/>
      <c r="T14" s="868"/>
      <c r="U14" s="915" t="s">
        <v>643</v>
      </c>
      <c r="V14" s="916"/>
      <c r="W14" s="915" t="s">
        <v>723</v>
      </c>
      <c r="X14" s="916"/>
      <c r="Y14" s="46"/>
      <c r="Z14" s="46"/>
      <c r="AA14" s="46"/>
      <c r="AB14" s="46"/>
      <c r="AC14" s="52"/>
      <c r="AD14" s="52"/>
      <c r="AE14" s="52"/>
      <c r="AF14" s="52"/>
      <c r="AG14" s="52"/>
      <c r="AH14" s="52"/>
      <c r="AI14" s="52"/>
      <c r="AJ14" s="52"/>
      <c r="AK14" s="925" t="s">
        <v>1035</v>
      </c>
      <c r="AL14" s="926"/>
      <c r="AM14" s="926"/>
      <c r="AN14" s="926"/>
      <c r="AO14" s="927"/>
      <c r="AP14" s="2"/>
      <c r="AQ14" s="51">
        <f t="shared" si="2"/>
        <v>3</v>
      </c>
    </row>
    <row r="15" spans="2:86" ht="12" customHeight="1" x14ac:dyDescent="0.15">
      <c r="B15" s="958"/>
      <c r="C15" s="963"/>
      <c r="D15" s="961"/>
      <c r="E15" s="961"/>
      <c r="F15" s="961"/>
      <c r="G15" s="961"/>
      <c r="H15" s="961"/>
      <c r="I15" s="961"/>
      <c r="J15" s="962"/>
      <c r="K15" s="90">
        <v>5</v>
      </c>
      <c r="L15" s="915" t="s">
        <v>489</v>
      </c>
      <c r="M15" s="916"/>
      <c r="N15" s="915" t="s">
        <v>511</v>
      </c>
      <c r="O15" s="916"/>
      <c r="P15" s="915"/>
      <c r="Q15" s="916"/>
      <c r="R15" s="931" t="s">
        <v>506</v>
      </c>
      <c r="S15" s="932"/>
      <c r="T15" s="933"/>
      <c r="U15" s="915"/>
      <c r="V15" s="916"/>
      <c r="W15" s="915"/>
      <c r="X15" s="916"/>
      <c r="Y15" s="46"/>
      <c r="Z15" s="46"/>
      <c r="AA15" s="46"/>
      <c r="AB15" s="46"/>
      <c r="AC15" s="52"/>
      <c r="AD15" s="52"/>
      <c r="AE15" s="52"/>
      <c r="AF15" s="52"/>
      <c r="AG15" s="52"/>
      <c r="AH15" s="52"/>
      <c r="AI15" s="52"/>
      <c r="AJ15" s="52"/>
      <c r="AK15" s="925" t="s">
        <v>1053</v>
      </c>
      <c r="AL15" s="926"/>
      <c r="AM15" s="926"/>
      <c r="AN15" s="926"/>
      <c r="AO15" s="927"/>
      <c r="AP15" s="2"/>
      <c r="AQ15" s="51">
        <f t="shared" si="2"/>
        <v>1</v>
      </c>
    </row>
    <row r="16" spans="2:86" ht="12" customHeight="1" x14ac:dyDescent="0.15">
      <c r="B16" s="958"/>
      <c r="C16" s="963"/>
      <c r="D16" s="961"/>
      <c r="E16" s="961"/>
      <c r="F16" s="961"/>
      <c r="G16" s="961"/>
      <c r="H16" s="961"/>
      <c r="I16" s="961"/>
      <c r="J16" s="962"/>
      <c r="K16" s="90">
        <v>6</v>
      </c>
      <c r="L16" s="915" t="s">
        <v>489</v>
      </c>
      <c r="M16" s="916"/>
      <c r="N16" s="915" t="s">
        <v>511</v>
      </c>
      <c r="O16" s="916"/>
      <c r="P16" s="915"/>
      <c r="Q16" s="916"/>
      <c r="R16" s="931" t="s">
        <v>506</v>
      </c>
      <c r="S16" s="932"/>
      <c r="T16" s="933"/>
      <c r="U16" s="915"/>
      <c r="V16" s="916"/>
      <c r="W16" s="915"/>
      <c r="X16" s="916"/>
      <c r="Y16" s="46"/>
      <c r="Z16" s="46"/>
      <c r="AA16" s="46"/>
      <c r="AB16" s="46"/>
      <c r="AC16" s="52"/>
      <c r="AD16" s="52"/>
      <c r="AE16" s="52"/>
      <c r="AF16" s="52"/>
      <c r="AG16" s="52"/>
      <c r="AH16" s="52"/>
      <c r="AI16" s="52"/>
      <c r="AJ16" s="52"/>
      <c r="AK16" s="925" t="s">
        <v>1053</v>
      </c>
      <c r="AL16" s="926"/>
      <c r="AM16" s="926"/>
      <c r="AN16" s="926"/>
      <c r="AO16" s="927"/>
      <c r="AP16" s="2"/>
      <c r="AQ16" s="51">
        <f t="shared" si="2"/>
        <v>1</v>
      </c>
    </row>
    <row r="17" spans="2:46" ht="12" customHeight="1" x14ac:dyDescent="0.15">
      <c r="B17" s="958"/>
      <c r="C17" s="963"/>
      <c r="D17" s="961"/>
      <c r="E17" s="961"/>
      <c r="F17" s="961"/>
      <c r="G17" s="961"/>
      <c r="H17" s="961"/>
      <c r="I17" s="961"/>
      <c r="J17" s="962"/>
      <c r="K17" s="90">
        <v>7</v>
      </c>
      <c r="L17" s="915" t="s">
        <v>461</v>
      </c>
      <c r="M17" s="916"/>
      <c r="N17" s="915" t="s">
        <v>470</v>
      </c>
      <c r="O17" s="916"/>
      <c r="P17" s="915" t="s">
        <v>480</v>
      </c>
      <c r="Q17" s="916"/>
      <c r="R17" s="931" t="s">
        <v>498</v>
      </c>
      <c r="S17" s="932"/>
      <c r="T17" s="933"/>
      <c r="U17" s="915" t="s">
        <v>642</v>
      </c>
      <c r="V17" s="916"/>
      <c r="W17" s="915" t="s">
        <v>646</v>
      </c>
      <c r="X17" s="916"/>
      <c r="Y17" s="46"/>
      <c r="Z17" s="46"/>
      <c r="AA17" s="46"/>
      <c r="AB17" s="46"/>
      <c r="AC17" s="52"/>
      <c r="AD17" s="52"/>
      <c r="AE17" s="52"/>
      <c r="AF17" s="52"/>
      <c r="AG17" s="52"/>
      <c r="AH17" s="52"/>
      <c r="AI17" s="52"/>
      <c r="AJ17" s="52">
        <v>0.04</v>
      </c>
      <c r="AK17" s="925" t="s">
        <v>1038</v>
      </c>
      <c r="AL17" s="926"/>
      <c r="AM17" s="926"/>
      <c r="AN17" s="926"/>
      <c r="AO17" s="927"/>
      <c r="AP17" s="2"/>
      <c r="AQ17" s="51">
        <f t="shared" si="2"/>
        <v>3</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5"/>
      <c r="AL18" s="926"/>
      <c r="AM18" s="926"/>
      <c r="AN18" s="926"/>
      <c r="AO18" s="927"/>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5"/>
      <c r="AL19" s="926"/>
      <c r="AM19" s="926"/>
      <c r="AN19" s="926"/>
      <c r="AO19" s="927"/>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5"/>
      <c r="AL20" s="926"/>
      <c r="AM20" s="926"/>
      <c r="AN20" s="926"/>
      <c r="AO20" s="927"/>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5"/>
      <c r="AL21" s="926"/>
      <c r="AM21" s="926"/>
      <c r="AN21" s="926"/>
      <c r="AO21" s="927"/>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5"/>
      <c r="AL22" s="926"/>
      <c r="AM22" s="926"/>
      <c r="AN22" s="926"/>
      <c r="AO22" s="927"/>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5"/>
      <c r="AL23" s="926"/>
      <c r="AM23" s="926"/>
      <c r="AN23" s="926"/>
      <c r="AO23" s="927"/>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5"/>
      <c r="AL24" s="926"/>
      <c r="AM24" s="926"/>
      <c r="AN24" s="926"/>
      <c r="AO24" s="927"/>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5"/>
      <c r="AL25" s="926"/>
      <c r="AM25" s="926"/>
      <c r="AN25" s="926"/>
      <c r="AO25" s="927"/>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5"/>
      <c r="AL26" s="926"/>
      <c r="AM26" s="926"/>
      <c r="AN26" s="926"/>
      <c r="AO26" s="927"/>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5"/>
      <c r="AL27" s="926"/>
      <c r="AM27" s="926"/>
      <c r="AN27" s="926"/>
      <c r="AO27" s="927"/>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5"/>
      <c r="AL28" s="926"/>
      <c r="AM28" s="926"/>
      <c r="AN28" s="926"/>
      <c r="AO28" s="927"/>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5"/>
      <c r="AL29" s="926"/>
      <c r="AM29" s="926"/>
      <c r="AN29" s="926"/>
      <c r="AO29" s="927"/>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5"/>
      <c r="AL30" s="926"/>
      <c r="AM30" s="926"/>
      <c r="AN30" s="926"/>
      <c r="AO30" s="927"/>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5"/>
      <c r="AL31" s="926"/>
      <c r="AM31" s="926"/>
      <c r="AN31" s="926"/>
      <c r="AO31" s="927"/>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5"/>
      <c r="AL32" s="926"/>
      <c r="AM32" s="926"/>
      <c r="AN32" s="926"/>
      <c r="AO32" s="927"/>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5"/>
      <c r="AL33" s="926"/>
      <c r="AM33" s="926"/>
      <c r="AN33" s="926"/>
      <c r="AO33" s="927"/>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5"/>
      <c r="AL34" s="926"/>
      <c r="AM34" s="926"/>
      <c r="AN34" s="926"/>
      <c r="AO34" s="927"/>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0.11</v>
      </c>
      <c r="AF35" s="109">
        <f t="shared" si="7"/>
        <v>0</v>
      </c>
      <c r="AG35" s="109">
        <f t="shared" si="7"/>
        <v>0</v>
      </c>
      <c r="AH35" s="109">
        <f t="shared" si="7"/>
        <v>0</v>
      </c>
      <c r="AI35" s="109">
        <f t="shared" si="7"/>
        <v>0</v>
      </c>
      <c r="AJ35" s="110">
        <f t="shared" si="7"/>
        <v>3.54</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0</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156" priority="2">
      <formula>$AQ11=2</formula>
    </cfRule>
  </conditionalFormatting>
  <conditionalFormatting sqref="Y29:AB29">
    <cfRule type="expression" dxfId="1155" priority="11">
      <formula>$AQ28=2</formula>
    </cfRule>
  </conditionalFormatting>
  <conditionalFormatting sqref="Y30:AB31">
    <cfRule type="expression" dxfId="1154" priority="9">
      <formula>$AQ28=2</formula>
    </cfRule>
  </conditionalFormatting>
  <conditionalFormatting sqref="Y32:AB32">
    <cfRule type="expression" dxfId="1153" priority="7">
      <formula>$AQ29=2</formula>
    </cfRule>
  </conditionalFormatting>
  <conditionalFormatting sqref="Y33:AB33">
    <cfRule type="expression" dxfId="1152" priority="5">
      <formula>$AQ29=2</formula>
    </cfRule>
  </conditionalFormatting>
  <conditionalFormatting sqref="Y34:AB34">
    <cfRule type="expression" dxfId="1151" priority="3">
      <formula>$AQ29=2</formula>
    </cfRule>
  </conditionalFormatting>
  <conditionalFormatting sqref="Y11:AF28">
    <cfRule type="expression" dxfId="1150" priority="1">
      <formula>$AQ11=3</formula>
    </cfRule>
  </conditionalFormatting>
  <conditionalFormatting sqref="Y29:AF29">
    <cfRule type="expression" dxfId="1149" priority="12">
      <formula>$AQ28=3</formula>
    </cfRule>
  </conditionalFormatting>
  <conditionalFormatting sqref="Y30:AF31">
    <cfRule type="expression" dxfId="1148" priority="10">
      <formula>$AQ28=3</formula>
    </cfRule>
  </conditionalFormatting>
  <conditionalFormatting sqref="Y32:AF32">
    <cfRule type="expression" dxfId="1147" priority="8">
      <formula>$AQ29=3</formula>
    </cfRule>
  </conditionalFormatting>
  <conditionalFormatting sqref="Y33:AF33">
    <cfRule type="expression" dxfId="1146" priority="6">
      <formula>$AQ29=3</formula>
    </cfRule>
  </conditionalFormatting>
  <conditionalFormatting sqref="Y34:AF34">
    <cfRule type="expression" dxfId="1145" priority="4">
      <formula>$AQ29=3</formula>
    </cfRule>
  </conditionalFormatting>
  <conditionalFormatting sqref="AC11:AJ28">
    <cfRule type="expression" dxfId="1144" priority="13">
      <formula>$AQ11=1</formula>
    </cfRule>
  </conditionalFormatting>
  <conditionalFormatting sqref="AC29:AJ29">
    <cfRule type="expression" dxfId="1143" priority="24">
      <formula>$AQ28=1</formula>
    </cfRule>
  </conditionalFormatting>
  <conditionalFormatting sqref="AC30:AJ31">
    <cfRule type="expression" dxfId="1142" priority="22">
      <formula>$AQ28=1</formula>
    </cfRule>
  </conditionalFormatting>
  <conditionalFormatting sqref="AC32:AJ32">
    <cfRule type="expression" dxfId="1141" priority="20">
      <formula>$AQ29=1</formula>
    </cfRule>
  </conditionalFormatting>
  <conditionalFormatting sqref="AC33:AJ33">
    <cfRule type="expression" dxfId="1140" priority="18">
      <formula>$AQ29=1</formula>
    </cfRule>
  </conditionalFormatting>
  <conditionalFormatting sqref="AC34:AJ34">
    <cfRule type="expression" dxfId="1139" priority="16">
      <formula>$AQ29=1</formula>
    </cfRule>
  </conditionalFormatting>
  <conditionalFormatting sqref="AG11:AJ28">
    <cfRule type="expression" dxfId="1138" priority="14">
      <formula>$AQ11=2</formula>
    </cfRule>
  </conditionalFormatting>
  <conditionalFormatting sqref="AG29:AJ29">
    <cfRule type="expression" dxfId="1137" priority="23">
      <formula>$AQ28=2</formula>
    </cfRule>
  </conditionalFormatting>
  <conditionalFormatting sqref="AG30:AJ31">
    <cfRule type="expression" dxfId="1136" priority="21">
      <formula>$AQ28=2</formula>
    </cfRule>
  </conditionalFormatting>
  <conditionalFormatting sqref="AG32:AJ32">
    <cfRule type="expression" dxfId="1135" priority="19">
      <formula>$AQ29=2</formula>
    </cfRule>
  </conditionalFormatting>
  <conditionalFormatting sqref="AG33:AJ33">
    <cfRule type="expression" dxfId="1134" priority="17">
      <formula>$AQ29=2</formula>
    </cfRule>
  </conditionalFormatting>
  <conditionalFormatting sqref="AG34:AJ34">
    <cfRule type="expression" dxfId="1133" priority="15">
      <formula>$AQ29=2</formula>
    </cfRule>
  </conditionalFormatting>
  <dataValidations count="2">
    <dataValidation type="list" allowBlank="1" showInputMessage="1" showErrorMessage="1" sqref="N11:O34" xr:uid="{D5855186-E855-41C8-BF96-A049B93ACF8C}">
      <formula1>INDIRECT(L11)</formula1>
    </dataValidation>
    <dataValidation type="list" allowBlank="1" showInputMessage="1" showErrorMessage="1" sqref="Y11:AB34" xr:uid="{539EEF8A-FEE6-4941-A2C6-455C0CDAA3F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DFDF047-B3C5-4B3D-86BC-7468546FB8AC}">
          <x14:formula1>
            <xm:f>'(参考)リスト'!$F$16:$F$21</xm:f>
          </x14:formula1>
          <xm:sqref>U11:X34</xm:sqref>
        </x14:dataValidation>
        <x14:dataValidation type="list" allowBlank="1" showInputMessage="1" showErrorMessage="1" xr:uid="{319ACF9F-D34C-4780-828C-2698C1EE36AF}">
          <x14:formula1>
            <xm:f>'(参考)リスト'!$D$16:$D$18</xm:f>
          </x14:formula1>
          <xm:sqref>P11:Q34</xm:sqref>
        </x14:dataValidation>
        <x14:dataValidation type="list" allowBlank="1" showInputMessage="1" showErrorMessage="1" xr:uid="{8D6C2CA9-B99B-44CC-BD64-DD45CB53F6D1}">
          <x14:formula1>
            <xm:f>'(参考)リスト'!$E$16:$E$27</xm:f>
          </x14:formula1>
          <xm:sqref>R11:T34</xm:sqref>
        </x14:dataValidation>
        <x14:dataValidation type="list" allowBlank="1" showInputMessage="1" showErrorMessage="1" xr:uid="{133F8318-3102-48CC-9079-33131833E0A5}">
          <x14:formula1>
            <xm:f>'(参考)リスト'!$B$16:$B$21</xm:f>
          </x14:formula1>
          <xm:sqref>L11:M34</xm:sqref>
        </x14:dataValidation>
        <x14:dataValidation type="list" allowBlank="1" showInputMessage="1" showErrorMessage="1" xr:uid="{2BDCD6AC-20EC-4CED-A002-42BB75099EA5}">
          <x14:formula1>
            <xm:f>'(参考)リスト'!$G$16:$G$19</xm:f>
          </x14:formula1>
          <xm:sqref>AM35:AO38</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C237-5A6C-4C29-BDF3-ADA64BCE2F1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S17</v>
      </c>
      <c r="AW5" s="35">
        <f>R7</f>
        <v>4.3</v>
      </c>
      <c r="AX5" s="47" t="str">
        <f>AM35</f>
        <v>Ⅱ</v>
      </c>
      <c r="AY5" s="47">
        <f>Y37</f>
        <v>0</v>
      </c>
      <c r="AZ5" s="47">
        <f t="shared" ref="AZ5:BJ5" si="0">Z37</f>
        <v>0</v>
      </c>
      <c r="BA5" s="47">
        <f t="shared" si="0"/>
        <v>0</v>
      </c>
      <c r="BB5" s="47">
        <f>AB37</f>
        <v>0</v>
      </c>
      <c r="BC5" s="47">
        <f t="shared" si="0"/>
        <v>0</v>
      </c>
      <c r="BD5" s="47">
        <f>AD37</f>
        <v>0</v>
      </c>
      <c r="BE5" s="47">
        <f>AE37</f>
        <v>1</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0.22</v>
      </c>
      <c r="BR5" s="47">
        <f>AF35</f>
        <v>0</v>
      </c>
      <c r="BS5" s="47">
        <f>AG35</f>
        <v>0</v>
      </c>
      <c r="BT5" s="47">
        <f>AH35</f>
        <v>0</v>
      </c>
      <c r="BU5" s="47">
        <f>AI35</f>
        <v>0</v>
      </c>
      <c r="BV5" s="47">
        <f>AJ35</f>
        <v>3.4</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728</v>
      </c>
      <c r="O7" s="929"/>
      <c r="P7" s="970" t="s">
        <v>367</v>
      </c>
      <c r="Q7" s="956"/>
      <c r="R7" s="972">
        <v>4.3</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472</v>
      </c>
      <c r="S11" s="868"/>
      <c r="T11" s="868"/>
      <c r="U11" s="915" t="s">
        <v>643</v>
      </c>
      <c r="V11" s="916"/>
      <c r="W11" s="915" t="s">
        <v>643</v>
      </c>
      <c r="X11" s="916"/>
      <c r="Y11" s="46"/>
      <c r="Z11" s="46"/>
      <c r="AA11" s="46"/>
      <c r="AB11" s="46"/>
      <c r="AC11" s="52"/>
      <c r="AD11" s="52"/>
      <c r="AE11" s="52">
        <v>0.22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495</v>
      </c>
      <c r="O12" s="916"/>
      <c r="P12" s="915" t="s">
        <v>480</v>
      </c>
      <c r="Q12" s="916"/>
      <c r="R12" s="868" t="s">
        <v>500</v>
      </c>
      <c r="S12" s="868"/>
      <c r="T12" s="868"/>
      <c r="U12" s="915" t="s">
        <v>646</v>
      </c>
      <c r="V12" s="916"/>
      <c r="W12" s="915" t="s">
        <v>646</v>
      </c>
      <c r="X12" s="916"/>
      <c r="Y12" s="46"/>
      <c r="Z12" s="46"/>
      <c r="AA12" s="46"/>
      <c r="AB12" s="46"/>
      <c r="AC12" s="52"/>
      <c r="AD12" s="52"/>
      <c r="AE12" s="52"/>
      <c r="AF12" s="52"/>
      <c r="AG12" s="52"/>
      <c r="AH12" s="52"/>
      <c r="AI12" s="52"/>
      <c r="AJ12" s="52">
        <v>3.4</v>
      </c>
      <c r="AK12" s="928"/>
      <c r="AL12" s="929"/>
      <c r="AM12" s="929"/>
      <c r="AN12" s="929"/>
      <c r="AO12" s="930"/>
      <c r="AP12" s="2"/>
      <c r="AQ12" s="51">
        <f>IF(P12="材質劣化",2,IF(P12="漏水",3,1))</f>
        <v>3</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0.22</v>
      </c>
      <c r="AF35" s="109">
        <f t="shared" si="7"/>
        <v>0</v>
      </c>
      <c r="AG35" s="109">
        <f t="shared" si="7"/>
        <v>0</v>
      </c>
      <c r="AH35" s="109">
        <f t="shared" si="7"/>
        <v>0</v>
      </c>
      <c r="AI35" s="109">
        <f t="shared" si="7"/>
        <v>0</v>
      </c>
      <c r="AJ35" s="110">
        <f t="shared" si="7"/>
        <v>3.4</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0</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132" priority="2">
      <formula>$AQ11=2</formula>
    </cfRule>
  </conditionalFormatting>
  <conditionalFormatting sqref="Y29:AB29">
    <cfRule type="expression" dxfId="1131" priority="11">
      <formula>$AQ28=2</formula>
    </cfRule>
  </conditionalFormatting>
  <conditionalFormatting sqref="Y30:AB31">
    <cfRule type="expression" dxfId="1130" priority="9">
      <formula>$AQ28=2</formula>
    </cfRule>
  </conditionalFormatting>
  <conditionalFormatting sqref="Y32:AB32">
    <cfRule type="expression" dxfId="1129" priority="7">
      <formula>$AQ29=2</formula>
    </cfRule>
  </conditionalFormatting>
  <conditionalFormatting sqref="Y33:AB33">
    <cfRule type="expression" dxfId="1128" priority="5">
      <formula>$AQ29=2</formula>
    </cfRule>
  </conditionalFormatting>
  <conditionalFormatting sqref="Y34:AB34">
    <cfRule type="expression" dxfId="1127" priority="3">
      <formula>$AQ29=2</formula>
    </cfRule>
  </conditionalFormatting>
  <conditionalFormatting sqref="Y11:AF28">
    <cfRule type="expression" dxfId="1126" priority="1">
      <formula>$AQ11=3</formula>
    </cfRule>
  </conditionalFormatting>
  <conditionalFormatting sqref="Y29:AF29">
    <cfRule type="expression" dxfId="1125" priority="12">
      <formula>$AQ28=3</formula>
    </cfRule>
  </conditionalFormatting>
  <conditionalFormatting sqref="Y30:AF31">
    <cfRule type="expression" dxfId="1124" priority="10">
      <formula>$AQ28=3</formula>
    </cfRule>
  </conditionalFormatting>
  <conditionalFormatting sqref="Y32:AF32">
    <cfRule type="expression" dxfId="1123" priority="8">
      <formula>$AQ29=3</formula>
    </cfRule>
  </conditionalFormatting>
  <conditionalFormatting sqref="Y33:AF33">
    <cfRule type="expression" dxfId="1122" priority="6">
      <formula>$AQ29=3</formula>
    </cfRule>
  </conditionalFormatting>
  <conditionalFormatting sqref="Y34:AF34">
    <cfRule type="expression" dxfId="1121" priority="4">
      <formula>$AQ29=3</formula>
    </cfRule>
  </conditionalFormatting>
  <conditionalFormatting sqref="AC11:AJ28">
    <cfRule type="expression" dxfId="1120" priority="13">
      <formula>$AQ11=1</formula>
    </cfRule>
  </conditionalFormatting>
  <conditionalFormatting sqref="AC29:AJ29">
    <cfRule type="expression" dxfId="1119" priority="24">
      <formula>$AQ28=1</formula>
    </cfRule>
  </conditionalFormatting>
  <conditionalFormatting sqref="AC30:AJ31">
    <cfRule type="expression" dxfId="1118" priority="22">
      <formula>$AQ28=1</formula>
    </cfRule>
  </conditionalFormatting>
  <conditionalFormatting sqref="AC32:AJ32">
    <cfRule type="expression" dxfId="1117" priority="20">
      <formula>$AQ29=1</formula>
    </cfRule>
  </conditionalFormatting>
  <conditionalFormatting sqref="AC33:AJ33">
    <cfRule type="expression" dxfId="1116" priority="18">
      <formula>$AQ29=1</formula>
    </cfRule>
  </conditionalFormatting>
  <conditionalFormatting sqref="AC34:AJ34">
    <cfRule type="expression" dxfId="1115" priority="16">
      <formula>$AQ29=1</formula>
    </cfRule>
  </conditionalFormatting>
  <conditionalFormatting sqref="AG11:AJ28">
    <cfRule type="expression" dxfId="1114" priority="14">
      <formula>$AQ11=2</formula>
    </cfRule>
  </conditionalFormatting>
  <conditionalFormatting sqref="AG29:AJ29">
    <cfRule type="expression" dxfId="1113" priority="23">
      <formula>$AQ28=2</formula>
    </cfRule>
  </conditionalFormatting>
  <conditionalFormatting sqref="AG30:AJ31">
    <cfRule type="expression" dxfId="1112" priority="21">
      <formula>$AQ28=2</formula>
    </cfRule>
  </conditionalFormatting>
  <conditionalFormatting sqref="AG32:AJ32">
    <cfRule type="expression" dxfId="1111" priority="19">
      <formula>$AQ29=2</formula>
    </cfRule>
  </conditionalFormatting>
  <conditionalFormatting sqref="AG33:AJ33">
    <cfRule type="expression" dxfId="1110" priority="17">
      <formula>$AQ29=2</formula>
    </cfRule>
  </conditionalFormatting>
  <conditionalFormatting sqref="AG34:AJ34">
    <cfRule type="expression" dxfId="1109" priority="15">
      <formula>$AQ29=2</formula>
    </cfRule>
  </conditionalFormatting>
  <dataValidations count="2">
    <dataValidation type="list" allowBlank="1" showInputMessage="1" showErrorMessage="1" sqref="Y11:AB34" xr:uid="{D8EE54B4-B4F7-43BD-8B93-25BAFA11325F}">
      <formula1>"〇,"</formula1>
    </dataValidation>
    <dataValidation type="list" allowBlank="1" showInputMessage="1" showErrorMessage="1" sqref="N11:O34" xr:uid="{557F4AD2-C9B2-4DD1-AEAF-361D2989756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D44A9AD-6116-4D7A-B8BF-8DF27C0295E7}">
          <x14:formula1>
            <xm:f>'(参考)リスト'!$G$16:$G$19</xm:f>
          </x14:formula1>
          <xm:sqref>AM35:AO38</xm:sqref>
        </x14:dataValidation>
        <x14:dataValidation type="list" allowBlank="1" showInputMessage="1" showErrorMessage="1" xr:uid="{3ACC8149-E7CC-4E60-B407-4CBBE1F2B56B}">
          <x14:formula1>
            <xm:f>'(参考)リスト'!$B$16:$B$21</xm:f>
          </x14:formula1>
          <xm:sqref>L11:M34</xm:sqref>
        </x14:dataValidation>
        <x14:dataValidation type="list" allowBlank="1" showInputMessage="1" showErrorMessage="1" xr:uid="{642C5FC3-881F-4249-AEC0-6F8D6D23A8B2}">
          <x14:formula1>
            <xm:f>'(参考)リスト'!$E$16:$E$27</xm:f>
          </x14:formula1>
          <xm:sqref>R11:T34</xm:sqref>
        </x14:dataValidation>
        <x14:dataValidation type="list" allowBlank="1" showInputMessage="1" showErrorMessage="1" xr:uid="{BA01CF18-516C-4464-B84F-86228D31088C}">
          <x14:formula1>
            <xm:f>'(参考)リスト'!$D$16:$D$18</xm:f>
          </x14:formula1>
          <xm:sqref>P11:Q34</xm:sqref>
        </x14:dataValidation>
        <x14:dataValidation type="list" allowBlank="1" showInputMessage="1" showErrorMessage="1" xr:uid="{43F0CF67-94B1-43B8-806F-F9D0E6699094}">
          <x14:formula1>
            <xm:f>'(参考)リスト'!$F$16:$F$21</xm:f>
          </x14:formula1>
          <xm:sqref>U11:X34</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AE55-F4F0-4ADE-94E6-86B60A463E2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S18</v>
      </c>
      <c r="AW5" s="35">
        <f>R7</f>
        <v>6.1</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0.03</v>
      </c>
      <c r="BR5" s="47">
        <f>AF35</f>
        <v>0.09</v>
      </c>
      <c r="BS5" s="47">
        <f>AG35</f>
        <v>0</v>
      </c>
      <c r="BT5" s="47">
        <f>AH35</f>
        <v>0</v>
      </c>
      <c r="BU5" s="47">
        <f>AI35</f>
        <v>0</v>
      </c>
      <c r="BV5" s="47">
        <f>AJ35</f>
        <v>2.16</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730</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723</v>
      </c>
      <c r="X11" s="916"/>
      <c r="Y11" s="46"/>
      <c r="Z11" s="46"/>
      <c r="AA11" s="46"/>
      <c r="AB11" s="46"/>
      <c r="AC11" s="52"/>
      <c r="AD11" s="52"/>
      <c r="AE11" s="52"/>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868" t="s">
        <v>472</v>
      </c>
      <c r="S13" s="868"/>
      <c r="T13" s="868"/>
      <c r="U13" s="915" t="s">
        <v>643</v>
      </c>
      <c r="V13" s="916"/>
      <c r="W13" s="915" t="s">
        <v>643</v>
      </c>
      <c r="X13" s="916"/>
      <c r="Y13" s="46"/>
      <c r="Z13" s="46"/>
      <c r="AA13" s="46"/>
      <c r="AB13" s="46"/>
      <c r="AC13" s="52"/>
      <c r="AD13" s="52"/>
      <c r="AE13" s="52">
        <v>0.03</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503</v>
      </c>
      <c r="O14" s="916"/>
      <c r="P14" s="915" t="s">
        <v>480</v>
      </c>
      <c r="Q14" s="916"/>
      <c r="R14" s="931" t="s">
        <v>500</v>
      </c>
      <c r="S14" s="932"/>
      <c r="T14" s="933"/>
      <c r="U14" s="915" t="s">
        <v>642</v>
      </c>
      <c r="V14" s="916"/>
      <c r="W14" s="915" t="s">
        <v>646</v>
      </c>
      <c r="X14" s="916"/>
      <c r="Y14" s="46"/>
      <c r="Z14" s="46"/>
      <c r="AA14" s="46"/>
      <c r="AB14" s="46"/>
      <c r="AC14" s="52"/>
      <c r="AD14" s="52"/>
      <c r="AE14" s="52"/>
      <c r="AF14" s="52"/>
      <c r="AG14" s="52"/>
      <c r="AH14" s="52"/>
      <c r="AI14" s="52"/>
      <c r="AJ14" s="52">
        <v>2.16</v>
      </c>
      <c r="AK14" s="925" t="s">
        <v>1038</v>
      </c>
      <c r="AL14" s="926"/>
      <c r="AM14" s="926"/>
      <c r="AN14" s="926"/>
      <c r="AO14" s="927"/>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0.03</v>
      </c>
      <c r="AF35" s="109">
        <f t="shared" si="7"/>
        <v>0.09</v>
      </c>
      <c r="AG35" s="109">
        <f t="shared" si="7"/>
        <v>0</v>
      </c>
      <c r="AH35" s="109">
        <f t="shared" si="7"/>
        <v>0</v>
      </c>
      <c r="AI35" s="109">
        <f t="shared" si="7"/>
        <v>0</v>
      </c>
      <c r="AJ35" s="110">
        <f t="shared" si="7"/>
        <v>2.16</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108" priority="2">
      <formula>$AQ11=2</formula>
    </cfRule>
  </conditionalFormatting>
  <conditionalFormatting sqref="Y29:AB29">
    <cfRule type="expression" dxfId="1107" priority="11">
      <formula>$AQ28=2</formula>
    </cfRule>
  </conditionalFormatting>
  <conditionalFormatting sqref="Y30:AB31">
    <cfRule type="expression" dxfId="1106" priority="9">
      <formula>$AQ28=2</formula>
    </cfRule>
  </conditionalFormatting>
  <conditionalFormatting sqref="Y32:AB32">
    <cfRule type="expression" dxfId="1105" priority="7">
      <formula>$AQ29=2</formula>
    </cfRule>
  </conditionalFormatting>
  <conditionalFormatting sqref="Y33:AB33">
    <cfRule type="expression" dxfId="1104" priority="5">
      <formula>$AQ29=2</formula>
    </cfRule>
  </conditionalFormatting>
  <conditionalFormatting sqref="Y34:AB34">
    <cfRule type="expression" dxfId="1103" priority="3">
      <formula>$AQ29=2</formula>
    </cfRule>
  </conditionalFormatting>
  <conditionalFormatting sqref="Y11:AF28">
    <cfRule type="expression" dxfId="1102" priority="1">
      <formula>$AQ11=3</formula>
    </cfRule>
  </conditionalFormatting>
  <conditionalFormatting sqref="Y29:AF29">
    <cfRule type="expression" dxfId="1101" priority="12">
      <formula>$AQ28=3</formula>
    </cfRule>
  </conditionalFormatting>
  <conditionalFormatting sqref="Y30:AF31">
    <cfRule type="expression" dxfId="1100" priority="10">
      <formula>$AQ28=3</formula>
    </cfRule>
  </conditionalFormatting>
  <conditionalFormatting sqref="Y32:AF32">
    <cfRule type="expression" dxfId="1099" priority="8">
      <formula>$AQ29=3</formula>
    </cfRule>
  </conditionalFormatting>
  <conditionalFormatting sqref="Y33:AF33">
    <cfRule type="expression" dxfId="1098" priority="6">
      <formula>$AQ29=3</formula>
    </cfRule>
  </conditionalFormatting>
  <conditionalFormatting sqref="Y34:AF34">
    <cfRule type="expression" dxfId="1097" priority="4">
      <formula>$AQ29=3</formula>
    </cfRule>
  </conditionalFormatting>
  <conditionalFormatting sqref="AC11:AJ28">
    <cfRule type="expression" dxfId="1096" priority="13">
      <formula>$AQ11=1</formula>
    </cfRule>
  </conditionalFormatting>
  <conditionalFormatting sqref="AC29:AJ29">
    <cfRule type="expression" dxfId="1095" priority="24">
      <formula>$AQ28=1</formula>
    </cfRule>
  </conditionalFormatting>
  <conditionalFormatting sqref="AC30:AJ31">
    <cfRule type="expression" dxfId="1094" priority="22">
      <formula>$AQ28=1</formula>
    </cfRule>
  </conditionalFormatting>
  <conditionalFormatting sqref="AC32:AJ32">
    <cfRule type="expression" dxfId="1093" priority="20">
      <formula>$AQ29=1</formula>
    </cfRule>
  </conditionalFormatting>
  <conditionalFormatting sqref="AC33:AJ33">
    <cfRule type="expression" dxfId="1092" priority="18">
      <formula>$AQ29=1</formula>
    </cfRule>
  </conditionalFormatting>
  <conditionalFormatting sqref="AC34:AJ34">
    <cfRule type="expression" dxfId="1091" priority="16">
      <formula>$AQ29=1</formula>
    </cfRule>
  </conditionalFormatting>
  <conditionalFormatting sqref="AG11:AJ28">
    <cfRule type="expression" dxfId="1090" priority="14">
      <formula>$AQ11=2</formula>
    </cfRule>
  </conditionalFormatting>
  <conditionalFormatting sqref="AG29:AJ29">
    <cfRule type="expression" dxfId="1089" priority="23">
      <formula>$AQ28=2</formula>
    </cfRule>
  </conditionalFormatting>
  <conditionalFormatting sqref="AG30:AJ31">
    <cfRule type="expression" dxfId="1088" priority="21">
      <formula>$AQ28=2</formula>
    </cfRule>
  </conditionalFormatting>
  <conditionalFormatting sqref="AG32:AJ32">
    <cfRule type="expression" dxfId="1087" priority="19">
      <formula>$AQ29=2</formula>
    </cfRule>
  </conditionalFormatting>
  <conditionalFormatting sqref="AG33:AJ33">
    <cfRule type="expression" dxfId="1086" priority="17">
      <formula>$AQ29=2</formula>
    </cfRule>
  </conditionalFormatting>
  <conditionalFormatting sqref="AG34:AJ34">
    <cfRule type="expression" dxfId="1085" priority="15">
      <formula>$AQ29=2</formula>
    </cfRule>
  </conditionalFormatting>
  <dataValidations count="2">
    <dataValidation type="list" allowBlank="1" showInputMessage="1" showErrorMessage="1" sqref="N11:O34" xr:uid="{5EBCC1E6-5E24-4851-9D26-4D1225DE3BA6}">
      <formula1>INDIRECT(L11)</formula1>
    </dataValidation>
    <dataValidation type="list" allowBlank="1" showInputMessage="1" showErrorMessage="1" sqref="Y11:AB34" xr:uid="{E2E4E82E-16DB-4553-A0AB-D8499E99A3B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BB813A-DE37-48B5-8E30-C678DD905F0F}">
          <x14:formula1>
            <xm:f>'(参考)リスト'!$F$16:$F$21</xm:f>
          </x14:formula1>
          <xm:sqref>U11:X34</xm:sqref>
        </x14:dataValidation>
        <x14:dataValidation type="list" allowBlank="1" showInputMessage="1" showErrorMessage="1" xr:uid="{7D9C0B08-91AC-473C-B6CC-6C980A3705AC}">
          <x14:formula1>
            <xm:f>'(参考)リスト'!$D$16:$D$18</xm:f>
          </x14:formula1>
          <xm:sqref>P11:Q34</xm:sqref>
        </x14:dataValidation>
        <x14:dataValidation type="list" allowBlank="1" showInputMessage="1" showErrorMessage="1" xr:uid="{EDB1A916-F1D5-4E55-91D1-9CF49925159B}">
          <x14:formula1>
            <xm:f>'(参考)リスト'!$E$16:$E$27</xm:f>
          </x14:formula1>
          <xm:sqref>R11:T34</xm:sqref>
        </x14:dataValidation>
        <x14:dataValidation type="list" allowBlank="1" showInputMessage="1" showErrorMessage="1" xr:uid="{38837BE9-E23B-4683-85D7-9839A7DD3BC9}">
          <x14:formula1>
            <xm:f>'(参考)リスト'!$B$16:$B$21</xm:f>
          </x14:formula1>
          <xm:sqref>L11:M34</xm:sqref>
        </x14:dataValidation>
        <x14:dataValidation type="list" allowBlank="1" showInputMessage="1" showErrorMessage="1" xr:uid="{4984B79C-05E5-400D-8952-FCA2D776B80C}">
          <x14:formula1>
            <xm:f>'(参考)リスト'!$G$16:$G$19</xm:f>
          </x14:formula1>
          <xm:sqref>AM35:AO38</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8A3A4-3B3C-4267-88BC-5A395ADF8D70}">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S19</v>
      </c>
      <c r="AW5" s="35">
        <f>R7</f>
        <v>6.1</v>
      </c>
      <c r="AX5" s="47" t="str">
        <f>AM35</f>
        <v>Ⅱ</v>
      </c>
      <c r="AY5" s="47">
        <f>Y37</f>
        <v>0</v>
      </c>
      <c r="AZ5" s="47">
        <f t="shared" ref="AZ5:BJ5" si="0">Z37</f>
        <v>0</v>
      </c>
      <c r="BA5" s="47">
        <f t="shared" si="0"/>
        <v>0</v>
      </c>
      <c r="BB5" s="47">
        <f>AB37</f>
        <v>0</v>
      </c>
      <c r="BC5" s="47">
        <f t="shared" si="0"/>
        <v>0</v>
      </c>
      <c r="BD5" s="47">
        <f>AD37</f>
        <v>0</v>
      </c>
      <c r="BE5" s="47">
        <f>AE37</f>
        <v>2</v>
      </c>
      <c r="BF5" s="47">
        <f t="shared" si="0"/>
        <v>5</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0.38</v>
      </c>
      <c r="BR5" s="47">
        <f>AF35</f>
        <v>2.33</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734</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506</v>
      </c>
      <c r="S11" s="868"/>
      <c r="T11" s="868"/>
      <c r="U11" s="915" t="s">
        <v>646</v>
      </c>
      <c r="V11" s="916"/>
      <c r="W11" s="915" t="s">
        <v>646</v>
      </c>
      <c r="X11" s="916"/>
      <c r="Y11" s="46"/>
      <c r="Z11" s="46"/>
      <c r="AA11" s="46"/>
      <c r="AB11" s="46"/>
      <c r="AC11" s="52"/>
      <c r="AD11" s="52"/>
      <c r="AE11" s="52"/>
      <c r="AF11" s="52">
        <v>0.7</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464</v>
      </c>
      <c r="S12" s="868"/>
      <c r="T12" s="868"/>
      <c r="U12" s="915" t="s">
        <v>646</v>
      </c>
      <c r="V12" s="916"/>
      <c r="W12" s="915" t="s">
        <v>646</v>
      </c>
      <c r="X12" s="916"/>
      <c r="Y12" s="46"/>
      <c r="Z12" s="46"/>
      <c r="AA12" s="46"/>
      <c r="AB12" s="46"/>
      <c r="AC12" s="52"/>
      <c r="AD12" s="52"/>
      <c r="AE12" s="52"/>
      <c r="AF12" s="52">
        <v>0.6</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931" t="s">
        <v>472</v>
      </c>
      <c r="S13" s="932"/>
      <c r="T13" s="933"/>
      <c r="U13" s="915" t="s">
        <v>643</v>
      </c>
      <c r="V13" s="916"/>
      <c r="W13" s="915" t="s">
        <v>643</v>
      </c>
      <c r="X13" s="916"/>
      <c r="Y13" s="46"/>
      <c r="Z13" s="46"/>
      <c r="AA13" s="46"/>
      <c r="AB13" s="46"/>
      <c r="AC13" s="52"/>
      <c r="AD13" s="52"/>
      <c r="AE13" s="52">
        <v>0.28000000000000003</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479</v>
      </c>
      <c r="O14" s="916"/>
      <c r="P14" s="915" t="s">
        <v>471</v>
      </c>
      <c r="Q14" s="916"/>
      <c r="R14" s="931" t="s">
        <v>481</v>
      </c>
      <c r="S14" s="932"/>
      <c r="T14" s="933"/>
      <c r="U14" s="915" t="s">
        <v>646</v>
      </c>
      <c r="V14" s="916"/>
      <c r="W14" s="915" t="s">
        <v>646</v>
      </c>
      <c r="X14" s="916"/>
      <c r="Y14" s="46"/>
      <c r="Z14" s="46"/>
      <c r="AA14" s="46"/>
      <c r="AB14" s="46"/>
      <c r="AC14" s="52"/>
      <c r="AD14" s="52"/>
      <c r="AE14" s="52"/>
      <c r="AF14" s="52">
        <v>0.09</v>
      </c>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470</v>
      </c>
      <c r="O15" s="916"/>
      <c r="P15" s="915" t="s">
        <v>471</v>
      </c>
      <c r="Q15" s="916"/>
      <c r="R15" s="931" t="s">
        <v>506</v>
      </c>
      <c r="S15" s="932"/>
      <c r="T15" s="933"/>
      <c r="U15" s="915" t="s">
        <v>646</v>
      </c>
      <c r="V15" s="916"/>
      <c r="W15" s="915" t="s">
        <v>646</v>
      </c>
      <c r="X15" s="916"/>
      <c r="Y15" s="46"/>
      <c r="Z15" s="46"/>
      <c r="AA15" s="46"/>
      <c r="AB15" s="46"/>
      <c r="AC15" s="52"/>
      <c r="AD15" s="52"/>
      <c r="AE15" s="52"/>
      <c r="AF15" s="52">
        <v>0.66</v>
      </c>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470</v>
      </c>
      <c r="O16" s="916"/>
      <c r="P16" s="915" t="s">
        <v>471</v>
      </c>
      <c r="Q16" s="916"/>
      <c r="R16" s="931" t="s">
        <v>464</v>
      </c>
      <c r="S16" s="932"/>
      <c r="T16" s="933"/>
      <c r="U16" s="915" t="s">
        <v>646</v>
      </c>
      <c r="V16" s="916"/>
      <c r="W16" s="915" t="s">
        <v>646</v>
      </c>
      <c r="X16" s="916"/>
      <c r="Y16" s="46"/>
      <c r="Z16" s="46"/>
      <c r="AA16" s="46"/>
      <c r="AB16" s="46"/>
      <c r="AC16" s="52"/>
      <c r="AD16" s="52"/>
      <c r="AE16" s="52"/>
      <c r="AF16" s="52">
        <v>0.28000000000000003</v>
      </c>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503</v>
      </c>
      <c r="O17" s="916"/>
      <c r="P17" s="915" t="s">
        <v>471</v>
      </c>
      <c r="Q17" s="916"/>
      <c r="R17" s="931" t="s">
        <v>472</v>
      </c>
      <c r="S17" s="932"/>
      <c r="T17" s="933"/>
      <c r="U17" s="915" t="s">
        <v>642</v>
      </c>
      <c r="V17" s="916"/>
      <c r="W17" s="915" t="s">
        <v>643</v>
      </c>
      <c r="X17" s="916"/>
      <c r="Y17" s="46"/>
      <c r="Z17" s="46"/>
      <c r="AA17" s="46"/>
      <c r="AB17" s="46"/>
      <c r="AC17" s="52"/>
      <c r="AD17" s="52"/>
      <c r="AE17" s="52">
        <v>0.1</v>
      </c>
      <c r="AF17" s="52"/>
      <c r="AG17" s="52"/>
      <c r="AH17" s="52"/>
      <c r="AI17" s="52"/>
      <c r="AJ17" s="52"/>
      <c r="AK17" s="925" t="s">
        <v>1038</v>
      </c>
      <c r="AL17" s="926"/>
      <c r="AM17" s="926"/>
      <c r="AN17" s="926"/>
      <c r="AO17" s="927"/>
      <c r="AP17" s="2"/>
      <c r="AQ17" s="51">
        <f t="shared" si="2"/>
        <v>2</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0.38</v>
      </c>
      <c r="AF35" s="109">
        <f t="shared" si="7"/>
        <v>2.33</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5</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084" priority="2">
      <formula>$AQ11=2</formula>
    </cfRule>
  </conditionalFormatting>
  <conditionalFormatting sqref="Y29:AB29">
    <cfRule type="expression" dxfId="1083" priority="11">
      <formula>$AQ28=2</formula>
    </cfRule>
  </conditionalFormatting>
  <conditionalFormatting sqref="Y30:AB31">
    <cfRule type="expression" dxfId="1082" priority="9">
      <formula>$AQ28=2</formula>
    </cfRule>
  </conditionalFormatting>
  <conditionalFormatting sqref="Y32:AB32">
    <cfRule type="expression" dxfId="1081" priority="7">
      <formula>$AQ29=2</formula>
    </cfRule>
  </conditionalFormatting>
  <conditionalFormatting sqref="Y33:AB33">
    <cfRule type="expression" dxfId="1080" priority="5">
      <formula>$AQ29=2</formula>
    </cfRule>
  </conditionalFormatting>
  <conditionalFormatting sqref="Y34:AB34">
    <cfRule type="expression" dxfId="1079" priority="3">
      <formula>$AQ29=2</formula>
    </cfRule>
  </conditionalFormatting>
  <conditionalFormatting sqref="Y11:AF28">
    <cfRule type="expression" dxfId="1078" priority="1">
      <formula>$AQ11=3</formula>
    </cfRule>
  </conditionalFormatting>
  <conditionalFormatting sqref="Y29:AF29">
    <cfRule type="expression" dxfId="1077" priority="12">
      <formula>$AQ28=3</formula>
    </cfRule>
  </conditionalFormatting>
  <conditionalFormatting sqref="Y30:AF31">
    <cfRule type="expression" dxfId="1076" priority="10">
      <formula>$AQ28=3</formula>
    </cfRule>
  </conditionalFormatting>
  <conditionalFormatting sqref="Y32:AF32">
    <cfRule type="expression" dxfId="1075" priority="8">
      <formula>$AQ29=3</formula>
    </cfRule>
  </conditionalFormatting>
  <conditionalFormatting sqref="Y33:AF33">
    <cfRule type="expression" dxfId="1074" priority="6">
      <formula>$AQ29=3</formula>
    </cfRule>
  </conditionalFormatting>
  <conditionalFormatting sqref="Y34:AF34">
    <cfRule type="expression" dxfId="1073" priority="4">
      <formula>$AQ29=3</formula>
    </cfRule>
  </conditionalFormatting>
  <conditionalFormatting sqref="AC11:AJ28">
    <cfRule type="expression" dxfId="1072" priority="13">
      <formula>$AQ11=1</formula>
    </cfRule>
  </conditionalFormatting>
  <conditionalFormatting sqref="AC29:AJ29">
    <cfRule type="expression" dxfId="1071" priority="24">
      <formula>$AQ28=1</formula>
    </cfRule>
  </conditionalFormatting>
  <conditionalFormatting sqref="AC30:AJ31">
    <cfRule type="expression" dxfId="1070" priority="22">
      <formula>$AQ28=1</formula>
    </cfRule>
  </conditionalFormatting>
  <conditionalFormatting sqref="AC32:AJ32">
    <cfRule type="expression" dxfId="1069" priority="20">
      <formula>$AQ29=1</formula>
    </cfRule>
  </conditionalFormatting>
  <conditionalFormatting sqref="AC33:AJ33">
    <cfRule type="expression" dxfId="1068" priority="18">
      <formula>$AQ29=1</formula>
    </cfRule>
  </conditionalFormatting>
  <conditionalFormatting sqref="AC34:AJ34">
    <cfRule type="expression" dxfId="1067" priority="16">
      <formula>$AQ29=1</formula>
    </cfRule>
  </conditionalFormatting>
  <conditionalFormatting sqref="AG11:AJ28">
    <cfRule type="expression" dxfId="1066" priority="14">
      <formula>$AQ11=2</formula>
    </cfRule>
  </conditionalFormatting>
  <conditionalFormatting sqref="AG29:AJ29">
    <cfRule type="expression" dxfId="1065" priority="23">
      <formula>$AQ28=2</formula>
    </cfRule>
  </conditionalFormatting>
  <conditionalFormatting sqref="AG30:AJ31">
    <cfRule type="expression" dxfId="1064" priority="21">
      <formula>$AQ28=2</formula>
    </cfRule>
  </conditionalFormatting>
  <conditionalFormatting sqref="AG32:AJ32">
    <cfRule type="expression" dxfId="1063" priority="19">
      <formula>$AQ29=2</formula>
    </cfRule>
  </conditionalFormatting>
  <conditionalFormatting sqref="AG33:AJ33">
    <cfRule type="expression" dxfId="1062" priority="17">
      <formula>$AQ29=2</formula>
    </cfRule>
  </conditionalFormatting>
  <conditionalFormatting sqref="AG34:AJ34">
    <cfRule type="expression" dxfId="1061" priority="15">
      <formula>$AQ29=2</formula>
    </cfRule>
  </conditionalFormatting>
  <dataValidations count="2">
    <dataValidation type="list" allowBlank="1" showInputMessage="1" showErrorMessage="1" sqref="Y11:AB34" xr:uid="{B537523F-8509-4D01-B8C7-032AFA169D53}">
      <formula1>"〇,"</formula1>
    </dataValidation>
    <dataValidation type="list" allowBlank="1" showInputMessage="1" showErrorMessage="1" sqref="N11:O34" xr:uid="{A5147EC8-9D76-4695-95C1-93BAD3C96CB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EBE17AF-EED4-4451-99A8-937D3A98A414}">
          <x14:formula1>
            <xm:f>'(参考)リスト'!$G$16:$G$19</xm:f>
          </x14:formula1>
          <xm:sqref>AM35:AO38</xm:sqref>
        </x14:dataValidation>
        <x14:dataValidation type="list" allowBlank="1" showInputMessage="1" showErrorMessage="1" xr:uid="{755D5EED-85E6-430C-9B21-46455F5D44BC}">
          <x14:formula1>
            <xm:f>'(参考)リスト'!$B$16:$B$21</xm:f>
          </x14:formula1>
          <xm:sqref>L11:M34</xm:sqref>
        </x14:dataValidation>
        <x14:dataValidation type="list" allowBlank="1" showInputMessage="1" showErrorMessage="1" xr:uid="{FB8D33E0-AF0A-4A91-BA0D-D8F395E86E52}">
          <x14:formula1>
            <xm:f>'(参考)リスト'!$E$16:$E$27</xm:f>
          </x14:formula1>
          <xm:sqref>R11:T34</xm:sqref>
        </x14:dataValidation>
        <x14:dataValidation type="list" allowBlank="1" showInputMessage="1" showErrorMessage="1" xr:uid="{5A098C19-6E9D-4537-A28B-F23F2B51CE51}">
          <x14:formula1>
            <xm:f>'(参考)リスト'!$D$16:$D$18</xm:f>
          </x14:formula1>
          <xm:sqref>P11:Q34</xm:sqref>
        </x14:dataValidation>
        <x14:dataValidation type="list" allowBlank="1" showInputMessage="1" showErrorMessage="1" xr:uid="{4F398BAC-1831-4643-A8C2-87AC9BB95853}">
          <x14:formula1>
            <xm:f>'(参考)リスト'!$F$16:$F$21</xm:f>
          </x14:formula1>
          <xm:sqref>U11:X34</xm:sqref>
        </x14:dataValidation>
      </x14:dataValidations>
    </ext>
  </extLst>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27696-E814-4A80-923F-ED22027D191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S20</v>
      </c>
      <c r="AW5" s="35">
        <f>R7</f>
        <v>5.4</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0.09</v>
      </c>
      <c r="BS5" s="47">
        <f>AG35</f>
        <v>0</v>
      </c>
      <c r="BT5" s="47">
        <f>AH35</f>
        <v>0</v>
      </c>
      <c r="BU5" s="47">
        <f>AI35</f>
        <v>0</v>
      </c>
      <c r="BV5" s="47">
        <f>AJ35</f>
        <v>0.12</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744</v>
      </c>
      <c r="O7" s="929"/>
      <c r="P7" s="970" t="s">
        <v>367</v>
      </c>
      <c r="Q7" s="956"/>
      <c r="R7" s="972">
        <v>5.4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495</v>
      </c>
      <c r="O12" s="916"/>
      <c r="P12" s="915" t="s">
        <v>480</v>
      </c>
      <c r="Q12" s="916"/>
      <c r="R12" s="868" t="s">
        <v>498</v>
      </c>
      <c r="S12" s="868"/>
      <c r="T12" s="868"/>
      <c r="U12" s="915" t="s">
        <v>642</v>
      </c>
      <c r="V12" s="916"/>
      <c r="W12" s="915" t="s">
        <v>646</v>
      </c>
      <c r="X12" s="916"/>
      <c r="Y12" s="46"/>
      <c r="Z12" s="46"/>
      <c r="AA12" s="46"/>
      <c r="AB12" s="46"/>
      <c r="AC12" s="52"/>
      <c r="AD12" s="52"/>
      <c r="AE12" s="52"/>
      <c r="AF12" s="52"/>
      <c r="AG12" s="52"/>
      <c r="AH12" s="52"/>
      <c r="AI12" s="52"/>
      <c r="AJ12" s="52">
        <v>0.12</v>
      </c>
      <c r="AK12" s="925" t="s">
        <v>1038</v>
      </c>
      <c r="AL12" s="926"/>
      <c r="AM12" s="926"/>
      <c r="AN12" s="926"/>
      <c r="AO12" s="927"/>
      <c r="AP12" s="2"/>
      <c r="AQ12" s="51">
        <f>IF(P12="材質劣化",2,IF(P12="漏水",3,1))</f>
        <v>3</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0.09</v>
      </c>
      <c r="AG35" s="109">
        <f t="shared" si="7"/>
        <v>0</v>
      </c>
      <c r="AH35" s="109">
        <f t="shared" si="7"/>
        <v>0</v>
      </c>
      <c r="AI35" s="109">
        <f t="shared" si="7"/>
        <v>0</v>
      </c>
      <c r="AJ35" s="110">
        <f t="shared" si="7"/>
        <v>0.12</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060" priority="2">
      <formula>$AQ11=2</formula>
    </cfRule>
  </conditionalFormatting>
  <conditionalFormatting sqref="Y29:AB29">
    <cfRule type="expression" dxfId="1059" priority="11">
      <formula>$AQ28=2</formula>
    </cfRule>
  </conditionalFormatting>
  <conditionalFormatting sqref="Y30:AB31">
    <cfRule type="expression" dxfId="1058" priority="9">
      <formula>$AQ28=2</formula>
    </cfRule>
  </conditionalFormatting>
  <conditionalFormatting sqref="Y32:AB32">
    <cfRule type="expression" dxfId="1057" priority="7">
      <formula>$AQ29=2</formula>
    </cfRule>
  </conditionalFormatting>
  <conditionalFormatting sqref="Y33:AB33">
    <cfRule type="expression" dxfId="1056" priority="5">
      <formula>$AQ29=2</formula>
    </cfRule>
  </conditionalFormatting>
  <conditionalFormatting sqref="Y34:AB34">
    <cfRule type="expression" dxfId="1055" priority="3">
      <formula>$AQ29=2</formula>
    </cfRule>
  </conditionalFormatting>
  <conditionalFormatting sqref="Y11:AF28">
    <cfRule type="expression" dxfId="1054" priority="1">
      <formula>$AQ11=3</formula>
    </cfRule>
  </conditionalFormatting>
  <conditionalFormatting sqref="Y29:AF29">
    <cfRule type="expression" dxfId="1053" priority="12">
      <formula>$AQ28=3</formula>
    </cfRule>
  </conditionalFormatting>
  <conditionalFormatting sqref="Y30:AF31">
    <cfRule type="expression" dxfId="1052" priority="10">
      <formula>$AQ28=3</formula>
    </cfRule>
  </conditionalFormatting>
  <conditionalFormatting sqref="Y32:AF32">
    <cfRule type="expression" dxfId="1051" priority="8">
      <formula>$AQ29=3</formula>
    </cfRule>
  </conditionalFormatting>
  <conditionalFormatting sqref="Y33:AF33">
    <cfRule type="expression" dxfId="1050" priority="6">
      <formula>$AQ29=3</formula>
    </cfRule>
  </conditionalFormatting>
  <conditionalFormatting sqref="Y34:AF34">
    <cfRule type="expression" dxfId="1049" priority="4">
      <formula>$AQ29=3</formula>
    </cfRule>
  </conditionalFormatting>
  <conditionalFormatting sqref="AC11:AJ28">
    <cfRule type="expression" dxfId="1048" priority="13">
      <formula>$AQ11=1</formula>
    </cfRule>
  </conditionalFormatting>
  <conditionalFormatting sqref="AC29:AJ29">
    <cfRule type="expression" dxfId="1047" priority="24">
      <formula>$AQ28=1</formula>
    </cfRule>
  </conditionalFormatting>
  <conditionalFormatting sqref="AC30:AJ31">
    <cfRule type="expression" dxfId="1046" priority="22">
      <formula>$AQ28=1</formula>
    </cfRule>
  </conditionalFormatting>
  <conditionalFormatting sqref="AC32:AJ32">
    <cfRule type="expression" dxfId="1045" priority="20">
      <formula>$AQ29=1</formula>
    </cfRule>
  </conditionalFormatting>
  <conditionalFormatting sqref="AC33:AJ33">
    <cfRule type="expression" dxfId="1044" priority="18">
      <formula>$AQ29=1</formula>
    </cfRule>
  </conditionalFormatting>
  <conditionalFormatting sqref="AC34:AJ34">
    <cfRule type="expression" dxfId="1043" priority="16">
      <formula>$AQ29=1</formula>
    </cfRule>
  </conditionalFormatting>
  <conditionalFormatting sqref="AG11:AJ28">
    <cfRule type="expression" dxfId="1042" priority="14">
      <formula>$AQ11=2</formula>
    </cfRule>
  </conditionalFormatting>
  <conditionalFormatting sqref="AG29:AJ29">
    <cfRule type="expression" dxfId="1041" priority="23">
      <formula>$AQ28=2</formula>
    </cfRule>
  </conditionalFormatting>
  <conditionalFormatting sqref="AG30:AJ31">
    <cfRule type="expression" dxfId="1040" priority="21">
      <formula>$AQ28=2</formula>
    </cfRule>
  </conditionalFormatting>
  <conditionalFormatting sqref="AG32:AJ32">
    <cfRule type="expression" dxfId="1039" priority="19">
      <formula>$AQ29=2</formula>
    </cfRule>
  </conditionalFormatting>
  <conditionalFormatting sqref="AG33:AJ33">
    <cfRule type="expression" dxfId="1038" priority="17">
      <formula>$AQ29=2</formula>
    </cfRule>
  </conditionalFormatting>
  <conditionalFormatting sqref="AG34:AJ34">
    <cfRule type="expression" dxfId="1037" priority="15">
      <formula>$AQ29=2</formula>
    </cfRule>
  </conditionalFormatting>
  <dataValidations count="2">
    <dataValidation type="list" allowBlank="1" showInputMessage="1" showErrorMessage="1" sqref="N11:O34" xr:uid="{0174C368-59F5-4EFF-86F1-A8E4A57FFE33}">
      <formula1>INDIRECT(L11)</formula1>
    </dataValidation>
    <dataValidation type="list" allowBlank="1" showInputMessage="1" showErrorMessage="1" sqref="Y11:AB34" xr:uid="{892EC5D4-63F7-4728-80F9-ED7519176E9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7547F30-526D-4D39-8A6D-9B0BD4CEBAD5}">
          <x14:formula1>
            <xm:f>'(参考)リスト'!$F$16:$F$21</xm:f>
          </x14:formula1>
          <xm:sqref>U11:X34</xm:sqref>
        </x14:dataValidation>
        <x14:dataValidation type="list" allowBlank="1" showInputMessage="1" showErrorMessage="1" xr:uid="{6D9A86A6-A0FC-465A-BF0D-87C7A3496D88}">
          <x14:formula1>
            <xm:f>'(参考)リスト'!$D$16:$D$18</xm:f>
          </x14:formula1>
          <xm:sqref>P11:Q34</xm:sqref>
        </x14:dataValidation>
        <x14:dataValidation type="list" allowBlank="1" showInputMessage="1" showErrorMessage="1" xr:uid="{15968E17-AEEA-4676-9CEC-1AE7971785EE}">
          <x14:formula1>
            <xm:f>'(参考)リスト'!$E$16:$E$27</xm:f>
          </x14:formula1>
          <xm:sqref>R11:T34</xm:sqref>
        </x14:dataValidation>
        <x14:dataValidation type="list" allowBlank="1" showInputMessage="1" showErrorMessage="1" xr:uid="{605C02F3-D40C-49D8-A9C8-AC7EFE696008}">
          <x14:formula1>
            <xm:f>'(参考)リスト'!$B$16:$B$21</xm:f>
          </x14:formula1>
          <xm:sqref>L11:M34</xm:sqref>
        </x14:dataValidation>
        <x14:dataValidation type="list" allowBlank="1" showInputMessage="1" showErrorMessage="1" xr:uid="{71279241-606F-47BB-9FD1-2F5F41DCEDFB}">
          <x14:formula1>
            <xm:f>'(参考)リスト'!$G$16:$G$19</xm:f>
          </x14:formula1>
          <xm:sqref>AM35:AO38</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617DD-5829-4863-8CB5-D72367B8F860}">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S21</v>
      </c>
      <c r="AW5" s="35">
        <f>R7</f>
        <v>6.1</v>
      </c>
      <c r="AX5" s="47" t="str">
        <f>AM35</f>
        <v>Ⅱ</v>
      </c>
      <c r="AY5" s="47">
        <f>Y37</f>
        <v>0</v>
      </c>
      <c r="AZ5" s="47">
        <f t="shared" ref="AZ5:BJ5" si="0">Z37</f>
        <v>0</v>
      </c>
      <c r="BA5" s="47">
        <f t="shared" si="0"/>
        <v>0</v>
      </c>
      <c r="BB5" s="47">
        <f>AB37</f>
        <v>0</v>
      </c>
      <c r="BC5" s="47">
        <f t="shared" si="0"/>
        <v>0</v>
      </c>
      <c r="BD5" s="47">
        <f>AD37</f>
        <v>0</v>
      </c>
      <c r="BE5" s="47">
        <f>AE37</f>
        <v>1</v>
      </c>
      <c r="BF5" s="47">
        <f t="shared" si="0"/>
        <v>4</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0.03</v>
      </c>
      <c r="BR5" s="47">
        <f>AF35</f>
        <v>0.77</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746</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472</v>
      </c>
      <c r="S11" s="868"/>
      <c r="T11" s="868"/>
      <c r="U11" s="915" t="s">
        <v>643</v>
      </c>
      <c r="V11" s="916"/>
      <c r="W11" s="915" t="s">
        <v>643</v>
      </c>
      <c r="X11" s="916"/>
      <c r="Y11" s="46"/>
      <c r="Z11" s="46"/>
      <c r="AA11" s="46"/>
      <c r="AB11" s="46"/>
      <c r="AC11" s="52"/>
      <c r="AD11" s="52"/>
      <c r="AE11" s="52">
        <v>0.03</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506</v>
      </c>
      <c r="S12" s="868"/>
      <c r="T12" s="868"/>
      <c r="U12" s="915" t="s">
        <v>646</v>
      </c>
      <c r="V12" s="916"/>
      <c r="W12" s="915" t="s">
        <v>646</v>
      </c>
      <c r="X12" s="916"/>
      <c r="Y12" s="46"/>
      <c r="Z12" s="46"/>
      <c r="AA12" s="46"/>
      <c r="AB12" s="46"/>
      <c r="AC12" s="52"/>
      <c r="AD12" s="52"/>
      <c r="AE12" s="52"/>
      <c r="AF12" s="52">
        <v>0.18</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470</v>
      </c>
      <c r="O14" s="916"/>
      <c r="P14" s="915" t="s">
        <v>471</v>
      </c>
      <c r="Q14" s="916"/>
      <c r="R14" s="868" t="s">
        <v>506</v>
      </c>
      <c r="S14" s="868"/>
      <c r="T14" s="868"/>
      <c r="U14" s="915" t="s">
        <v>646</v>
      </c>
      <c r="V14" s="916"/>
      <c r="W14" s="915" t="s">
        <v>646</v>
      </c>
      <c r="X14" s="916"/>
      <c r="Y14" s="46"/>
      <c r="Z14" s="46"/>
      <c r="AA14" s="46"/>
      <c r="AB14" s="46"/>
      <c r="AC14" s="52"/>
      <c r="AD14" s="52"/>
      <c r="AE14" s="52"/>
      <c r="AF14" s="52">
        <v>0.3</v>
      </c>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462</v>
      </c>
      <c r="O15" s="916"/>
      <c r="P15" s="915" t="s">
        <v>471</v>
      </c>
      <c r="Q15" s="916"/>
      <c r="R15" s="868" t="s">
        <v>506</v>
      </c>
      <c r="S15" s="868"/>
      <c r="T15" s="868"/>
      <c r="U15" s="915" t="s">
        <v>646</v>
      </c>
      <c r="V15" s="916"/>
      <c r="W15" s="915" t="s">
        <v>646</v>
      </c>
      <c r="X15" s="916"/>
      <c r="Y15" s="46"/>
      <c r="Z15" s="46"/>
      <c r="AA15" s="46"/>
      <c r="AB15" s="46"/>
      <c r="AC15" s="52"/>
      <c r="AD15" s="52"/>
      <c r="AE15" s="52"/>
      <c r="AF15" s="52">
        <v>0.2</v>
      </c>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503</v>
      </c>
      <c r="O16" s="916"/>
      <c r="P16" s="915" t="s">
        <v>471</v>
      </c>
      <c r="Q16" s="916"/>
      <c r="R16" s="868" t="s">
        <v>472</v>
      </c>
      <c r="S16" s="868"/>
      <c r="T16" s="868"/>
      <c r="U16" s="915" t="s">
        <v>643</v>
      </c>
      <c r="V16" s="916"/>
      <c r="W16" s="915" t="s">
        <v>723</v>
      </c>
      <c r="X16" s="916"/>
      <c r="Y16" s="46"/>
      <c r="Z16" s="46"/>
      <c r="AA16" s="46"/>
      <c r="AB16" s="46"/>
      <c r="AC16" s="52"/>
      <c r="AD16" s="52"/>
      <c r="AE16" s="52"/>
      <c r="AF16" s="52"/>
      <c r="AG16" s="52"/>
      <c r="AH16" s="52"/>
      <c r="AI16" s="52"/>
      <c r="AJ16" s="52"/>
      <c r="AK16" s="925" t="s">
        <v>1036</v>
      </c>
      <c r="AL16" s="926"/>
      <c r="AM16" s="926"/>
      <c r="AN16" s="926"/>
      <c r="AO16" s="927"/>
      <c r="AP16" s="2"/>
      <c r="AQ16" s="51">
        <f t="shared" si="2"/>
        <v>2</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0.03</v>
      </c>
      <c r="AF35" s="109">
        <f t="shared" si="7"/>
        <v>0.77</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4</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036" priority="2">
      <formula>$AQ11=2</formula>
    </cfRule>
  </conditionalFormatting>
  <conditionalFormatting sqref="Y29:AB29">
    <cfRule type="expression" dxfId="1035" priority="11">
      <formula>$AQ28=2</formula>
    </cfRule>
  </conditionalFormatting>
  <conditionalFormatting sqref="Y30:AB31">
    <cfRule type="expression" dxfId="1034" priority="9">
      <formula>$AQ28=2</formula>
    </cfRule>
  </conditionalFormatting>
  <conditionalFormatting sqref="Y32:AB32">
    <cfRule type="expression" dxfId="1033" priority="7">
      <formula>$AQ29=2</formula>
    </cfRule>
  </conditionalFormatting>
  <conditionalFormatting sqref="Y33:AB33">
    <cfRule type="expression" dxfId="1032" priority="5">
      <formula>$AQ29=2</formula>
    </cfRule>
  </conditionalFormatting>
  <conditionalFormatting sqref="Y34:AB34">
    <cfRule type="expression" dxfId="1031" priority="3">
      <formula>$AQ29=2</formula>
    </cfRule>
  </conditionalFormatting>
  <conditionalFormatting sqref="Y11:AF28">
    <cfRule type="expression" dxfId="1030" priority="1">
      <formula>$AQ11=3</formula>
    </cfRule>
  </conditionalFormatting>
  <conditionalFormatting sqref="Y29:AF29">
    <cfRule type="expression" dxfId="1029" priority="12">
      <formula>$AQ28=3</formula>
    </cfRule>
  </conditionalFormatting>
  <conditionalFormatting sqref="Y30:AF31">
    <cfRule type="expression" dxfId="1028" priority="10">
      <formula>$AQ28=3</formula>
    </cfRule>
  </conditionalFormatting>
  <conditionalFormatting sqref="Y32:AF32">
    <cfRule type="expression" dxfId="1027" priority="8">
      <formula>$AQ29=3</formula>
    </cfRule>
  </conditionalFormatting>
  <conditionalFormatting sqref="Y33:AF33">
    <cfRule type="expression" dxfId="1026" priority="6">
      <formula>$AQ29=3</formula>
    </cfRule>
  </conditionalFormatting>
  <conditionalFormatting sqref="Y34:AF34">
    <cfRule type="expression" dxfId="1025" priority="4">
      <formula>$AQ29=3</formula>
    </cfRule>
  </conditionalFormatting>
  <conditionalFormatting sqref="AC11:AJ28">
    <cfRule type="expression" dxfId="1024" priority="13">
      <formula>$AQ11=1</formula>
    </cfRule>
  </conditionalFormatting>
  <conditionalFormatting sqref="AC29:AJ29">
    <cfRule type="expression" dxfId="1023" priority="24">
      <formula>$AQ28=1</formula>
    </cfRule>
  </conditionalFormatting>
  <conditionalFormatting sqref="AC30:AJ31">
    <cfRule type="expression" dxfId="1022" priority="22">
      <formula>$AQ28=1</formula>
    </cfRule>
  </conditionalFormatting>
  <conditionalFormatting sqref="AC32:AJ32">
    <cfRule type="expression" dxfId="1021" priority="20">
      <formula>$AQ29=1</formula>
    </cfRule>
  </conditionalFormatting>
  <conditionalFormatting sqref="AC33:AJ33">
    <cfRule type="expression" dxfId="1020" priority="18">
      <formula>$AQ29=1</formula>
    </cfRule>
  </conditionalFormatting>
  <conditionalFormatting sqref="AC34:AJ34">
    <cfRule type="expression" dxfId="1019" priority="16">
      <formula>$AQ29=1</formula>
    </cfRule>
  </conditionalFormatting>
  <conditionalFormatting sqref="AG11:AJ28">
    <cfRule type="expression" dxfId="1018" priority="14">
      <formula>$AQ11=2</formula>
    </cfRule>
  </conditionalFormatting>
  <conditionalFormatting sqref="AG29:AJ29">
    <cfRule type="expression" dxfId="1017" priority="23">
      <formula>$AQ28=2</formula>
    </cfRule>
  </conditionalFormatting>
  <conditionalFormatting sqref="AG30:AJ31">
    <cfRule type="expression" dxfId="1016" priority="21">
      <formula>$AQ28=2</formula>
    </cfRule>
  </conditionalFormatting>
  <conditionalFormatting sqref="AG32:AJ32">
    <cfRule type="expression" dxfId="1015" priority="19">
      <formula>$AQ29=2</formula>
    </cfRule>
  </conditionalFormatting>
  <conditionalFormatting sqref="AG33:AJ33">
    <cfRule type="expression" dxfId="1014" priority="17">
      <formula>$AQ29=2</formula>
    </cfRule>
  </conditionalFormatting>
  <conditionalFormatting sqref="AG34:AJ34">
    <cfRule type="expression" dxfId="1013" priority="15">
      <formula>$AQ29=2</formula>
    </cfRule>
  </conditionalFormatting>
  <dataValidations count="2">
    <dataValidation type="list" allowBlank="1" showInputMessage="1" showErrorMessage="1" sqref="Y11:AB34" xr:uid="{F1BF4BEA-58B9-42C2-B76C-0BFE01B862A5}">
      <formula1>"〇,"</formula1>
    </dataValidation>
    <dataValidation type="list" allowBlank="1" showInputMessage="1" showErrorMessage="1" sqref="N11:O34" xr:uid="{84FB0355-8EEC-45B3-8BE4-C3E2E6F453B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CF26E91-3985-4299-810C-72C2434BC051}">
          <x14:formula1>
            <xm:f>'(参考)リスト'!$G$16:$G$19</xm:f>
          </x14:formula1>
          <xm:sqref>AM35:AO38</xm:sqref>
        </x14:dataValidation>
        <x14:dataValidation type="list" allowBlank="1" showInputMessage="1" showErrorMessage="1" xr:uid="{8C37B80A-A34B-4B34-BF79-4E643B454F92}">
          <x14:formula1>
            <xm:f>'(参考)リスト'!$B$16:$B$21</xm:f>
          </x14:formula1>
          <xm:sqref>L11:M34</xm:sqref>
        </x14:dataValidation>
        <x14:dataValidation type="list" allowBlank="1" showInputMessage="1" showErrorMessage="1" xr:uid="{D58C5A21-6545-4DCB-987D-CFDD6737BA1C}">
          <x14:formula1>
            <xm:f>'(参考)リスト'!$E$16:$E$27</xm:f>
          </x14:formula1>
          <xm:sqref>R11:T34</xm:sqref>
        </x14:dataValidation>
        <x14:dataValidation type="list" allowBlank="1" showInputMessage="1" showErrorMessage="1" xr:uid="{56521404-D18B-4214-B545-1A6163F8092C}">
          <x14:formula1>
            <xm:f>'(参考)リスト'!$D$16:$D$18</xm:f>
          </x14:formula1>
          <xm:sqref>P11:Q34</xm:sqref>
        </x14:dataValidation>
        <x14:dataValidation type="list" allowBlank="1" showInputMessage="1" showErrorMessage="1" xr:uid="{73BB4D47-3CA5-45A0-925C-02BF39782E48}">
          <x14:formula1>
            <xm:f>'(参考)リスト'!$F$16:$F$21</xm:f>
          </x14:formula1>
          <xm:sqref>U11:X34</xm:sqref>
        </x14:dataValidation>
      </x14:dataValidations>
    </ext>
  </extLst>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632E-465E-40B4-899C-A59CF3E87F8B}">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S22</v>
      </c>
      <c r="AW5" s="35">
        <f>R7</f>
        <v>5.8</v>
      </c>
      <c r="AX5" s="47" t="str">
        <f>AM35</f>
        <v>Ⅱ</v>
      </c>
      <c r="AY5" s="47">
        <f>Y37</f>
        <v>0</v>
      </c>
      <c r="AZ5" s="47">
        <f t="shared" ref="AZ5:BJ5" si="0">Z37</f>
        <v>0</v>
      </c>
      <c r="BA5" s="47">
        <f t="shared" si="0"/>
        <v>0</v>
      </c>
      <c r="BB5" s="47">
        <f>AB37</f>
        <v>0</v>
      </c>
      <c r="BC5" s="47">
        <f t="shared" si="0"/>
        <v>0</v>
      </c>
      <c r="BD5" s="47">
        <f>AD37</f>
        <v>0</v>
      </c>
      <c r="BE5" s="47">
        <f>AE37</f>
        <v>1</v>
      </c>
      <c r="BF5" s="47">
        <f t="shared" si="0"/>
        <v>5</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0.24</v>
      </c>
      <c r="BR5" s="47">
        <f>AF35</f>
        <v>0.48</v>
      </c>
      <c r="BS5" s="47">
        <f>AG35</f>
        <v>0</v>
      </c>
      <c r="BT5" s="47">
        <f>AH35</f>
        <v>0</v>
      </c>
      <c r="BU5" s="47">
        <f>AI35</f>
        <v>0</v>
      </c>
      <c r="BV5" s="47">
        <f>AJ35</f>
        <v>3.35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753</v>
      </c>
      <c r="O7" s="929"/>
      <c r="P7" s="970" t="s">
        <v>367</v>
      </c>
      <c r="Q7" s="956"/>
      <c r="R7" s="972">
        <v>5.8</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506</v>
      </c>
      <c r="S11" s="868"/>
      <c r="T11" s="868"/>
      <c r="U11" s="915" t="s">
        <v>646</v>
      </c>
      <c r="V11" s="916"/>
      <c r="W11" s="915" t="s">
        <v>646</v>
      </c>
      <c r="X11" s="916"/>
      <c r="Y11" s="46"/>
      <c r="Z11" s="46"/>
      <c r="AA11" s="46"/>
      <c r="AB11" s="46"/>
      <c r="AC11" s="52"/>
      <c r="AD11" s="52"/>
      <c r="AE11" s="52"/>
      <c r="AF11" s="52">
        <v>0.12</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506</v>
      </c>
      <c r="S12" s="868"/>
      <c r="T12" s="868"/>
      <c r="U12" s="915" t="s">
        <v>646</v>
      </c>
      <c r="V12" s="916"/>
      <c r="W12" s="915" t="s">
        <v>646</v>
      </c>
      <c r="X12" s="916"/>
      <c r="Y12" s="46"/>
      <c r="Z12" s="46"/>
      <c r="AA12" s="46"/>
      <c r="AB12" s="46"/>
      <c r="AC12" s="52"/>
      <c r="AD12" s="52"/>
      <c r="AE12" s="52"/>
      <c r="AF12" s="52">
        <v>0.06</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505</v>
      </c>
      <c r="O14" s="916"/>
      <c r="P14" s="915" t="s">
        <v>471</v>
      </c>
      <c r="Q14" s="916"/>
      <c r="R14" s="931" t="s">
        <v>472</v>
      </c>
      <c r="S14" s="932"/>
      <c r="T14" s="933"/>
      <c r="U14" s="915" t="s">
        <v>643</v>
      </c>
      <c r="V14" s="916"/>
      <c r="W14" s="915" t="s">
        <v>643</v>
      </c>
      <c r="X14" s="916"/>
      <c r="Y14" s="46"/>
      <c r="Z14" s="46"/>
      <c r="AA14" s="46"/>
      <c r="AB14" s="46"/>
      <c r="AC14" s="52"/>
      <c r="AD14" s="52"/>
      <c r="AE14" s="52">
        <v>0.24</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470</v>
      </c>
      <c r="O15" s="916"/>
      <c r="P15" s="915" t="s">
        <v>480</v>
      </c>
      <c r="Q15" s="916"/>
      <c r="R15" s="931" t="s">
        <v>500</v>
      </c>
      <c r="S15" s="932"/>
      <c r="T15" s="933"/>
      <c r="U15" s="915" t="s">
        <v>642</v>
      </c>
      <c r="V15" s="916"/>
      <c r="W15" s="915" t="s">
        <v>646</v>
      </c>
      <c r="X15" s="916"/>
      <c r="Y15" s="46"/>
      <c r="Z15" s="46"/>
      <c r="AA15" s="46"/>
      <c r="AB15" s="46"/>
      <c r="AC15" s="52"/>
      <c r="AD15" s="52"/>
      <c r="AE15" s="52"/>
      <c r="AF15" s="52"/>
      <c r="AG15" s="52"/>
      <c r="AH15" s="52"/>
      <c r="AI15" s="52"/>
      <c r="AJ15" s="52">
        <v>3.35</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479</v>
      </c>
      <c r="O16" s="916"/>
      <c r="P16" s="915" t="s">
        <v>471</v>
      </c>
      <c r="Q16" s="916"/>
      <c r="R16" s="868" t="s">
        <v>506</v>
      </c>
      <c r="S16" s="868"/>
      <c r="T16" s="868"/>
      <c r="U16" s="915" t="s">
        <v>642</v>
      </c>
      <c r="V16" s="916"/>
      <c r="W16" s="915" t="s">
        <v>646</v>
      </c>
      <c r="X16" s="916"/>
      <c r="Y16" s="46"/>
      <c r="Z16" s="46"/>
      <c r="AA16" s="46"/>
      <c r="AB16" s="46"/>
      <c r="AC16" s="52"/>
      <c r="AD16" s="52"/>
      <c r="AE16" s="52"/>
      <c r="AF16" s="52">
        <v>0.06</v>
      </c>
      <c r="AG16" s="52"/>
      <c r="AH16" s="52"/>
      <c r="AI16" s="52"/>
      <c r="AJ16" s="52"/>
      <c r="AK16" s="925" t="s">
        <v>1038</v>
      </c>
      <c r="AL16" s="926"/>
      <c r="AM16" s="926"/>
      <c r="AN16" s="926"/>
      <c r="AO16" s="927"/>
      <c r="AP16" s="2"/>
      <c r="AQ16" s="51">
        <f t="shared" si="2"/>
        <v>2</v>
      </c>
    </row>
    <row r="17" spans="2:46" ht="12" customHeight="1" x14ac:dyDescent="0.15">
      <c r="B17" s="958"/>
      <c r="C17" s="963"/>
      <c r="D17" s="961"/>
      <c r="E17" s="961"/>
      <c r="F17" s="961"/>
      <c r="G17" s="961"/>
      <c r="H17" s="961"/>
      <c r="I17" s="961"/>
      <c r="J17" s="962"/>
      <c r="K17" s="90">
        <v>7</v>
      </c>
      <c r="L17" s="915" t="s">
        <v>461</v>
      </c>
      <c r="M17" s="916"/>
      <c r="N17" s="915" t="s">
        <v>462</v>
      </c>
      <c r="O17" s="916"/>
      <c r="P17" s="915" t="s">
        <v>471</v>
      </c>
      <c r="Q17" s="916"/>
      <c r="R17" s="868" t="s">
        <v>506</v>
      </c>
      <c r="S17" s="868"/>
      <c r="T17" s="868"/>
      <c r="U17" s="915" t="s">
        <v>642</v>
      </c>
      <c r="V17" s="916"/>
      <c r="W17" s="915" t="s">
        <v>646</v>
      </c>
      <c r="X17" s="916"/>
      <c r="Y17" s="46"/>
      <c r="Z17" s="46"/>
      <c r="AA17" s="46"/>
      <c r="AB17" s="46"/>
      <c r="AC17" s="52"/>
      <c r="AD17" s="52"/>
      <c r="AE17" s="52"/>
      <c r="AF17" s="52">
        <v>0.15</v>
      </c>
      <c r="AG17" s="52"/>
      <c r="AH17" s="52"/>
      <c r="AI17" s="52"/>
      <c r="AJ17" s="52"/>
      <c r="AK17" s="925" t="s">
        <v>1038</v>
      </c>
      <c r="AL17" s="926"/>
      <c r="AM17" s="926"/>
      <c r="AN17" s="926"/>
      <c r="AO17" s="927"/>
      <c r="AP17" s="2"/>
      <c r="AQ17" s="51">
        <f t="shared" si="2"/>
        <v>2</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0.24</v>
      </c>
      <c r="AF35" s="109">
        <f t="shared" si="7"/>
        <v>0.48</v>
      </c>
      <c r="AG35" s="109">
        <f t="shared" si="7"/>
        <v>0</v>
      </c>
      <c r="AH35" s="109">
        <f t="shared" si="7"/>
        <v>0</v>
      </c>
      <c r="AI35" s="109">
        <f t="shared" si="7"/>
        <v>0</v>
      </c>
      <c r="AJ35" s="110">
        <f t="shared" si="7"/>
        <v>3.35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5</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012" priority="2">
      <formula>$AQ11=2</formula>
    </cfRule>
  </conditionalFormatting>
  <conditionalFormatting sqref="Y29:AB29">
    <cfRule type="expression" dxfId="1011" priority="11">
      <formula>$AQ28=2</formula>
    </cfRule>
  </conditionalFormatting>
  <conditionalFormatting sqref="Y30:AB31">
    <cfRule type="expression" dxfId="1010" priority="9">
      <formula>$AQ28=2</formula>
    </cfRule>
  </conditionalFormatting>
  <conditionalFormatting sqref="Y32:AB32">
    <cfRule type="expression" dxfId="1009" priority="7">
      <formula>$AQ29=2</formula>
    </cfRule>
  </conditionalFormatting>
  <conditionalFormatting sqref="Y33:AB33">
    <cfRule type="expression" dxfId="1008" priority="5">
      <formula>$AQ29=2</formula>
    </cfRule>
  </conditionalFormatting>
  <conditionalFormatting sqref="Y34:AB34">
    <cfRule type="expression" dxfId="1007" priority="3">
      <formula>$AQ29=2</formula>
    </cfRule>
  </conditionalFormatting>
  <conditionalFormatting sqref="Y11:AF28">
    <cfRule type="expression" dxfId="1006" priority="1">
      <formula>$AQ11=3</formula>
    </cfRule>
  </conditionalFormatting>
  <conditionalFormatting sqref="Y29:AF29">
    <cfRule type="expression" dxfId="1005" priority="12">
      <formula>$AQ28=3</formula>
    </cfRule>
  </conditionalFormatting>
  <conditionalFormatting sqref="Y30:AF31">
    <cfRule type="expression" dxfId="1004" priority="10">
      <formula>$AQ28=3</formula>
    </cfRule>
  </conditionalFormatting>
  <conditionalFormatting sqref="Y32:AF32">
    <cfRule type="expression" dxfId="1003" priority="8">
      <formula>$AQ29=3</formula>
    </cfRule>
  </conditionalFormatting>
  <conditionalFormatting sqref="Y33:AF33">
    <cfRule type="expression" dxfId="1002" priority="6">
      <formula>$AQ29=3</formula>
    </cfRule>
  </conditionalFormatting>
  <conditionalFormatting sqref="Y34:AF34">
    <cfRule type="expression" dxfId="1001" priority="4">
      <formula>$AQ29=3</formula>
    </cfRule>
  </conditionalFormatting>
  <conditionalFormatting sqref="AC11:AJ28">
    <cfRule type="expression" dxfId="1000" priority="13">
      <formula>$AQ11=1</formula>
    </cfRule>
  </conditionalFormatting>
  <conditionalFormatting sqref="AC29:AJ29">
    <cfRule type="expression" dxfId="999" priority="24">
      <formula>$AQ28=1</formula>
    </cfRule>
  </conditionalFormatting>
  <conditionalFormatting sqref="AC30:AJ31">
    <cfRule type="expression" dxfId="998" priority="22">
      <formula>$AQ28=1</formula>
    </cfRule>
  </conditionalFormatting>
  <conditionalFormatting sqref="AC32:AJ32">
    <cfRule type="expression" dxfId="997" priority="20">
      <formula>$AQ29=1</formula>
    </cfRule>
  </conditionalFormatting>
  <conditionalFormatting sqref="AC33:AJ33">
    <cfRule type="expression" dxfId="996" priority="18">
      <formula>$AQ29=1</formula>
    </cfRule>
  </conditionalFormatting>
  <conditionalFormatting sqref="AC34:AJ34">
    <cfRule type="expression" dxfId="995" priority="16">
      <formula>$AQ29=1</formula>
    </cfRule>
  </conditionalFormatting>
  <conditionalFormatting sqref="AG11:AJ28">
    <cfRule type="expression" dxfId="994" priority="14">
      <formula>$AQ11=2</formula>
    </cfRule>
  </conditionalFormatting>
  <conditionalFormatting sqref="AG29:AJ29">
    <cfRule type="expression" dxfId="993" priority="23">
      <formula>$AQ28=2</formula>
    </cfRule>
  </conditionalFormatting>
  <conditionalFormatting sqref="AG30:AJ31">
    <cfRule type="expression" dxfId="992" priority="21">
      <formula>$AQ28=2</formula>
    </cfRule>
  </conditionalFormatting>
  <conditionalFormatting sqref="AG32:AJ32">
    <cfRule type="expression" dxfId="991" priority="19">
      <formula>$AQ29=2</formula>
    </cfRule>
  </conditionalFormatting>
  <conditionalFormatting sqref="AG33:AJ33">
    <cfRule type="expression" dxfId="990" priority="17">
      <formula>$AQ29=2</formula>
    </cfRule>
  </conditionalFormatting>
  <conditionalFormatting sqref="AG34:AJ34">
    <cfRule type="expression" dxfId="989" priority="15">
      <formula>$AQ29=2</formula>
    </cfRule>
  </conditionalFormatting>
  <dataValidations count="2">
    <dataValidation type="list" allowBlank="1" showInputMessage="1" showErrorMessage="1" sqref="N11:O34" xr:uid="{A71DE3D1-76F9-41AC-88E5-4F8CC2AD676A}">
      <formula1>INDIRECT(L11)</formula1>
    </dataValidation>
    <dataValidation type="list" allowBlank="1" showInputMessage="1" showErrorMessage="1" sqref="Y11:AB34" xr:uid="{0DEFE545-ACAA-4A3B-AF99-83561829D48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2ECC760-9395-474D-83B1-512B0CA28D80}">
          <x14:formula1>
            <xm:f>'(参考)リスト'!$F$16:$F$21</xm:f>
          </x14:formula1>
          <xm:sqref>U11:X34</xm:sqref>
        </x14:dataValidation>
        <x14:dataValidation type="list" allowBlank="1" showInputMessage="1" showErrorMessage="1" xr:uid="{D8C85103-6873-4130-9F24-D56AD2A6D0D5}">
          <x14:formula1>
            <xm:f>'(参考)リスト'!$D$16:$D$18</xm:f>
          </x14:formula1>
          <xm:sqref>P11:Q34</xm:sqref>
        </x14:dataValidation>
        <x14:dataValidation type="list" allowBlank="1" showInputMessage="1" showErrorMessage="1" xr:uid="{B4419698-C1A1-4233-B21E-78C02C9C4178}">
          <x14:formula1>
            <xm:f>'(参考)リスト'!$E$16:$E$27</xm:f>
          </x14:formula1>
          <xm:sqref>R11:T34</xm:sqref>
        </x14:dataValidation>
        <x14:dataValidation type="list" allowBlank="1" showInputMessage="1" showErrorMessage="1" xr:uid="{FCED2B59-13F2-43E1-BB3F-50AF7B7AFA70}">
          <x14:formula1>
            <xm:f>'(参考)リスト'!$B$16:$B$21</xm:f>
          </x14:formula1>
          <xm:sqref>L11:M34</xm:sqref>
        </x14:dataValidation>
        <x14:dataValidation type="list" allowBlank="1" showInputMessage="1" showErrorMessage="1" xr:uid="{B3F2E817-C449-432A-A4B7-2E5E1ECAB6AE}">
          <x14:formula1>
            <xm:f>'(参考)リスト'!$G$16:$G$19</xm:f>
          </x14:formula1>
          <xm:sqref>AM35:AO38</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765FD-DA7E-4882-BCDF-B94A21621DDF}">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S23</v>
      </c>
      <c r="AW5" s="35">
        <f>R7</f>
        <v>4.2</v>
      </c>
      <c r="AX5" s="47" t="str">
        <f>AM35</f>
        <v>Ⅱ</v>
      </c>
      <c r="AY5" s="47">
        <f>Y37</f>
        <v>0</v>
      </c>
      <c r="AZ5" s="47">
        <f t="shared" ref="AZ5:BJ5" si="0">Z37</f>
        <v>0</v>
      </c>
      <c r="BA5" s="47">
        <f t="shared" si="0"/>
        <v>0</v>
      </c>
      <c r="BB5" s="47">
        <f>AB37</f>
        <v>0</v>
      </c>
      <c r="BC5" s="47">
        <f t="shared" si="0"/>
        <v>0</v>
      </c>
      <c r="BD5" s="47">
        <f>AD37</f>
        <v>0</v>
      </c>
      <c r="BE5" s="47">
        <f>AE37</f>
        <v>0</v>
      </c>
      <c r="BF5" s="47">
        <f t="shared" si="0"/>
        <v>3</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0.97</v>
      </c>
      <c r="BS5" s="47">
        <f>AG35</f>
        <v>0</v>
      </c>
      <c r="BT5" s="47">
        <f>AH35</f>
        <v>0</v>
      </c>
      <c r="BU5" s="47">
        <f>AI35</f>
        <v>0</v>
      </c>
      <c r="BV5" s="47">
        <f>AJ35</f>
        <v>8.8699999999999992</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762</v>
      </c>
      <c r="O7" s="929"/>
      <c r="P7" s="970" t="s">
        <v>367</v>
      </c>
      <c r="Q7" s="956"/>
      <c r="R7" s="972">
        <v>4.2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506</v>
      </c>
      <c r="S11" s="868"/>
      <c r="T11" s="868"/>
      <c r="U11" s="915" t="s">
        <v>646</v>
      </c>
      <c r="V11" s="916"/>
      <c r="W11" s="915" t="s">
        <v>646</v>
      </c>
      <c r="X11" s="916"/>
      <c r="Y11" s="46"/>
      <c r="Z11" s="46"/>
      <c r="AA11" s="46"/>
      <c r="AB11" s="46"/>
      <c r="AC11" s="52"/>
      <c r="AD11" s="52"/>
      <c r="AE11" s="52"/>
      <c r="AF11" s="52">
        <v>0.6</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506</v>
      </c>
      <c r="S12" s="868"/>
      <c r="T12" s="868"/>
      <c r="U12" s="915" t="s">
        <v>646</v>
      </c>
      <c r="V12" s="916"/>
      <c r="W12" s="915" t="s">
        <v>646</v>
      </c>
      <c r="X12" s="916"/>
      <c r="Y12" s="46"/>
      <c r="Z12" s="46"/>
      <c r="AA12" s="46"/>
      <c r="AB12" s="46"/>
      <c r="AC12" s="52"/>
      <c r="AD12" s="52"/>
      <c r="AE12" s="52"/>
      <c r="AF12" s="52">
        <v>0.28000000000000003</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470</v>
      </c>
      <c r="O14" s="916"/>
      <c r="P14" s="915" t="s">
        <v>480</v>
      </c>
      <c r="Q14" s="916"/>
      <c r="R14" s="931" t="s">
        <v>500</v>
      </c>
      <c r="S14" s="932"/>
      <c r="T14" s="933"/>
      <c r="U14" s="915" t="s">
        <v>643</v>
      </c>
      <c r="V14" s="916"/>
      <c r="W14" s="915" t="s">
        <v>646</v>
      </c>
      <c r="X14" s="916"/>
      <c r="Y14" s="46"/>
      <c r="Z14" s="46"/>
      <c r="AA14" s="46"/>
      <c r="AB14" s="46"/>
      <c r="AC14" s="52"/>
      <c r="AD14" s="52"/>
      <c r="AE14" s="52"/>
      <c r="AF14" s="52"/>
      <c r="AG14" s="52"/>
      <c r="AH14" s="52"/>
      <c r="AI14" s="52"/>
      <c r="AJ14" s="52">
        <v>3.35</v>
      </c>
      <c r="AK14" s="925" t="s">
        <v>1036</v>
      </c>
      <c r="AL14" s="926"/>
      <c r="AM14" s="926"/>
      <c r="AN14" s="926"/>
      <c r="AO14" s="927"/>
      <c r="AP14" s="2"/>
      <c r="AQ14" s="51">
        <f t="shared" si="2"/>
        <v>3</v>
      </c>
    </row>
    <row r="15" spans="2:86" ht="12" customHeight="1" x14ac:dyDescent="0.15">
      <c r="B15" s="958"/>
      <c r="C15" s="963"/>
      <c r="D15" s="961"/>
      <c r="E15" s="961"/>
      <c r="F15" s="961"/>
      <c r="G15" s="961"/>
      <c r="H15" s="961"/>
      <c r="I15" s="961"/>
      <c r="J15" s="962"/>
      <c r="K15" s="90">
        <v>5</v>
      </c>
      <c r="L15" s="915" t="s">
        <v>461</v>
      </c>
      <c r="M15" s="916"/>
      <c r="N15" s="915" t="s">
        <v>462</v>
      </c>
      <c r="O15" s="916"/>
      <c r="P15" s="915" t="s">
        <v>480</v>
      </c>
      <c r="Q15" s="916"/>
      <c r="R15" s="931" t="s">
        <v>500</v>
      </c>
      <c r="S15" s="932"/>
      <c r="T15" s="933"/>
      <c r="U15" s="915" t="s">
        <v>643</v>
      </c>
      <c r="V15" s="916"/>
      <c r="W15" s="915" t="s">
        <v>723</v>
      </c>
      <c r="X15" s="916"/>
      <c r="Y15" s="46"/>
      <c r="Z15" s="46"/>
      <c r="AA15" s="46"/>
      <c r="AB15" s="46"/>
      <c r="AC15" s="52"/>
      <c r="AD15" s="52"/>
      <c r="AE15" s="52"/>
      <c r="AF15" s="52"/>
      <c r="AG15" s="52"/>
      <c r="AH15" s="52"/>
      <c r="AI15" s="52"/>
      <c r="AJ15" s="52"/>
      <c r="AK15" s="925" t="s">
        <v>1035</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497</v>
      </c>
      <c r="O16" s="916"/>
      <c r="P16" s="915" t="s">
        <v>480</v>
      </c>
      <c r="Q16" s="916"/>
      <c r="R16" s="931" t="s">
        <v>500</v>
      </c>
      <c r="S16" s="932"/>
      <c r="T16" s="933"/>
      <c r="U16" s="915" t="s">
        <v>646</v>
      </c>
      <c r="V16" s="916"/>
      <c r="W16" s="915" t="s">
        <v>646</v>
      </c>
      <c r="X16" s="916"/>
      <c r="Y16" s="46"/>
      <c r="Z16" s="46"/>
      <c r="AA16" s="46"/>
      <c r="AB16" s="46"/>
      <c r="AC16" s="52"/>
      <c r="AD16" s="52"/>
      <c r="AE16" s="52"/>
      <c r="AF16" s="52"/>
      <c r="AG16" s="52"/>
      <c r="AH16" s="52"/>
      <c r="AI16" s="52"/>
      <c r="AJ16" s="52">
        <v>3</v>
      </c>
      <c r="AK16" s="925"/>
      <c r="AL16" s="926"/>
      <c r="AM16" s="926"/>
      <c r="AN16" s="926"/>
      <c r="AO16" s="927"/>
      <c r="AP16" s="2"/>
      <c r="AQ16" s="51">
        <f t="shared" si="2"/>
        <v>3</v>
      </c>
    </row>
    <row r="17" spans="2:46" ht="12" customHeight="1" x14ac:dyDescent="0.15">
      <c r="B17" s="958"/>
      <c r="C17" s="963"/>
      <c r="D17" s="961"/>
      <c r="E17" s="961"/>
      <c r="F17" s="961"/>
      <c r="G17" s="961"/>
      <c r="H17" s="961"/>
      <c r="I17" s="961"/>
      <c r="J17" s="962"/>
      <c r="K17" s="90">
        <v>7</v>
      </c>
      <c r="L17" s="915" t="s">
        <v>489</v>
      </c>
      <c r="M17" s="916"/>
      <c r="N17" s="915" t="s">
        <v>511</v>
      </c>
      <c r="O17" s="916"/>
      <c r="P17" s="915"/>
      <c r="Q17" s="916"/>
      <c r="R17" s="931" t="s">
        <v>506</v>
      </c>
      <c r="S17" s="932"/>
      <c r="T17" s="933"/>
      <c r="U17" s="915"/>
      <c r="V17" s="916"/>
      <c r="W17" s="915"/>
      <c r="X17" s="916"/>
      <c r="Y17" s="46"/>
      <c r="Z17" s="46"/>
      <c r="AA17" s="46"/>
      <c r="AB17" s="46"/>
      <c r="AC17" s="52"/>
      <c r="AD17" s="52"/>
      <c r="AE17" s="52"/>
      <c r="AF17" s="52"/>
      <c r="AG17" s="52"/>
      <c r="AH17" s="52"/>
      <c r="AI17" s="52"/>
      <c r="AJ17" s="52"/>
      <c r="AK17" s="925" t="s">
        <v>1053</v>
      </c>
      <c r="AL17" s="926"/>
      <c r="AM17" s="926"/>
      <c r="AN17" s="926"/>
      <c r="AO17" s="927"/>
      <c r="AP17" s="2"/>
      <c r="AQ17" s="51">
        <f t="shared" si="2"/>
        <v>1</v>
      </c>
    </row>
    <row r="18" spans="2:46" ht="12" customHeight="1" x14ac:dyDescent="0.15">
      <c r="B18" s="958"/>
      <c r="C18" s="963"/>
      <c r="D18" s="961"/>
      <c r="E18" s="961"/>
      <c r="F18" s="961"/>
      <c r="G18" s="961"/>
      <c r="H18" s="961"/>
      <c r="I18" s="961"/>
      <c r="J18" s="962"/>
      <c r="K18" s="90">
        <v>8</v>
      </c>
      <c r="L18" s="915" t="s">
        <v>489</v>
      </c>
      <c r="M18" s="916"/>
      <c r="N18" s="915" t="s">
        <v>511</v>
      </c>
      <c r="O18" s="916"/>
      <c r="P18" s="915"/>
      <c r="Q18" s="916"/>
      <c r="R18" s="931" t="s">
        <v>506</v>
      </c>
      <c r="S18" s="932"/>
      <c r="T18" s="933"/>
      <c r="U18" s="915"/>
      <c r="V18" s="916"/>
      <c r="W18" s="915"/>
      <c r="X18" s="916"/>
      <c r="Y18" s="46"/>
      <c r="Z18" s="46"/>
      <c r="AA18" s="46"/>
      <c r="AB18" s="46"/>
      <c r="AC18" s="52"/>
      <c r="AD18" s="52"/>
      <c r="AE18" s="52"/>
      <c r="AF18" s="52"/>
      <c r="AG18" s="52"/>
      <c r="AH18" s="52"/>
      <c r="AI18" s="52"/>
      <c r="AJ18" s="52"/>
      <c r="AK18" s="925" t="s">
        <v>1053</v>
      </c>
      <c r="AL18" s="926"/>
      <c r="AM18" s="926"/>
      <c r="AN18" s="926"/>
      <c r="AO18" s="927"/>
      <c r="AP18" s="2"/>
      <c r="AQ18" s="51">
        <f t="shared" si="2"/>
        <v>1</v>
      </c>
    </row>
    <row r="19" spans="2:46" ht="12" customHeight="1" x14ac:dyDescent="0.15">
      <c r="B19" s="958"/>
      <c r="C19" s="963"/>
      <c r="D19" s="961"/>
      <c r="E19" s="961"/>
      <c r="F19" s="961"/>
      <c r="G19" s="961"/>
      <c r="H19" s="961"/>
      <c r="I19" s="961"/>
      <c r="J19" s="962"/>
      <c r="K19" s="90">
        <v>9</v>
      </c>
      <c r="L19" s="915" t="s">
        <v>461</v>
      </c>
      <c r="M19" s="916"/>
      <c r="N19" s="915" t="s">
        <v>505</v>
      </c>
      <c r="O19" s="916"/>
      <c r="P19" s="915" t="s">
        <v>480</v>
      </c>
      <c r="Q19" s="916"/>
      <c r="R19" s="931" t="s">
        <v>500</v>
      </c>
      <c r="S19" s="932"/>
      <c r="T19" s="933"/>
      <c r="U19" s="915" t="s">
        <v>642</v>
      </c>
      <c r="V19" s="916"/>
      <c r="W19" s="915" t="s">
        <v>646</v>
      </c>
      <c r="X19" s="916"/>
      <c r="Y19" s="46"/>
      <c r="Z19" s="46"/>
      <c r="AA19" s="46"/>
      <c r="AB19" s="46"/>
      <c r="AC19" s="52"/>
      <c r="AD19" s="52"/>
      <c r="AE19" s="52"/>
      <c r="AF19" s="52"/>
      <c r="AG19" s="52"/>
      <c r="AH19" s="52"/>
      <c r="AI19" s="52"/>
      <c r="AJ19" s="52">
        <v>2.52</v>
      </c>
      <c r="AK19" s="925" t="s">
        <v>1038</v>
      </c>
      <c r="AL19" s="926"/>
      <c r="AM19" s="926"/>
      <c r="AN19" s="926"/>
      <c r="AO19" s="927"/>
      <c r="AP19" s="2"/>
      <c r="AQ19" s="51">
        <f t="shared" si="2"/>
        <v>3</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0.97</v>
      </c>
      <c r="AG35" s="109">
        <f t="shared" si="7"/>
        <v>0</v>
      </c>
      <c r="AH35" s="109">
        <f t="shared" si="7"/>
        <v>0</v>
      </c>
      <c r="AI35" s="109">
        <f t="shared" si="7"/>
        <v>0</v>
      </c>
      <c r="AJ35" s="110">
        <f t="shared" si="7"/>
        <v>8.8699999999999992</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3</v>
      </c>
      <c r="AG37" s="949">
        <f t="shared" si="8"/>
        <v>0</v>
      </c>
      <c r="AH37" s="949">
        <f t="shared" si="8"/>
        <v>0</v>
      </c>
      <c r="AI37" s="949">
        <f t="shared" si="8"/>
        <v>0</v>
      </c>
      <c r="AJ37" s="949">
        <f>COUNTA(AJ11:AJ34)</f>
        <v>3</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988" priority="2">
      <formula>$AQ11=2</formula>
    </cfRule>
  </conditionalFormatting>
  <conditionalFormatting sqref="Y29:AB29">
    <cfRule type="expression" dxfId="987" priority="11">
      <formula>$AQ28=2</formula>
    </cfRule>
  </conditionalFormatting>
  <conditionalFormatting sqref="Y30:AB31">
    <cfRule type="expression" dxfId="986" priority="9">
      <formula>$AQ28=2</formula>
    </cfRule>
  </conditionalFormatting>
  <conditionalFormatting sqref="Y32:AB32">
    <cfRule type="expression" dxfId="985" priority="7">
      <formula>$AQ29=2</formula>
    </cfRule>
  </conditionalFormatting>
  <conditionalFormatting sqref="Y33:AB33">
    <cfRule type="expression" dxfId="984" priority="5">
      <formula>$AQ29=2</formula>
    </cfRule>
  </conditionalFormatting>
  <conditionalFormatting sqref="Y34:AB34">
    <cfRule type="expression" dxfId="983" priority="3">
      <formula>$AQ29=2</formula>
    </cfRule>
  </conditionalFormatting>
  <conditionalFormatting sqref="Y11:AF28">
    <cfRule type="expression" dxfId="982" priority="1">
      <formula>$AQ11=3</formula>
    </cfRule>
  </conditionalFormatting>
  <conditionalFormatting sqref="Y29:AF29">
    <cfRule type="expression" dxfId="981" priority="12">
      <formula>$AQ28=3</formula>
    </cfRule>
  </conditionalFormatting>
  <conditionalFormatting sqref="Y30:AF31">
    <cfRule type="expression" dxfId="980" priority="10">
      <formula>$AQ28=3</formula>
    </cfRule>
  </conditionalFormatting>
  <conditionalFormatting sqref="Y32:AF32">
    <cfRule type="expression" dxfId="979" priority="8">
      <formula>$AQ29=3</formula>
    </cfRule>
  </conditionalFormatting>
  <conditionalFormatting sqref="Y33:AF33">
    <cfRule type="expression" dxfId="978" priority="6">
      <formula>$AQ29=3</formula>
    </cfRule>
  </conditionalFormatting>
  <conditionalFormatting sqref="Y34:AF34">
    <cfRule type="expression" dxfId="977" priority="4">
      <formula>$AQ29=3</formula>
    </cfRule>
  </conditionalFormatting>
  <conditionalFormatting sqref="AC11:AJ28">
    <cfRule type="expression" dxfId="976" priority="13">
      <formula>$AQ11=1</formula>
    </cfRule>
  </conditionalFormatting>
  <conditionalFormatting sqref="AC29:AJ29">
    <cfRule type="expression" dxfId="975" priority="24">
      <formula>$AQ28=1</formula>
    </cfRule>
  </conditionalFormatting>
  <conditionalFormatting sqref="AC30:AJ31">
    <cfRule type="expression" dxfId="974" priority="22">
      <formula>$AQ28=1</formula>
    </cfRule>
  </conditionalFormatting>
  <conditionalFormatting sqref="AC32:AJ32">
    <cfRule type="expression" dxfId="973" priority="20">
      <formula>$AQ29=1</formula>
    </cfRule>
  </conditionalFormatting>
  <conditionalFormatting sqref="AC33:AJ33">
    <cfRule type="expression" dxfId="972" priority="18">
      <formula>$AQ29=1</formula>
    </cfRule>
  </conditionalFormatting>
  <conditionalFormatting sqref="AC34:AJ34">
    <cfRule type="expression" dxfId="971" priority="16">
      <formula>$AQ29=1</formula>
    </cfRule>
  </conditionalFormatting>
  <conditionalFormatting sqref="AG11:AJ28">
    <cfRule type="expression" dxfId="970" priority="14">
      <formula>$AQ11=2</formula>
    </cfRule>
  </conditionalFormatting>
  <conditionalFormatting sqref="AG29:AJ29">
    <cfRule type="expression" dxfId="969" priority="23">
      <formula>$AQ28=2</formula>
    </cfRule>
  </conditionalFormatting>
  <conditionalFormatting sqref="AG30:AJ31">
    <cfRule type="expression" dxfId="968" priority="21">
      <formula>$AQ28=2</formula>
    </cfRule>
  </conditionalFormatting>
  <conditionalFormatting sqref="AG32:AJ32">
    <cfRule type="expression" dxfId="967" priority="19">
      <formula>$AQ29=2</formula>
    </cfRule>
  </conditionalFormatting>
  <conditionalFormatting sqref="AG33:AJ33">
    <cfRule type="expression" dxfId="966" priority="17">
      <formula>$AQ29=2</formula>
    </cfRule>
  </conditionalFormatting>
  <conditionalFormatting sqref="AG34:AJ34">
    <cfRule type="expression" dxfId="965" priority="15">
      <formula>$AQ29=2</formula>
    </cfRule>
  </conditionalFormatting>
  <dataValidations count="2">
    <dataValidation type="list" allowBlank="1" showInputMessage="1" showErrorMessage="1" sqref="Y11:AB34" xr:uid="{3FC5C832-AC26-4C85-8540-7BD12458CD50}">
      <formula1>"〇,"</formula1>
    </dataValidation>
    <dataValidation type="list" allowBlank="1" showInputMessage="1" showErrorMessage="1" sqref="N11:O34" xr:uid="{8CD47B38-871A-4558-8F52-826E8BDE979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C28D13A-7A54-4703-8E69-20B36B487956}">
          <x14:formula1>
            <xm:f>'(参考)リスト'!$G$16:$G$19</xm:f>
          </x14:formula1>
          <xm:sqref>AM35:AO38</xm:sqref>
        </x14:dataValidation>
        <x14:dataValidation type="list" allowBlank="1" showInputMessage="1" showErrorMessage="1" xr:uid="{D82B8F94-9B2C-4455-92DD-A7A489E7636E}">
          <x14:formula1>
            <xm:f>'(参考)リスト'!$B$16:$B$21</xm:f>
          </x14:formula1>
          <xm:sqref>L11:M34</xm:sqref>
        </x14:dataValidation>
        <x14:dataValidation type="list" allowBlank="1" showInputMessage="1" showErrorMessage="1" xr:uid="{78758043-6FEE-4CE0-ACCA-AC858CBA4DBA}">
          <x14:formula1>
            <xm:f>'(参考)リスト'!$E$16:$E$27</xm:f>
          </x14:formula1>
          <xm:sqref>R11:T34</xm:sqref>
        </x14:dataValidation>
        <x14:dataValidation type="list" allowBlank="1" showInputMessage="1" showErrorMessage="1" xr:uid="{864141D6-2478-4294-862C-8C340B416D7A}">
          <x14:formula1>
            <xm:f>'(参考)リスト'!$D$16:$D$18</xm:f>
          </x14:formula1>
          <xm:sqref>P11:Q34</xm:sqref>
        </x14:dataValidation>
        <x14:dataValidation type="list" allowBlank="1" showInputMessage="1" showErrorMessage="1" xr:uid="{DA51CB54-4CF2-49CC-90CB-142A77389E29}">
          <x14:formula1>
            <xm:f>'(参考)リスト'!$F$16:$F$21</xm:f>
          </x14:formula1>
          <xm:sqref>U11:X34</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4C435-2FCA-49EA-B250-D9CA96C33318}">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S24</v>
      </c>
      <c r="AW5" s="35">
        <f>R7</f>
        <v>4</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6.0000000000000005E-2</v>
      </c>
      <c r="BR5" s="47">
        <f>AF35</f>
        <v>0.09</v>
      </c>
      <c r="BS5" s="47">
        <f>AG35</f>
        <v>0</v>
      </c>
      <c r="BT5" s="47">
        <f>AH35</f>
        <v>0</v>
      </c>
      <c r="BU5" s="47">
        <f>AI35</f>
        <v>0</v>
      </c>
      <c r="BV5" s="47">
        <f>AJ35</f>
        <v>2.1</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770</v>
      </c>
      <c r="O7" s="929"/>
      <c r="P7" s="970" t="s">
        <v>367</v>
      </c>
      <c r="Q7" s="956"/>
      <c r="R7" s="972">
        <v>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472</v>
      </c>
      <c r="S11" s="868"/>
      <c r="T11" s="868"/>
      <c r="U11" s="915" t="s">
        <v>643</v>
      </c>
      <c r="V11" s="916"/>
      <c r="W11" s="915" t="s">
        <v>643</v>
      </c>
      <c r="X11" s="916"/>
      <c r="Y11" s="46"/>
      <c r="Z11" s="46"/>
      <c r="AA11" s="46"/>
      <c r="AB11" s="46"/>
      <c r="AC11" s="52"/>
      <c r="AD11" s="52"/>
      <c r="AE11" s="52">
        <v>0.01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0.05</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462</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2.1</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6.0000000000000005E-2</v>
      </c>
      <c r="AF35" s="109">
        <f t="shared" si="7"/>
        <v>0.09</v>
      </c>
      <c r="AG35" s="109">
        <f t="shared" si="7"/>
        <v>0</v>
      </c>
      <c r="AH35" s="109">
        <f t="shared" si="7"/>
        <v>0</v>
      </c>
      <c r="AI35" s="109">
        <f t="shared" si="7"/>
        <v>0</v>
      </c>
      <c r="AJ35" s="110">
        <f t="shared" si="7"/>
        <v>2.1</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964" priority="2">
      <formula>$AQ11=2</formula>
    </cfRule>
  </conditionalFormatting>
  <conditionalFormatting sqref="Y29:AB29">
    <cfRule type="expression" dxfId="963" priority="11">
      <formula>$AQ28=2</formula>
    </cfRule>
  </conditionalFormatting>
  <conditionalFormatting sqref="Y30:AB31">
    <cfRule type="expression" dxfId="962" priority="9">
      <formula>$AQ28=2</formula>
    </cfRule>
  </conditionalFormatting>
  <conditionalFormatting sqref="Y32:AB32">
    <cfRule type="expression" dxfId="961" priority="7">
      <formula>$AQ29=2</formula>
    </cfRule>
  </conditionalFormatting>
  <conditionalFormatting sqref="Y33:AB33">
    <cfRule type="expression" dxfId="960" priority="5">
      <formula>$AQ29=2</formula>
    </cfRule>
  </conditionalFormatting>
  <conditionalFormatting sqref="Y34:AB34">
    <cfRule type="expression" dxfId="959" priority="3">
      <formula>$AQ29=2</formula>
    </cfRule>
  </conditionalFormatting>
  <conditionalFormatting sqref="Y11:AF28">
    <cfRule type="expression" dxfId="958" priority="1">
      <formula>$AQ11=3</formula>
    </cfRule>
  </conditionalFormatting>
  <conditionalFormatting sqref="Y29:AF29">
    <cfRule type="expression" dxfId="957" priority="12">
      <formula>$AQ28=3</formula>
    </cfRule>
  </conditionalFormatting>
  <conditionalFormatting sqref="Y30:AF31">
    <cfRule type="expression" dxfId="956" priority="10">
      <formula>$AQ28=3</formula>
    </cfRule>
  </conditionalFormatting>
  <conditionalFormatting sqref="Y32:AF32">
    <cfRule type="expression" dxfId="955" priority="8">
      <formula>$AQ29=3</formula>
    </cfRule>
  </conditionalFormatting>
  <conditionalFormatting sqref="Y33:AF33">
    <cfRule type="expression" dxfId="954" priority="6">
      <formula>$AQ29=3</formula>
    </cfRule>
  </conditionalFormatting>
  <conditionalFormatting sqref="Y34:AF34">
    <cfRule type="expression" dxfId="953" priority="4">
      <formula>$AQ29=3</formula>
    </cfRule>
  </conditionalFormatting>
  <conditionalFormatting sqref="AC11:AJ28">
    <cfRule type="expression" dxfId="952" priority="13">
      <formula>$AQ11=1</formula>
    </cfRule>
  </conditionalFormatting>
  <conditionalFormatting sqref="AC29:AJ29">
    <cfRule type="expression" dxfId="951" priority="24">
      <formula>$AQ28=1</formula>
    </cfRule>
  </conditionalFormatting>
  <conditionalFormatting sqref="AC30:AJ31">
    <cfRule type="expression" dxfId="950" priority="22">
      <formula>$AQ28=1</formula>
    </cfRule>
  </conditionalFormatting>
  <conditionalFormatting sqref="AC32:AJ32">
    <cfRule type="expression" dxfId="949" priority="20">
      <formula>$AQ29=1</formula>
    </cfRule>
  </conditionalFormatting>
  <conditionalFormatting sqref="AC33:AJ33">
    <cfRule type="expression" dxfId="948" priority="18">
      <formula>$AQ29=1</formula>
    </cfRule>
  </conditionalFormatting>
  <conditionalFormatting sqref="AC34:AJ34">
    <cfRule type="expression" dxfId="947" priority="16">
      <formula>$AQ29=1</formula>
    </cfRule>
  </conditionalFormatting>
  <conditionalFormatting sqref="AG11:AJ28">
    <cfRule type="expression" dxfId="946" priority="14">
      <formula>$AQ11=2</formula>
    </cfRule>
  </conditionalFormatting>
  <conditionalFormatting sqref="AG29:AJ29">
    <cfRule type="expression" dxfId="945" priority="23">
      <formula>$AQ28=2</formula>
    </cfRule>
  </conditionalFormatting>
  <conditionalFormatting sqref="AG30:AJ31">
    <cfRule type="expression" dxfId="944" priority="21">
      <formula>$AQ28=2</formula>
    </cfRule>
  </conditionalFormatting>
  <conditionalFormatting sqref="AG32:AJ32">
    <cfRule type="expression" dxfId="943" priority="19">
      <formula>$AQ29=2</formula>
    </cfRule>
  </conditionalFormatting>
  <conditionalFormatting sqref="AG33:AJ33">
    <cfRule type="expression" dxfId="942" priority="17">
      <formula>$AQ29=2</formula>
    </cfRule>
  </conditionalFormatting>
  <conditionalFormatting sqref="AG34:AJ34">
    <cfRule type="expression" dxfId="941" priority="15">
      <formula>$AQ29=2</formula>
    </cfRule>
  </conditionalFormatting>
  <dataValidations count="2">
    <dataValidation type="list" allowBlank="1" showInputMessage="1" showErrorMessage="1" sqref="N11:O34" xr:uid="{DD1BE14F-6EE2-4741-A2F6-58C2137CF43C}">
      <formula1>INDIRECT(L11)</formula1>
    </dataValidation>
    <dataValidation type="list" allowBlank="1" showInputMessage="1" showErrorMessage="1" sqref="Y11:AB34" xr:uid="{C9D3DD0E-DA70-4CDB-8689-7A114CF989C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3E071F5-EE52-45A1-9CF3-B89A6473A59D}">
          <x14:formula1>
            <xm:f>'(参考)リスト'!$F$16:$F$21</xm:f>
          </x14:formula1>
          <xm:sqref>U11:X34</xm:sqref>
        </x14:dataValidation>
        <x14:dataValidation type="list" allowBlank="1" showInputMessage="1" showErrorMessage="1" xr:uid="{FBE66225-ED2B-459A-B7DB-75C31FE0118C}">
          <x14:formula1>
            <xm:f>'(参考)リスト'!$D$16:$D$18</xm:f>
          </x14:formula1>
          <xm:sqref>P11:Q34</xm:sqref>
        </x14:dataValidation>
        <x14:dataValidation type="list" allowBlank="1" showInputMessage="1" showErrorMessage="1" xr:uid="{E78BA1FF-5694-4E98-AE3E-05291580F1FB}">
          <x14:formula1>
            <xm:f>'(参考)リスト'!$E$16:$E$27</xm:f>
          </x14:formula1>
          <xm:sqref>R11:T34</xm:sqref>
        </x14:dataValidation>
        <x14:dataValidation type="list" allowBlank="1" showInputMessage="1" showErrorMessage="1" xr:uid="{B4D0F151-B3C3-44BF-918D-C5AF52C0CEFE}">
          <x14:formula1>
            <xm:f>'(参考)リスト'!$B$16:$B$21</xm:f>
          </x14:formula1>
          <xm:sqref>L11:M34</xm:sqref>
        </x14:dataValidation>
        <x14:dataValidation type="list" allowBlank="1" showInputMessage="1" showErrorMessage="1" xr:uid="{653ED040-BA13-47C7-B8B5-530212DD1893}">
          <x14:formula1>
            <xm:f>'(参考)リスト'!$G$16:$G$19</xm:f>
          </x14:formula1>
          <xm:sqref>AM35:AO38</xm:sqref>
        </x14:dataValidation>
      </x14:dataValidations>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61CEC-BD54-41E4-834F-5393639D991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S25</v>
      </c>
      <c r="AW5" s="35">
        <f>R7</f>
        <v>4.5999999999999996</v>
      </c>
      <c r="AX5" s="47" t="str">
        <f>AM35</f>
        <v>Ⅱ</v>
      </c>
      <c r="AY5" s="47">
        <f>Y37</f>
        <v>0</v>
      </c>
      <c r="AZ5" s="47">
        <f t="shared" ref="AZ5:BJ5" si="0">Z37</f>
        <v>0</v>
      </c>
      <c r="BA5" s="47">
        <f t="shared" si="0"/>
        <v>0</v>
      </c>
      <c r="BB5" s="47">
        <f>AB37</f>
        <v>0</v>
      </c>
      <c r="BC5" s="47">
        <f t="shared" si="0"/>
        <v>0</v>
      </c>
      <c r="BD5" s="47">
        <f>AD37</f>
        <v>0</v>
      </c>
      <c r="BE5" s="47">
        <f>AE37</f>
        <v>1</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0.01</v>
      </c>
      <c r="BR5" s="47">
        <f>AF35</f>
        <v>0</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774</v>
      </c>
      <c r="O7" s="929"/>
      <c r="P7" s="970" t="s">
        <v>367</v>
      </c>
      <c r="Q7" s="956"/>
      <c r="R7" s="972">
        <v>4.5999999999999996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643</v>
      </c>
      <c r="X11" s="916"/>
      <c r="Y11" s="46"/>
      <c r="Z11" s="46"/>
      <c r="AA11" s="46"/>
      <c r="AB11" s="46"/>
      <c r="AC11" s="52"/>
      <c r="AD11" s="52"/>
      <c r="AE11" s="52">
        <v>0.01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c r="L12" s="915"/>
      <c r="M12" s="916"/>
      <c r="N12" s="915"/>
      <c r="O12" s="916"/>
      <c r="P12" s="915"/>
      <c r="Q12" s="916"/>
      <c r="R12" s="868"/>
      <c r="S12" s="868"/>
      <c r="T12" s="868"/>
      <c r="U12" s="915"/>
      <c r="V12" s="916"/>
      <c r="W12" s="915"/>
      <c r="X12" s="916"/>
      <c r="Y12" s="46"/>
      <c r="Z12" s="46"/>
      <c r="AA12" s="46"/>
      <c r="AB12" s="46"/>
      <c r="AC12" s="52"/>
      <c r="AD12" s="52"/>
      <c r="AE12" s="52"/>
      <c r="AF12" s="52"/>
      <c r="AG12" s="52"/>
      <c r="AH12" s="52"/>
      <c r="AI12" s="52"/>
      <c r="AJ12" s="52"/>
      <c r="AK12" s="928"/>
      <c r="AL12" s="929"/>
      <c r="AM12" s="929"/>
      <c r="AN12" s="929"/>
      <c r="AO12" s="930"/>
      <c r="AP12" s="2"/>
      <c r="AQ12" s="51">
        <f>IF(P12="材質劣化",2,IF(P12="漏水",3,1))</f>
        <v>1</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0.01</v>
      </c>
      <c r="AF35" s="109">
        <f t="shared" si="7"/>
        <v>0</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0</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940" priority="2">
      <formula>$AQ11=2</formula>
    </cfRule>
  </conditionalFormatting>
  <conditionalFormatting sqref="Y29:AB29">
    <cfRule type="expression" dxfId="939" priority="11">
      <formula>$AQ28=2</formula>
    </cfRule>
  </conditionalFormatting>
  <conditionalFormatting sqref="Y30:AB31">
    <cfRule type="expression" dxfId="938" priority="9">
      <formula>$AQ28=2</formula>
    </cfRule>
  </conditionalFormatting>
  <conditionalFormatting sqref="Y32:AB32">
    <cfRule type="expression" dxfId="937" priority="7">
      <formula>$AQ29=2</formula>
    </cfRule>
  </conditionalFormatting>
  <conditionalFormatting sqref="Y33:AB33">
    <cfRule type="expression" dxfId="936" priority="5">
      <formula>$AQ29=2</formula>
    </cfRule>
  </conditionalFormatting>
  <conditionalFormatting sqref="Y34:AB34">
    <cfRule type="expression" dxfId="935" priority="3">
      <formula>$AQ29=2</formula>
    </cfRule>
  </conditionalFormatting>
  <conditionalFormatting sqref="Y11:AF28">
    <cfRule type="expression" dxfId="934" priority="1">
      <formula>$AQ11=3</formula>
    </cfRule>
  </conditionalFormatting>
  <conditionalFormatting sqref="Y29:AF29">
    <cfRule type="expression" dxfId="933" priority="12">
      <formula>$AQ28=3</formula>
    </cfRule>
  </conditionalFormatting>
  <conditionalFormatting sqref="Y30:AF31">
    <cfRule type="expression" dxfId="932" priority="10">
      <formula>$AQ28=3</formula>
    </cfRule>
  </conditionalFormatting>
  <conditionalFormatting sqref="Y32:AF32">
    <cfRule type="expression" dxfId="931" priority="8">
      <formula>$AQ29=3</formula>
    </cfRule>
  </conditionalFormatting>
  <conditionalFormatting sqref="Y33:AF33">
    <cfRule type="expression" dxfId="930" priority="6">
      <formula>$AQ29=3</formula>
    </cfRule>
  </conditionalFormatting>
  <conditionalFormatting sqref="Y34:AF34">
    <cfRule type="expression" dxfId="929" priority="4">
      <formula>$AQ29=3</formula>
    </cfRule>
  </conditionalFormatting>
  <conditionalFormatting sqref="AC11:AJ28">
    <cfRule type="expression" dxfId="928" priority="13">
      <formula>$AQ11=1</formula>
    </cfRule>
  </conditionalFormatting>
  <conditionalFormatting sqref="AC29:AJ29">
    <cfRule type="expression" dxfId="927" priority="24">
      <formula>$AQ28=1</formula>
    </cfRule>
  </conditionalFormatting>
  <conditionalFormatting sqref="AC30:AJ31">
    <cfRule type="expression" dxfId="926" priority="22">
      <formula>$AQ28=1</formula>
    </cfRule>
  </conditionalFormatting>
  <conditionalFormatting sqref="AC32:AJ32">
    <cfRule type="expression" dxfId="925" priority="20">
      <formula>$AQ29=1</formula>
    </cfRule>
  </conditionalFormatting>
  <conditionalFormatting sqref="AC33:AJ33">
    <cfRule type="expression" dxfId="924" priority="18">
      <formula>$AQ29=1</formula>
    </cfRule>
  </conditionalFormatting>
  <conditionalFormatting sqref="AC34:AJ34">
    <cfRule type="expression" dxfId="923" priority="16">
      <formula>$AQ29=1</formula>
    </cfRule>
  </conditionalFormatting>
  <conditionalFormatting sqref="AG11:AJ28">
    <cfRule type="expression" dxfId="922" priority="14">
      <formula>$AQ11=2</formula>
    </cfRule>
  </conditionalFormatting>
  <conditionalFormatting sqref="AG29:AJ29">
    <cfRule type="expression" dxfId="921" priority="23">
      <formula>$AQ28=2</formula>
    </cfRule>
  </conditionalFormatting>
  <conditionalFormatting sqref="AG30:AJ31">
    <cfRule type="expression" dxfId="920" priority="21">
      <formula>$AQ28=2</formula>
    </cfRule>
  </conditionalFormatting>
  <conditionalFormatting sqref="AG32:AJ32">
    <cfRule type="expression" dxfId="919" priority="19">
      <formula>$AQ29=2</formula>
    </cfRule>
  </conditionalFormatting>
  <conditionalFormatting sqref="AG33:AJ33">
    <cfRule type="expression" dxfId="918" priority="17">
      <formula>$AQ29=2</formula>
    </cfRule>
  </conditionalFormatting>
  <conditionalFormatting sqref="AG34:AJ34">
    <cfRule type="expression" dxfId="917" priority="15">
      <formula>$AQ29=2</formula>
    </cfRule>
  </conditionalFormatting>
  <dataValidations count="2">
    <dataValidation type="list" allowBlank="1" showInputMessage="1" showErrorMessage="1" sqref="Y11:AB34" xr:uid="{69D87DFA-54F0-4AAC-8A24-CCA39CDA3FA8}">
      <formula1>"〇,"</formula1>
    </dataValidation>
    <dataValidation type="list" allowBlank="1" showInputMessage="1" showErrorMessage="1" sqref="N11:O34" xr:uid="{DAA07F35-A762-4689-834D-B70CDA4E612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F58147-6103-4DF3-8FA7-ECEFA1920FB8}">
          <x14:formula1>
            <xm:f>'(参考)リスト'!$G$16:$G$19</xm:f>
          </x14:formula1>
          <xm:sqref>AM35:AO38</xm:sqref>
        </x14:dataValidation>
        <x14:dataValidation type="list" allowBlank="1" showInputMessage="1" showErrorMessage="1" xr:uid="{67C8E31C-1273-4CC0-A6C9-7473FA407DAC}">
          <x14:formula1>
            <xm:f>'(参考)リスト'!$B$16:$B$21</xm:f>
          </x14:formula1>
          <xm:sqref>L11:M34</xm:sqref>
        </x14:dataValidation>
        <x14:dataValidation type="list" allowBlank="1" showInputMessage="1" showErrorMessage="1" xr:uid="{758EC051-676A-4038-A0B1-58D367A56CE3}">
          <x14:formula1>
            <xm:f>'(参考)リスト'!$E$16:$E$27</xm:f>
          </x14:formula1>
          <xm:sqref>R11:T34</xm:sqref>
        </x14:dataValidation>
        <x14:dataValidation type="list" allowBlank="1" showInputMessage="1" showErrorMessage="1" xr:uid="{FAC2FE97-4BDD-4CAE-87FF-E73EE003EE35}">
          <x14:formula1>
            <xm:f>'(参考)リスト'!$D$16:$D$18</xm:f>
          </x14:formula1>
          <xm:sqref>P11:Q34</xm:sqref>
        </x14:dataValidation>
        <x14:dataValidation type="list" allowBlank="1" showInputMessage="1" showErrorMessage="1" xr:uid="{417220D7-828E-4E59-93CC-9E8E14BEFCAA}">
          <x14:formula1>
            <xm:f>'(参考)リスト'!$F$16:$F$21</xm:f>
          </x14:formula1>
          <xm:sqref>U11:X34</xm:sqref>
        </x14:dataValidation>
      </x14:dataValidations>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4A1A-40B4-4291-9C21-296980BF215D}">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S26</v>
      </c>
      <c r="AW5" s="35">
        <f>R7</f>
        <v>6.2</v>
      </c>
      <c r="AX5" s="47" t="str">
        <f>AM35</f>
        <v>Ⅱ</v>
      </c>
      <c r="AY5" s="47">
        <f>Y37</f>
        <v>0</v>
      </c>
      <c r="AZ5" s="47">
        <f t="shared" ref="AZ5:BJ5" si="0">Z37</f>
        <v>0</v>
      </c>
      <c r="BA5" s="47">
        <f t="shared" si="0"/>
        <v>0</v>
      </c>
      <c r="BB5" s="47">
        <f>AB37</f>
        <v>0</v>
      </c>
      <c r="BC5" s="47">
        <f t="shared" si="0"/>
        <v>0</v>
      </c>
      <c r="BD5" s="47">
        <f>AD37</f>
        <v>0</v>
      </c>
      <c r="BE5" s="47">
        <f>AE37</f>
        <v>4</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0.49</v>
      </c>
      <c r="BR5" s="47">
        <f>AF35</f>
        <v>0.09</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775</v>
      </c>
      <c r="O7" s="929"/>
      <c r="P7" s="970" t="s">
        <v>367</v>
      </c>
      <c r="Q7" s="956"/>
      <c r="R7" s="972">
        <v>6.2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643</v>
      </c>
      <c r="X11" s="916"/>
      <c r="Y11" s="46"/>
      <c r="Z11" s="46"/>
      <c r="AA11" s="46"/>
      <c r="AB11" s="46"/>
      <c r="AC11" s="52"/>
      <c r="AD11" s="52"/>
      <c r="AE11" s="52">
        <v>0.24</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0.06</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503</v>
      </c>
      <c r="O14" s="916"/>
      <c r="P14" s="915" t="s">
        <v>471</v>
      </c>
      <c r="Q14" s="916"/>
      <c r="R14" s="931" t="s">
        <v>472</v>
      </c>
      <c r="S14" s="932"/>
      <c r="T14" s="933"/>
      <c r="U14" s="915" t="s">
        <v>643</v>
      </c>
      <c r="V14" s="916"/>
      <c r="W14" s="915" t="s">
        <v>643</v>
      </c>
      <c r="X14" s="916"/>
      <c r="Y14" s="46"/>
      <c r="Z14" s="46"/>
      <c r="AA14" s="46"/>
      <c r="AB14" s="46"/>
      <c r="AC14" s="52"/>
      <c r="AD14" s="52"/>
      <c r="AE14" s="52">
        <v>0.13</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497</v>
      </c>
      <c r="O15" s="916"/>
      <c r="P15" s="915" t="s">
        <v>471</v>
      </c>
      <c r="Q15" s="916"/>
      <c r="R15" s="931" t="s">
        <v>472</v>
      </c>
      <c r="S15" s="932"/>
      <c r="T15" s="933"/>
      <c r="U15" s="915" t="s">
        <v>643</v>
      </c>
      <c r="V15" s="916"/>
      <c r="W15" s="915" t="s">
        <v>643</v>
      </c>
      <c r="X15" s="916"/>
      <c r="Y15" s="46"/>
      <c r="Z15" s="46"/>
      <c r="AA15" s="46"/>
      <c r="AB15" s="46"/>
      <c r="AC15" s="52"/>
      <c r="AD15" s="52"/>
      <c r="AE15" s="52">
        <v>0.06</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0.49</v>
      </c>
      <c r="AF35" s="109">
        <f t="shared" si="7"/>
        <v>0.09</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4</v>
      </c>
      <c r="AF37" s="949">
        <f t="shared" si="8"/>
        <v>1</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916" priority="2">
      <formula>$AQ11=2</formula>
    </cfRule>
  </conditionalFormatting>
  <conditionalFormatting sqref="Y29:AB29">
    <cfRule type="expression" dxfId="915" priority="11">
      <formula>$AQ28=2</formula>
    </cfRule>
  </conditionalFormatting>
  <conditionalFormatting sqref="Y30:AB31">
    <cfRule type="expression" dxfId="914" priority="9">
      <formula>$AQ28=2</formula>
    </cfRule>
  </conditionalFormatting>
  <conditionalFormatting sqref="Y32:AB32">
    <cfRule type="expression" dxfId="913" priority="7">
      <formula>$AQ29=2</formula>
    </cfRule>
  </conditionalFormatting>
  <conditionalFormatting sqref="Y33:AB33">
    <cfRule type="expression" dxfId="912" priority="5">
      <formula>$AQ29=2</formula>
    </cfRule>
  </conditionalFormatting>
  <conditionalFormatting sqref="Y34:AB34">
    <cfRule type="expression" dxfId="911" priority="3">
      <formula>$AQ29=2</formula>
    </cfRule>
  </conditionalFormatting>
  <conditionalFormatting sqref="Y11:AF28">
    <cfRule type="expression" dxfId="910" priority="1">
      <formula>$AQ11=3</formula>
    </cfRule>
  </conditionalFormatting>
  <conditionalFormatting sqref="Y29:AF29">
    <cfRule type="expression" dxfId="909" priority="12">
      <formula>$AQ28=3</formula>
    </cfRule>
  </conditionalFormatting>
  <conditionalFormatting sqref="Y30:AF31">
    <cfRule type="expression" dxfId="908" priority="10">
      <formula>$AQ28=3</formula>
    </cfRule>
  </conditionalFormatting>
  <conditionalFormatting sqref="Y32:AF32">
    <cfRule type="expression" dxfId="907" priority="8">
      <formula>$AQ29=3</formula>
    </cfRule>
  </conditionalFormatting>
  <conditionalFormatting sqref="Y33:AF33">
    <cfRule type="expression" dxfId="906" priority="6">
      <formula>$AQ29=3</formula>
    </cfRule>
  </conditionalFormatting>
  <conditionalFormatting sqref="Y34:AF34">
    <cfRule type="expression" dxfId="905" priority="4">
      <formula>$AQ29=3</formula>
    </cfRule>
  </conditionalFormatting>
  <conditionalFormatting sqref="AC11:AJ28">
    <cfRule type="expression" dxfId="904" priority="13">
      <formula>$AQ11=1</formula>
    </cfRule>
  </conditionalFormatting>
  <conditionalFormatting sqref="AC29:AJ29">
    <cfRule type="expression" dxfId="903" priority="24">
      <formula>$AQ28=1</formula>
    </cfRule>
  </conditionalFormatting>
  <conditionalFormatting sqref="AC30:AJ31">
    <cfRule type="expression" dxfId="902" priority="22">
      <formula>$AQ28=1</formula>
    </cfRule>
  </conditionalFormatting>
  <conditionalFormatting sqref="AC32:AJ32">
    <cfRule type="expression" dxfId="901" priority="20">
      <formula>$AQ29=1</formula>
    </cfRule>
  </conditionalFormatting>
  <conditionalFormatting sqref="AC33:AJ33">
    <cfRule type="expression" dxfId="900" priority="18">
      <formula>$AQ29=1</formula>
    </cfRule>
  </conditionalFormatting>
  <conditionalFormatting sqref="AC34:AJ34">
    <cfRule type="expression" dxfId="899" priority="16">
      <formula>$AQ29=1</formula>
    </cfRule>
  </conditionalFormatting>
  <conditionalFormatting sqref="AG11:AJ28">
    <cfRule type="expression" dxfId="898" priority="14">
      <formula>$AQ11=2</formula>
    </cfRule>
  </conditionalFormatting>
  <conditionalFormatting sqref="AG29:AJ29">
    <cfRule type="expression" dxfId="897" priority="23">
      <formula>$AQ28=2</formula>
    </cfRule>
  </conditionalFormatting>
  <conditionalFormatting sqref="AG30:AJ31">
    <cfRule type="expression" dxfId="896" priority="21">
      <formula>$AQ28=2</formula>
    </cfRule>
  </conditionalFormatting>
  <conditionalFormatting sqref="AG32:AJ32">
    <cfRule type="expression" dxfId="895" priority="19">
      <formula>$AQ29=2</formula>
    </cfRule>
  </conditionalFormatting>
  <conditionalFormatting sqref="AG33:AJ33">
    <cfRule type="expression" dxfId="894" priority="17">
      <formula>$AQ29=2</formula>
    </cfRule>
  </conditionalFormatting>
  <conditionalFormatting sqref="AG34:AJ34">
    <cfRule type="expression" dxfId="893" priority="15">
      <formula>$AQ29=2</formula>
    </cfRule>
  </conditionalFormatting>
  <dataValidations count="2">
    <dataValidation type="list" allowBlank="1" showInputMessage="1" showErrorMessage="1" sqref="N11:O34" xr:uid="{A0BB4A37-C052-4B15-9792-F19F23102F72}">
      <formula1>INDIRECT(L11)</formula1>
    </dataValidation>
    <dataValidation type="list" allowBlank="1" showInputMessage="1" showErrorMessage="1" sqref="Y11:AB34" xr:uid="{01B7B4BB-380E-4EC6-B2F7-878F83EDF2C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B0BCFC-C0FE-4AE8-A900-A01BB20E2DDF}">
          <x14:formula1>
            <xm:f>'(参考)リスト'!$F$16:$F$21</xm:f>
          </x14:formula1>
          <xm:sqref>U11:X34</xm:sqref>
        </x14:dataValidation>
        <x14:dataValidation type="list" allowBlank="1" showInputMessage="1" showErrorMessage="1" xr:uid="{394D36AD-B2F1-4964-A9A9-9BD4D097FC01}">
          <x14:formula1>
            <xm:f>'(参考)リスト'!$D$16:$D$18</xm:f>
          </x14:formula1>
          <xm:sqref>P11:Q34</xm:sqref>
        </x14:dataValidation>
        <x14:dataValidation type="list" allowBlank="1" showInputMessage="1" showErrorMessage="1" xr:uid="{149E44ED-12D1-4573-ABFC-534B7DF4A5E0}">
          <x14:formula1>
            <xm:f>'(参考)リスト'!$E$16:$E$27</xm:f>
          </x14:formula1>
          <xm:sqref>R11:T34</xm:sqref>
        </x14:dataValidation>
        <x14:dataValidation type="list" allowBlank="1" showInputMessage="1" showErrorMessage="1" xr:uid="{973FBF11-654C-4F3A-B252-06D3A79EAFC3}">
          <x14:formula1>
            <xm:f>'(参考)リスト'!$B$16:$B$21</xm:f>
          </x14:formula1>
          <xm:sqref>L11:M34</xm:sqref>
        </x14:dataValidation>
        <x14:dataValidation type="list" allowBlank="1" showInputMessage="1" showErrorMessage="1" xr:uid="{590361F1-413B-47BB-9C1C-2788614C6DE4}">
          <x14:formula1>
            <xm:f>'(参考)リスト'!$G$16:$G$19</xm:f>
          </x14:formula1>
          <xm:sqref>AM35:AO38</xm:sqref>
        </x14:dataValidation>
      </x14:dataValidations>
    </ext>
  </extLst>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84040-7FC6-4A4B-802E-4D25CA2C8677}">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S27</v>
      </c>
      <c r="AW5" s="35">
        <f>R7</f>
        <v>4.0999999999999996</v>
      </c>
      <c r="AX5" s="47" t="str">
        <f>AM35</f>
        <v>Ⅱ</v>
      </c>
      <c r="AY5" s="47">
        <f>Y37</f>
        <v>0</v>
      </c>
      <c r="AZ5" s="47">
        <f t="shared" ref="AZ5:BJ5" si="0">Z37</f>
        <v>0</v>
      </c>
      <c r="BA5" s="47">
        <f t="shared" si="0"/>
        <v>0</v>
      </c>
      <c r="BB5" s="47">
        <f>AB37</f>
        <v>0</v>
      </c>
      <c r="BC5" s="47">
        <f t="shared" si="0"/>
        <v>0</v>
      </c>
      <c r="BD5" s="47">
        <f>AD37</f>
        <v>0</v>
      </c>
      <c r="BE5" s="47">
        <f>AE37</f>
        <v>2</v>
      </c>
      <c r="BF5" s="47">
        <f t="shared" si="0"/>
        <v>3</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0.52</v>
      </c>
      <c r="BR5" s="47">
        <f>AF35</f>
        <v>1.87</v>
      </c>
      <c r="BS5" s="47">
        <f>AG35</f>
        <v>0</v>
      </c>
      <c r="BT5" s="47">
        <f>AH35</f>
        <v>0</v>
      </c>
      <c r="BU5" s="47">
        <f>AI35</f>
        <v>0</v>
      </c>
      <c r="BV5" s="47">
        <f>AJ35</f>
        <v>5.65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780</v>
      </c>
      <c r="O7" s="929"/>
      <c r="P7" s="970" t="s">
        <v>367</v>
      </c>
      <c r="Q7" s="956"/>
      <c r="R7" s="972">
        <v>4.0999999999999996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506</v>
      </c>
      <c r="S11" s="868"/>
      <c r="T11" s="868"/>
      <c r="U11" s="915" t="s">
        <v>646</v>
      </c>
      <c r="V11" s="916"/>
      <c r="W11" s="915" t="s">
        <v>646</v>
      </c>
      <c r="X11" s="916"/>
      <c r="Y11" s="46"/>
      <c r="Z11" s="46"/>
      <c r="AA11" s="46"/>
      <c r="AB11" s="46"/>
      <c r="AC11" s="52"/>
      <c r="AD11" s="52"/>
      <c r="AE11" s="52"/>
      <c r="AF11" s="52">
        <v>0.03</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868" t="s">
        <v>506</v>
      </c>
      <c r="S13" s="868"/>
      <c r="T13" s="868"/>
      <c r="U13" s="915" t="s">
        <v>646</v>
      </c>
      <c r="V13" s="916"/>
      <c r="W13" s="915" t="s">
        <v>646</v>
      </c>
      <c r="X13" s="916"/>
      <c r="Y13" s="46"/>
      <c r="Z13" s="46"/>
      <c r="AA13" s="46"/>
      <c r="AB13" s="46"/>
      <c r="AC13" s="52"/>
      <c r="AD13" s="52"/>
      <c r="AE13" s="52"/>
      <c r="AF13" s="52">
        <v>1.75</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505</v>
      </c>
      <c r="O14" s="916"/>
      <c r="P14" s="915" t="s">
        <v>471</v>
      </c>
      <c r="Q14" s="916"/>
      <c r="R14" s="931" t="s">
        <v>472</v>
      </c>
      <c r="S14" s="932"/>
      <c r="T14" s="933"/>
      <c r="U14" s="915" t="s">
        <v>643</v>
      </c>
      <c r="V14" s="916"/>
      <c r="W14" s="915" t="s">
        <v>643</v>
      </c>
      <c r="X14" s="916"/>
      <c r="Y14" s="46"/>
      <c r="Z14" s="46"/>
      <c r="AA14" s="46"/>
      <c r="AB14" s="46"/>
      <c r="AC14" s="52"/>
      <c r="AD14" s="52"/>
      <c r="AE14" s="52">
        <v>0.2</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497</v>
      </c>
      <c r="O15" s="916"/>
      <c r="P15" s="915" t="s">
        <v>480</v>
      </c>
      <c r="Q15" s="916"/>
      <c r="R15" s="931" t="s">
        <v>500</v>
      </c>
      <c r="S15" s="932"/>
      <c r="T15" s="933"/>
      <c r="U15" s="915" t="s">
        <v>643</v>
      </c>
      <c r="V15" s="916"/>
      <c r="W15" s="915" t="s">
        <v>646</v>
      </c>
      <c r="X15" s="916"/>
      <c r="Y15" s="46"/>
      <c r="Z15" s="46"/>
      <c r="AA15" s="46"/>
      <c r="AB15" s="46"/>
      <c r="AC15" s="52"/>
      <c r="AD15" s="52"/>
      <c r="AE15" s="52"/>
      <c r="AF15" s="52"/>
      <c r="AG15" s="52"/>
      <c r="AH15" s="52"/>
      <c r="AI15" s="52"/>
      <c r="AJ15" s="52">
        <v>3.7</v>
      </c>
      <c r="AK15" s="925" t="s">
        <v>1036</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497</v>
      </c>
      <c r="O16" s="916"/>
      <c r="P16" s="915" t="s">
        <v>480</v>
      </c>
      <c r="Q16" s="916"/>
      <c r="R16" s="931" t="s">
        <v>500</v>
      </c>
      <c r="S16" s="932"/>
      <c r="T16" s="933"/>
      <c r="U16" s="915" t="s">
        <v>646</v>
      </c>
      <c r="V16" s="916"/>
      <c r="W16" s="915" t="s">
        <v>646</v>
      </c>
      <c r="X16" s="916"/>
      <c r="Y16" s="46"/>
      <c r="Z16" s="46"/>
      <c r="AA16" s="46"/>
      <c r="AB16" s="46"/>
      <c r="AC16" s="52"/>
      <c r="AD16" s="52"/>
      <c r="AE16" s="52"/>
      <c r="AF16" s="52"/>
      <c r="AG16" s="52"/>
      <c r="AH16" s="52"/>
      <c r="AI16" s="52"/>
      <c r="AJ16" s="52">
        <v>1.95</v>
      </c>
      <c r="AK16" s="928"/>
      <c r="AL16" s="929"/>
      <c r="AM16" s="929"/>
      <c r="AN16" s="929"/>
      <c r="AO16" s="930"/>
      <c r="AP16" s="2"/>
      <c r="AQ16" s="51">
        <f t="shared" si="2"/>
        <v>3</v>
      </c>
    </row>
    <row r="17" spans="2:46" ht="12" customHeight="1" x14ac:dyDescent="0.15">
      <c r="B17" s="958"/>
      <c r="C17" s="963"/>
      <c r="D17" s="961"/>
      <c r="E17" s="961"/>
      <c r="F17" s="961"/>
      <c r="G17" s="961"/>
      <c r="H17" s="961"/>
      <c r="I17" s="961"/>
      <c r="J17" s="962"/>
      <c r="K17" s="90">
        <v>7</v>
      </c>
      <c r="L17" s="915" t="s">
        <v>461</v>
      </c>
      <c r="M17" s="916"/>
      <c r="N17" s="915" t="s">
        <v>497</v>
      </c>
      <c r="O17" s="916"/>
      <c r="P17" s="915" t="s">
        <v>471</v>
      </c>
      <c r="Q17" s="916"/>
      <c r="R17" s="931" t="s">
        <v>472</v>
      </c>
      <c r="S17" s="932"/>
      <c r="T17" s="933"/>
      <c r="U17" s="915" t="s">
        <v>643</v>
      </c>
      <c r="V17" s="916"/>
      <c r="W17" s="915" t="s">
        <v>643</v>
      </c>
      <c r="X17" s="916"/>
      <c r="Y17" s="46"/>
      <c r="Z17" s="46"/>
      <c r="AA17" s="46"/>
      <c r="AB17" s="46"/>
      <c r="AC17" s="52"/>
      <c r="AD17" s="52"/>
      <c r="AE17" s="52">
        <v>0.32</v>
      </c>
      <c r="AF17" s="52"/>
      <c r="AG17" s="52"/>
      <c r="AH17" s="52"/>
      <c r="AI17" s="52"/>
      <c r="AJ17" s="52"/>
      <c r="AK17" s="928"/>
      <c r="AL17" s="929"/>
      <c r="AM17" s="929"/>
      <c r="AN17" s="929"/>
      <c r="AO17" s="930"/>
      <c r="AP17" s="2"/>
      <c r="AQ17" s="51">
        <f t="shared" si="2"/>
        <v>2</v>
      </c>
    </row>
    <row r="18" spans="2:46" ht="12" customHeight="1" x14ac:dyDescent="0.15">
      <c r="B18" s="958"/>
      <c r="C18" s="963"/>
      <c r="D18" s="961"/>
      <c r="E18" s="961"/>
      <c r="F18" s="961"/>
      <c r="G18" s="961"/>
      <c r="H18" s="961"/>
      <c r="I18" s="961"/>
      <c r="J18" s="962"/>
      <c r="K18" s="90">
        <v>8</v>
      </c>
      <c r="L18" s="915" t="s">
        <v>489</v>
      </c>
      <c r="M18" s="916"/>
      <c r="N18" s="915" t="s">
        <v>511</v>
      </c>
      <c r="O18" s="916"/>
      <c r="P18" s="915"/>
      <c r="Q18" s="916"/>
      <c r="R18" s="931" t="s">
        <v>506</v>
      </c>
      <c r="S18" s="932"/>
      <c r="T18" s="933"/>
      <c r="U18" s="915"/>
      <c r="V18" s="916"/>
      <c r="W18" s="915"/>
      <c r="X18" s="916"/>
      <c r="Y18" s="46"/>
      <c r="Z18" s="46"/>
      <c r="AA18" s="46"/>
      <c r="AB18" s="46"/>
      <c r="AC18" s="52"/>
      <c r="AD18" s="52"/>
      <c r="AE18" s="52"/>
      <c r="AF18" s="52"/>
      <c r="AG18" s="52"/>
      <c r="AH18" s="52"/>
      <c r="AI18" s="52"/>
      <c r="AJ18" s="52"/>
      <c r="AK18" s="925" t="s">
        <v>1053</v>
      </c>
      <c r="AL18" s="926"/>
      <c r="AM18" s="926"/>
      <c r="AN18" s="926"/>
      <c r="AO18" s="927"/>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0.52</v>
      </c>
      <c r="AF35" s="109">
        <f t="shared" si="7"/>
        <v>1.87</v>
      </c>
      <c r="AG35" s="109">
        <f t="shared" si="7"/>
        <v>0</v>
      </c>
      <c r="AH35" s="109">
        <f t="shared" si="7"/>
        <v>0</v>
      </c>
      <c r="AI35" s="109">
        <f t="shared" si="7"/>
        <v>0</v>
      </c>
      <c r="AJ35" s="110">
        <f t="shared" si="7"/>
        <v>5.65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3</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892" priority="2">
      <formula>$AQ11=2</formula>
    </cfRule>
  </conditionalFormatting>
  <conditionalFormatting sqref="Y29:AB29">
    <cfRule type="expression" dxfId="891" priority="11">
      <formula>$AQ28=2</formula>
    </cfRule>
  </conditionalFormatting>
  <conditionalFormatting sqref="Y30:AB31">
    <cfRule type="expression" dxfId="890" priority="9">
      <formula>$AQ28=2</formula>
    </cfRule>
  </conditionalFormatting>
  <conditionalFormatting sqref="Y32:AB32">
    <cfRule type="expression" dxfId="889" priority="7">
      <formula>$AQ29=2</formula>
    </cfRule>
  </conditionalFormatting>
  <conditionalFormatting sqref="Y33:AB33">
    <cfRule type="expression" dxfId="888" priority="5">
      <formula>$AQ29=2</formula>
    </cfRule>
  </conditionalFormatting>
  <conditionalFormatting sqref="Y34:AB34">
    <cfRule type="expression" dxfId="887" priority="3">
      <formula>$AQ29=2</formula>
    </cfRule>
  </conditionalFormatting>
  <conditionalFormatting sqref="Y11:AF28">
    <cfRule type="expression" dxfId="886" priority="1">
      <formula>$AQ11=3</formula>
    </cfRule>
  </conditionalFormatting>
  <conditionalFormatting sqref="Y29:AF29">
    <cfRule type="expression" dxfId="885" priority="12">
      <formula>$AQ28=3</formula>
    </cfRule>
  </conditionalFormatting>
  <conditionalFormatting sqref="Y30:AF31">
    <cfRule type="expression" dxfId="884" priority="10">
      <formula>$AQ28=3</formula>
    </cfRule>
  </conditionalFormatting>
  <conditionalFormatting sqref="Y32:AF32">
    <cfRule type="expression" dxfId="883" priority="8">
      <formula>$AQ29=3</formula>
    </cfRule>
  </conditionalFormatting>
  <conditionalFormatting sqref="Y33:AF33">
    <cfRule type="expression" dxfId="882" priority="6">
      <formula>$AQ29=3</formula>
    </cfRule>
  </conditionalFormatting>
  <conditionalFormatting sqref="Y34:AF34">
    <cfRule type="expression" dxfId="881" priority="4">
      <formula>$AQ29=3</formula>
    </cfRule>
  </conditionalFormatting>
  <conditionalFormatting sqref="AC11:AJ28">
    <cfRule type="expression" dxfId="880" priority="13">
      <formula>$AQ11=1</formula>
    </cfRule>
  </conditionalFormatting>
  <conditionalFormatting sqref="AC29:AJ29">
    <cfRule type="expression" dxfId="879" priority="24">
      <formula>$AQ28=1</formula>
    </cfRule>
  </conditionalFormatting>
  <conditionalFormatting sqref="AC30:AJ31">
    <cfRule type="expression" dxfId="878" priority="22">
      <formula>$AQ28=1</formula>
    </cfRule>
  </conditionalFormatting>
  <conditionalFormatting sqref="AC32:AJ32">
    <cfRule type="expression" dxfId="877" priority="20">
      <formula>$AQ29=1</formula>
    </cfRule>
  </conditionalFormatting>
  <conditionalFormatting sqref="AC33:AJ33">
    <cfRule type="expression" dxfId="876" priority="18">
      <formula>$AQ29=1</formula>
    </cfRule>
  </conditionalFormatting>
  <conditionalFormatting sqref="AC34:AJ34">
    <cfRule type="expression" dxfId="875" priority="16">
      <formula>$AQ29=1</formula>
    </cfRule>
  </conditionalFormatting>
  <conditionalFormatting sqref="AG11:AJ28">
    <cfRule type="expression" dxfId="874" priority="14">
      <formula>$AQ11=2</formula>
    </cfRule>
  </conditionalFormatting>
  <conditionalFormatting sqref="AG29:AJ29">
    <cfRule type="expression" dxfId="873" priority="23">
      <formula>$AQ28=2</formula>
    </cfRule>
  </conditionalFormatting>
  <conditionalFormatting sqref="AG30:AJ31">
    <cfRule type="expression" dxfId="872" priority="21">
      <formula>$AQ28=2</formula>
    </cfRule>
  </conditionalFormatting>
  <conditionalFormatting sqref="AG32:AJ32">
    <cfRule type="expression" dxfId="871" priority="19">
      <formula>$AQ29=2</formula>
    </cfRule>
  </conditionalFormatting>
  <conditionalFormatting sqref="AG33:AJ33">
    <cfRule type="expression" dxfId="870" priority="17">
      <formula>$AQ29=2</formula>
    </cfRule>
  </conditionalFormatting>
  <conditionalFormatting sqref="AG34:AJ34">
    <cfRule type="expression" dxfId="869" priority="15">
      <formula>$AQ29=2</formula>
    </cfRule>
  </conditionalFormatting>
  <dataValidations count="2">
    <dataValidation type="list" allowBlank="1" showInputMessage="1" showErrorMessage="1" sqref="Y11:AB34" xr:uid="{B1046050-BCE5-49BA-ACE6-264A1D667F99}">
      <formula1>"〇,"</formula1>
    </dataValidation>
    <dataValidation type="list" allowBlank="1" showInputMessage="1" showErrorMessage="1" sqref="N11:O34" xr:uid="{1F720F13-F789-4787-91C6-9EA93A67E07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D08CB49-ABD0-4469-868E-9D1D1C6C1359}">
          <x14:formula1>
            <xm:f>'(参考)リスト'!$G$16:$G$19</xm:f>
          </x14:formula1>
          <xm:sqref>AM35:AO38</xm:sqref>
        </x14:dataValidation>
        <x14:dataValidation type="list" allowBlank="1" showInputMessage="1" showErrorMessage="1" xr:uid="{C62E97D2-32EB-40A5-9D64-1B0CA902C5F5}">
          <x14:formula1>
            <xm:f>'(参考)リスト'!$B$16:$B$21</xm:f>
          </x14:formula1>
          <xm:sqref>L11:M34</xm:sqref>
        </x14:dataValidation>
        <x14:dataValidation type="list" allowBlank="1" showInputMessage="1" showErrorMessage="1" xr:uid="{19E7BBDF-3BE6-4BE3-AEA9-94B6ADB5538B}">
          <x14:formula1>
            <xm:f>'(参考)リスト'!$E$16:$E$27</xm:f>
          </x14:formula1>
          <xm:sqref>R11:T34</xm:sqref>
        </x14:dataValidation>
        <x14:dataValidation type="list" allowBlank="1" showInputMessage="1" showErrorMessage="1" xr:uid="{2F33CCC3-4389-4D3E-AD2B-731CEB9C2496}">
          <x14:formula1>
            <xm:f>'(参考)リスト'!$D$16:$D$18</xm:f>
          </x14:formula1>
          <xm:sqref>P11:Q34</xm:sqref>
        </x14:dataValidation>
        <x14:dataValidation type="list" allowBlank="1" showInputMessage="1" showErrorMessage="1" xr:uid="{D4B3D73C-018A-4F48-A22F-43E4C244827B}">
          <x14:formula1>
            <xm:f>'(参考)リスト'!$F$16:$F$21</xm:f>
          </x14:formula1>
          <xm:sqref>U11:X34</xm:sqref>
        </x14:dataValidation>
      </x14:dataValidations>
    </ext>
  </extLst>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9AF61-5BEE-47FA-9D48-0863251E28AE}">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S28</v>
      </c>
      <c r="AW5" s="35">
        <f>R7</f>
        <v>6.1</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0.85000000000000009</v>
      </c>
      <c r="BR5" s="47">
        <f>AF35</f>
        <v>0.09</v>
      </c>
      <c r="BS5" s="47">
        <f>AG35</f>
        <v>0</v>
      </c>
      <c r="BT5" s="47">
        <f>AH35</f>
        <v>0</v>
      </c>
      <c r="BU5" s="47">
        <f>AI35</f>
        <v>0</v>
      </c>
      <c r="BV5" s="47">
        <f>AJ35</f>
        <v>2.5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790</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462</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2.5</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505</v>
      </c>
      <c r="O14" s="916"/>
      <c r="P14" s="915" t="s">
        <v>471</v>
      </c>
      <c r="Q14" s="916"/>
      <c r="R14" s="931" t="s">
        <v>472</v>
      </c>
      <c r="S14" s="932"/>
      <c r="T14" s="933"/>
      <c r="U14" s="915" t="s">
        <v>643</v>
      </c>
      <c r="V14" s="916"/>
      <c r="W14" s="915" t="s">
        <v>643</v>
      </c>
      <c r="X14" s="916"/>
      <c r="Y14" s="46"/>
      <c r="Z14" s="46"/>
      <c r="AA14" s="46"/>
      <c r="AB14" s="46"/>
      <c r="AC14" s="52"/>
      <c r="AD14" s="52"/>
      <c r="AE14" s="52">
        <v>0.65</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0.85000000000000009</v>
      </c>
      <c r="AF35" s="109">
        <f t="shared" si="7"/>
        <v>0.09</v>
      </c>
      <c r="AG35" s="109">
        <f t="shared" si="7"/>
        <v>0</v>
      </c>
      <c r="AH35" s="109">
        <f t="shared" si="7"/>
        <v>0</v>
      </c>
      <c r="AI35" s="109">
        <f t="shared" si="7"/>
        <v>0</v>
      </c>
      <c r="AJ35" s="110">
        <f t="shared" si="7"/>
        <v>2.5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1042</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868" priority="2">
      <formula>$AQ11=2</formula>
    </cfRule>
  </conditionalFormatting>
  <conditionalFormatting sqref="Y29:AB29">
    <cfRule type="expression" dxfId="867" priority="11">
      <formula>$AQ28=2</formula>
    </cfRule>
  </conditionalFormatting>
  <conditionalFormatting sqref="Y30:AB31">
    <cfRule type="expression" dxfId="866" priority="9">
      <formula>$AQ28=2</formula>
    </cfRule>
  </conditionalFormatting>
  <conditionalFormatting sqref="Y32:AB32">
    <cfRule type="expression" dxfId="865" priority="7">
      <formula>$AQ29=2</formula>
    </cfRule>
  </conditionalFormatting>
  <conditionalFormatting sqref="Y33:AB33">
    <cfRule type="expression" dxfId="864" priority="5">
      <formula>$AQ29=2</formula>
    </cfRule>
  </conditionalFormatting>
  <conditionalFormatting sqref="Y34:AB34">
    <cfRule type="expression" dxfId="863" priority="3">
      <formula>$AQ29=2</formula>
    </cfRule>
  </conditionalFormatting>
  <conditionalFormatting sqref="Y11:AF28">
    <cfRule type="expression" dxfId="862" priority="1">
      <formula>$AQ11=3</formula>
    </cfRule>
  </conditionalFormatting>
  <conditionalFormatting sqref="Y29:AF29">
    <cfRule type="expression" dxfId="861" priority="12">
      <formula>$AQ28=3</formula>
    </cfRule>
  </conditionalFormatting>
  <conditionalFormatting sqref="Y30:AF31">
    <cfRule type="expression" dxfId="860" priority="10">
      <formula>$AQ28=3</formula>
    </cfRule>
  </conditionalFormatting>
  <conditionalFormatting sqref="Y32:AF32">
    <cfRule type="expression" dxfId="859" priority="8">
      <formula>$AQ29=3</formula>
    </cfRule>
  </conditionalFormatting>
  <conditionalFormatting sqref="Y33:AF33">
    <cfRule type="expression" dxfId="858" priority="6">
      <formula>$AQ29=3</formula>
    </cfRule>
  </conditionalFormatting>
  <conditionalFormatting sqref="Y34:AF34">
    <cfRule type="expression" dxfId="857" priority="4">
      <formula>$AQ29=3</formula>
    </cfRule>
  </conditionalFormatting>
  <conditionalFormatting sqref="AC11:AJ28">
    <cfRule type="expression" dxfId="856" priority="13">
      <formula>$AQ11=1</formula>
    </cfRule>
  </conditionalFormatting>
  <conditionalFormatting sqref="AC29:AJ29">
    <cfRule type="expression" dxfId="855" priority="24">
      <formula>$AQ28=1</formula>
    </cfRule>
  </conditionalFormatting>
  <conditionalFormatting sqref="AC30:AJ31">
    <cfRule type="expression" dxfId="854" priority="22">
      <formula>$AQ28=1</formula>
    </cfRule>
  </conditionalFormatting>
  <conditionalFormatting sqref="AC32:AJ32">
    <cfRule type="expression" dxfId="853" priority="20">
      <formula>$AQ29=1</formula>
    </cfRule>
  </conditionalFormatting>
  <conditionalFormatting sqref="AC33:AJ33">
    <cfRule type="expression" dxfId="852" priority="18">
      <formula>$AQ29=1</formula>
    </cfRule>
  </conditionalFormatting>
  <conditionalFormatting sqref="AC34:AJ34">
    <cfRule type="expression" dxfId="851" priority="16">
      <formula>$AQ29=1</formula>
    </cfRule>
  </conditionalFormatting>
  <conditionalFormatting sqref="AG11:AJ28">
    <cfRule type="expression" dxfId="850" priority="14">
      <formula>$AQ11=2</formula>
    </cfRule>
  </conditionalFormatting>
  <conditionalFormatting sqref="AG29:AJ29">
    <cfRule type="expression" dxfId="849" priority="23">
      <formula>$AQ28=2</formula>
    </cfRule>
  </conditionalFormatting>
  <conditionalFormatting sqref="AG30:AJ31">
    <cfRule type="expression" dxfId="848" priority="21">
      <formula>$AQ28=2</formula>
    </cfRule>
  </conditionalFormatting>
  <conditionalFormatting sqref="AG32:AJ32">
    <cfRule type="expression" dxfId="847" priority="19">
      <formula>$AQ29=2</formula>
    </cfRule>
  </conditionalFormatting>
  <conditionalFormatting sqref="AG33:AJ33">
    <cfRule type="expression" dxfId="846" priority="17">
      <formula>$AQ29=2</formula>
    </cfRule>
  </conditionalFormatting>
  <conditionalFormatting sqref="AG34:AJ34">
    <cfRule type="expression" dxfId="845" priority="15">
      <formula>$AQ29=2</formula>
    </cfRule>
  </conditionalFormatting>
  <dataValidations count="2">
    <dataValidation type="list" allowBlank="1" showInputMessage="1" showErrorMessage="1" sqref="N11:O34" xr:uid="{1B78348F-F68E-429C-B345-AEDE90F10A42}">
      <formula1>INDIRECT(L11)</formula1>
    </dataValidation>
    <dataValidation type="list" allowBlank="1" showInputMessage="1" showErrorMessage="1" sqref="Y11:AB34" xr:uid="{E4E72671-2384-4A4B-ACE8-31BC7206DF1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5BCCCCB-F892-4697-8FCB-6C3DFDEB44C2}">
          <x14:formula1>
            <xm:f>'(参考)リスト'!$F$16:$F$21</xm:f>
          </x14:formula1>
          <xm:sqref>U11:X34</xm:sqref>
        </x14:dataValidation>
        <x14:dataValidation type="list" allowBlank="1" showInputMessage="1" showErrorMessage="1" xr:uid="{27084A11-4394-4DD4-B7AC-E641E7AE6EA4}">
          <x14:formula1>
            <xm:f>'(参考)リスト'!$D$16:$D$18</xm:f>
          </x14:formula1>
          <xm:sqref>P11:Q34</xm:sqref>
        </x14:dataValidation>
        <x14:dataValidation type="list" allowBlank="1" showInputMessage="1" showErrorMessage="1" xr:uid="{A4DDBEAA-63DA-428E-AA17-25710822FA93}">
          <x14:formula1>
            <xm:f>'(参考)リスト'!$E$16:$E$27</xm:f>
          </x14:formula1>
          <xm:sqref>R11:T34</xm:sqref>
        </x14:dataValidation>
        <x14:dataValidation type="list" allowBlank="1" showInputMessage="1" showErrorMessage="1" xr:uid="{4A761435-3467-4CC7-A73B-0905B61AF7FD}">
          <x14:formula1>
            <xm:f>'(参考)リスト'!$B$16:$B$21</xm:f>
          </x14:formula1>
          <xm:sqref>L11:M34</xm:sqref>
        </x14:dataValidation>
        <x14:dataValidation type="list" allowBlank="1" showInputMessage="1" showErrorMessage="1" xr:uid="{051608EA-8BDC-4B84-87C5-DB902E82B733}">
          <x14:formula1>
            <xm:f>'(参考)リスト'!$G$16:$G$19</xm:f>
          </x14:formula1>
          <xm:sqref>AM35:AO38</xm:sqref>
        </x14:dataValidation>
      </x14:dataValidations>
    </ext>
  </extLst>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9FEBA-3388-472D-8214-E382EA729CC2}">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S29</v>
      </c>
      <c r="AW5" s="35">
        <f>R7</f>
        <v>4.5999999999999996</v>
      </c>
      <c r="AX5" s="47" t="str">
        <f>AM35</f>
        <v>Ⅱ</v>
      </c>
      <c r="AY5" s="47">
        <f>Y37</f>
        <v>0</v>
      </c>
      <c r="AZ5" s="47">
        <f t="shared" ref="AZ5:BJ5" si="0">Z37</f>
        <v>0</v>
      </c>
      <c r="BA5" s="47">
        <f t="shared" si="0"/>
        <v>0</v>
      </c>
      <c r="BB5" s="47">
        <f>AB37</f>
        <v>0</v>
      </c>
      <c r="BC5" s="47">
        <f t="shared" si="0"/>
        <v>0</v>
      </c>
      <c r="BD5" s="47">
        <f>AD37</f>
        <v>0</v>
      </c>
      <c r="BE5" s="47">
        <f>AE37</f>
        <v>3</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1.2000000000000002</v>
      </c>
      <c r="BR5" s="47">
        <f>AF35</f>
        <v>0.09</v>
      </c>
      <c r="BS5" s="47">
        <f>AG35</f>
        <v>0</v>
      </c>
      <c r="BT5" s="47">
        <f>AH35</f>
        <v>0</v>
      </c>
      <c r="BU5" s="47">
        <f>AI35</f>
        <v>0</v>
      </c>
      <c r="BV5" s="47">
        <f>AJ35</f>
        <v>4.8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795</v>
      </c>
      <c r="O7" s="929"/>
      <c r="P7" s="970" t="s">
        <v>367</v>
      </c>
      <c r="Q7" s="956"/>
      <c r="R7" s="972">
        <v>4.5999999999999996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0.9</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931" t="s">
        <v>472</v>
      </c>
      <c r="S13" s="932"/>
      <c r="T13" s="933"/>
      <c r="U13" s="915" t="s">
        <v>643</v>
      </c>
      <c r="V13" s="916"/>
      <c r="W13" s="915" t="s">
        <v>723</v>
      </c>
      <c r="X13" s="916"/>
      <c r="Y13" s="46"/>
      <c r="Z13" s="46"/>
      <c r="AA13" s="46"/>
      <c r="AB13" s="46"/>
      <c r="AC13" s="52"/>
      <c r="AD13" s="52"/>
      <c r="AE13" s="52"/>
      <c r="AF13" s="52"/>
      <c r="AG13" s="52"/>
      <c r="AH13" s="52"/>
      <c r="AI13" s="52"/>
      <c r="AJ13" s="52"/>
      <c r="AK13" s="925" t="s">
        <v>1036</v>
      </c>
      <c r="AL13" s="926"/>
      <c r="AM13" s="926"/>
      <c r="AN13" s="926"/>
      <c r="AO13" s="927"/>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505</v>
      </c>
      <c r="O14" s="916"/>
      <c r="P14" s="915" t="s">
        <v>471</v>
      </c>
      <c r="Q14" s="916"/>
      <c r="R14" s="931" t="s">
        <v>472</v>
      </c>
      <c r="S14" s="932"/>
      <c r="T14" s="933"/>
      <c r="U14" s="915" t="s">
        <v>643</v>
      </c>
      <c r="V14" s="916"/>
      <c r="W14" s="915" t="s">
        <v>643</v>
      </c>
      <c r="X14" s="916"/>
      <c r="Y14" s="46"/>
      <c r="Z14" s="46"/>
      <c r="AA14" s="46"/>
      <c r="AB14" s="46"/>
      <c r="AC14" s="52"/>
      <c r="AD14" s="52"/>
      <c r="AE14" s="52">
        <v>0.2</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497</v>
      </c>
      <c r="O15" s="916"/>
      <c r="P15" s="915" t="s">
        <v>471</v>
      </c>
      <c r="Q15" s="916"/>
      <c r="R15" s="931" t="s">
        <v>472</v>
      </c>
      <c r="S15" s="932"/>
      <c r="T15" s="933"/>
      <c r="U15" s="915" t="s">
        <v>643</v>
      </c>
      <c r="V15" s="916"/>
      <c r="W15" s="915" t="s">
        <v>643</v>
      </c>
      <c r="X15" s="916"/>
      <c r="Y15" s="46"/>
      <c r="Z15" s="46"/>
      <c r="AA15" s="46"/>
      <c r="AB15" s="46"/>
      <c r="AC15" s="52"/>
      <c r="AD15" s="52"/>
      <c r="AE15" s="52">
        <v>0.1</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497</v>
      </c>
      <c r="O16" s="916"/>
      <c r="P16" s="915" t="s">
        <v>480</v>
      </c>
      <c r="Q16" s="916"/>
      <c r="R16" s="931" t="s">
        <v>500</v>
      </c>
      <c r="S16" s="932"/>
      <c r="T16" s="933"/>
      <c r="U16" s="915" t="s">
        <v>646</v>
      </c>
      <c r="V16" s="916"/>
      <c r="W16" s="915" t="s">
        <v>646</v>
      </c>
      <c r="X16" s="916"/>
      <c r="Y16" s="46"/>
      <c r="Z16" s="46"/>
      <c r="AA16" s="46"/>
      <c r="AB16" s="46"/>
      <c r="AC16" s="52"/>
      <c r="AD16" s="52"/>
      <c r="AE16" s="52"/>
      <c r="AF16" s="52"/>
      <c r="AG16" s="52"/>
      <c r="AH16" s="52"/>
      <c r="AI16" s="52"/>
      <c r="AJ16" s="52">
        <v>2.75</v>
      </c>
      <c r="AK16" s="928"/>
      <c r="AL16" s="929"/>
      <c r="AM16" s="929"/>
      <c r="AN16" s="929"/>
      <c r="AO16" s="930"/>
      <c r="AP16" s="2"/>
      <c r="AQ16" s="51">
        <f t="shared" si="2"/>
        <v>3</v>
      </c>
    </row>
    <row r="17" spans="2:46" ht="12" customHeight="1" x14ac:dyDescent="0.15">
      <c r="B17" s="958"/>
      <c r="C17" s="963"/>
      <c r="D17" s="961"/>
      <c r="E17" s="961"/>
      <c r="F17" s="961"/>
      <c r="G17" s="961"/>
      <c r="H17" s="961"/>
      <c r="I17" s="961"/>
      <c r="J17" s="962"/>
      <c r="K17" s="90">
        <v>7</v>
      </c>
      <c r="L17" s="915" t="s">
        <v>461</v>
      </c>
      <c r="M17" s="916"/>
      <c r="N17" s="915" t="s">
        <v>470</v>
      </c>
      <c r="O17" s="916"/>
      <c r="P17" s="915" t="s">
        <v>480</v>
      </c>
      <c r="Q17" s="916"/>
      <c r="R17" s="931" t="s">
        <v>500</v>
      </c>
      <c r="S17" s="932"/>
      <c r="T17" s="933"/>
      <c r="U17" s="915" t="s">
        <v>642</v>
      </c>
      <c r="V17" s="916"/>
      <c r="W17" s="915" t="s">
        <v>646</v>
      </c>
      <c r="X17" s="916"/>
      <c r="Y17" s="46"/>
      <c r="Z17" s="46"/>
      <c r="AA17" s="46"/>
      <c r="AB17" s="46"/>
      <c r="AC17" s="52"/>
      <c r="AD17" s="52"/>
      <c r="AE17" s="52"/>
      <c r="AF17" s="52"/>
      <c r="AG17" s="52"/>
      <c r="AH17" s="52"/>
      <c r="AI17" s="52"/>
      <c r="AJ17" s="52">
        <v>2.0499999999999998</v>
      </c>
      <c r="AK17" s="925" t="s">
        <v>1038</v>
      </c>
      <c r="AL17" s="926"/>
      <c r="AM17" s="926"/>
      <c r="AN17" s="926"/>
      <c r="AO17" s="927"/>
      <c r="AP17" s="2"/>
      <c r="AQ17" s="51">
        <f t="shared" si="2"/>
        <v>3</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1.2000000000000002</v>
      </c>
      <c r="AF35" s="109">
        <f t="shared" si="7"/>
        <v>0.09</v>
      </c>
      <c r="AG35" s="109">
        <f t="shared" si="7"/>
        <v>0</v>
      </c>
      <c r="AH35" s="109">
        <f t="shared" si="7"/>
        <v>0</v>
      </c>
      <c r="AI35" s="109">
        <f t="shared" si="7"/>
        <v>0</v>
      </c>
      <c r="AJ35" s="110">
        <f t="shared" si="7"/>
        <v>4.8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1</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844" priority="2">
      <formula>$AQ11=2</formula>
    </cfRule>
  </conditionalFormatting>
  <conditionalFormatting sqref="Y29:AB29">
    <cfRule type="expression" dxfId="843" priority="11">
      <formula>$AQ28=2</formula>
    </cfRule>
  </conditionalFormatting>
  <conditionalFormatting sqref="Y30:AB31">
    <cfRule type="expression" dxfId="842" priority="9">
      <formula>$AQ28=2</formula>
    </cfRule>
  </conditionalFormatting>
  <conditionalFormatting sqref="Y32:AB32">
    <cfRule type="expression" dxfId="841" priority="7">
      <formula>$AQ29=2</formula>
    </cfRule>
  </conditionalFormatting>
  <conditionalFormatting sqref="Y33:AB33">
    <cfRule type="expression" dxfId="840" priority="5">
      <formula>$AQ29=2</formula>
    </cfRule>
  </conditionalFormatting>
  <conditionalFormatting sqref="Y34:AB34">
    <cfRule type="expression" dxfId="839" priority="3">
      <formula>$AQ29=2</formula>
    </cfRule>
  </conditionalFormatting>
  <conditionalFormatting sqref="Y11:AF28">
    <cfRule type="expression" dxfId="838" priority="1">
      <formula>$AQ11=3</formula>
    </cfRule>
  </conditionalFormatting>
  <conditionalFormatting sqref="Y29:AF29">
    <cfRule type="expression" dxfId="837" priority="12">
      <formula>$AQ28=3</formula>
    </cfRule>
  </conditionalFormatting>
  <conditionalFormatting sqref="Y30:AF31">
    <cfRule type="expression" dxfId="836" priority="10">
      <formula>$AQ28=3</formula>
    </cfRule>
  </conditionalFormatting>
  <conditionalFormatting sqref="Y32:AF32">
    <cfRule type="expression" dxfId="835" priority="8">
      <formula>$AQ29=3</formula>
    </cfRule>
  </conditionalFormatting>
  <conditionalFormatting sqref="Y33:AF33">
    <cfRule type="expression" dxfId="834" priority="6">
      <formula>$AQ29=3</formula>
    </cfRule>
  </conditionalFormatting>
  <conditionalFormatting sqref="Y34:AF34">
    <cfRule type="expression" dxfId="833" priority="4">
      <formula>$AQ29=3</formula>
    </cfRule>
  </conditionalFormatting>
  <conditionalFormatting sqref="AC11:AJ28">
    <cfRule type="expression" dxfId="832" priority="13">
      <formula>$AQ11=1</formula>
    </cfRule>
  </conditionalFormatting>
  <conditionalFormatting sqref="AC29:AJ29">
    <cfRule type="expression" dxfId="831" priority="24">
      <formula>$AQ28=1</formula>
    </cfRule>
  </conditionalFormatting>
  <conditionalFormatting sqref="AC30:AJ31">
    <cfRule type="expression" dxfId="830" priority="22">
      <formula>$AQ28=1</formula>
    </cfRule>
  </conditionalFormatting>
  <conditionalFormatting sqref="AC32:AJ32">
    <cfRule type="expression" dxfId="829" priority="20">
      <formula>$AQ29=1</formula>
    </cfRule>
  </conditionalFormatting>
  <conditionalFormatting sqref="AC33:AJ33">
    <cfRule type="expression" dxfId="828" priority="18">
      <formula>$AQ29=1</formula>
    </cfRule>
  </conditionalFormatting>
  <conditionalFormatting sqref="AC34:AJ34">
    <cfRule type="expression" dxfId="827" priority="16">
      <formula>$AQ29=1</formula>
    </cfRule>
  </conditionalFormatting>
  <conditionalFormatting sqref="AG11:AJ28">
    <cfRule type="expression" dxfId="826" priority="14">
      <formula>$AQ11=2</formula>
    </cfRule>
  </conditionalFormatting>
  <conditionalFormatting sqref="AG29:AJ29">
    <cfRule type="expression" dxfId="825" priority="23">
      <formula>$AQ28=2</formula>
    </cfRule>
  </conditionalFormatting>
  <conditionalFormatting sqref="AG30:AJ31">
    <cfRule type="expression" dxfId="824" priority="21">
      <formula>$AQ28=2</formula>
    </cfRule>
  </conditionalFormatting>
  <conditionalFormatting sqref="AG32:AJ32">
    <cfRule type="expression" dxfId="823" priority="19">
      <formula>$AQ29=2</formula>
    </cfRule>
  </conditionalFormatting>
  <conditionalFormatting sqref="AG33:AJ33">
    <cfRule type="expression" dxfId="822" priority="17">
      <formula>$AQ29=2</formula>
    </cfRule>
  </conditionalFormatting>
  <conditionalFormatting sqref="AG34:AJ34">
    <cfRule type="expression" dxfId="821" priority="15">
      <formula>$AQ29=2</formula>
    </cfRule>
  </conditionalFormatting>
  <dataValidations count="2">
    <dataValidation type="list" allowBlank="1" showInputMessage="1" showErrorMessage="1" sqref="Y11:AB34" xr:uid="{AF787401-D6BC-4954-8D60-76B06FDAAF78}">
      <formula1>"〇,"</formula1>
    </dataValidation>
    <dataValidation type="list" allowBlank="1" showInputMessage="1" showErrorMessage="1" sqref="N11:O34" xr:uid="{566D0EE8-6586-4FF1-A150-C4A1841B458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57018AB-09C6-4C7F-AE33-A7BC3407B275}">
          <x14:formula1>
            <xm:f>'(参考)リスト'!$G$16:$G$19</xm:f>
          </x14:formula1>
          <xm:sqref>AM35:AO38</xm:sqref>
        </x14:dataValidation>
        <x14:dataValidation type="list" allowBlank="1" showInputMessage="1" showErrorMessage="1" xr:uid="{3000F03F-C062-4C7C-91C8-8743856A0258}">
          <x14:formula1>
            <xm:f>'(参考)リスト'!$B$16:$B$21</xm:f>
          </x14:formula1>
          <xm:sqref>L11:M34</xm:sqref>
        </x14:dataValidation>
        <x14:dataValidation type="list" allowBlank="1" showInputMessage="1" showErrorMessage="1" xr:uid="{98DB03A7-B49F-4530-9E20-A9B73EDBD38D}">
          <x14:formula1>
            <xm:f>'(参考)リスト'!$E$16:$E$27</xm:f>
          </x14:formula1>
          <xm:sqref>R11:T34</xm:sqref>
        </x14:dataValidation>
        <x14:dataValidation type="list" allowBlank="1" showInputMessage="1" showErrorMessage="1" xr:uid="{3FC9188D-C13D-42D6-AF87-2A0EFF362784}">
          <x14:formula1>
            <xm:f>'(参考)リスト'!$D$16:$D$18</xm:f>
          </x14:formula1>
          <xm:sqref>P11:Q34</xm:sqref>
        </x14:dataValidation>
        <x14:dataValidation type="list" allowBlank="1" showInputMessage="1" showErrorMessage="1" xr:uid="{4C8764D7-3C2E-49CF-9D66-D9294D87C963}">
          <x14:formula1>
            <xm:f>'(参考)リスト'!$F$16:$F$21</xm:f>
          </x14:formula1>
          <xm:sqref>U11:X34</xm:sqref>
        </x14:dataValidation>
      </x14:dataValidations>
    </ext>
  </extLst>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6373C-88E4-4488-8BD8-74D6BB301D6D}">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S30</v>
      </c>
      <c r="AW5" s="35">
        <f>R7</f>
        <v>4.3</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0.24</v>
      </c>
      <c r="BR5" s="47">
        <f>AF35</f>
        <v>0.09</v>
      </c>
      <c r="BS5" s="47">
        <f>AG35</f>
        <v>0</v>
      </c>
      <c r="BT5" s="47">
        <f>AH35</f>
        <v>0</v>
      </c>
      <c r="BU5" s="47">
        <f>AI35</f>
        <v>0</v>
      </c>
      <c r="BV5" s="47">
        <f>AJ35</f>
        <v>0.08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802</v>
      </c>
      <c r="O7" s="929"/>
      <c r="P7" s="970" t="s">
        <v>367</v>
      </c>
      <c r="Q7" s="956"/>
      <c r="R7" s="972">
        <v>4.3</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0.15</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0.09</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505</v>
      </c>
      <c r="O13" s="916"/>
      <c r="P13" s="915" t="s">
        <v>471</v>
      </c>
      <c r="Q13" s="916"/>
      <c r="R13" s="868" t="s">
        <v>472</v>
      </c>
      <c r="S13" s="868"/>
      <c r="T13" s="868"/>
      <c r="U13" s="915" t="s">
        <v>643</v>
      </c>
      <c r="V13" s="916"/>
      <c r="W13" s="915" t="s">
        <v>723</v>
      </c>
      <c r="X13" s="916"/>
      <c r="Y13" s="46"/>
      <c r="Z13" s="46"/>
      <c r="AA13" s="46"/>
      <c r="AB13" s="46"/>
      <c r="AC13" s="52"/>
      <c r="AD13" s="52"/>
      <c r="AE13" s="52"/>
      <c r="AF13" s="52"/>
      <c r="AG13" s="52"/>
      <c r="AH13" s="52"/>
      <c r="AI13" s="52"/>
      <c r="AJ13" s="52"/>
      <c r="AK13" s="925" t="s">
        <v>1036</v>
      </c>
      <c r="AL13" s="926"/>
      <c r="AM13" s="926"/>
      <c r="AN13" s="926"/>
      <c r="AO13" s="927"/>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479</v>
      </c>
      <c r="O14" s="916"/>
      <c r="P14" s="915" t="s">
        <v>471</v>
      </c>
      <c r="Q14" s="916"/>
      <c r="R14" s="931" t="s">
        <v>481</v>
      </c>
      <c r="S14" s="932"/>
      <c r="T14" s="933"/>
      <c r="U14" s="915" t="s">
        <v>646</v>
      </c>
      <c r="V14" s="916"/>
      <c r="W14" s="915" t="s">
        <v>646</v>
      </c>
      <c r="X14" s="916"/>
      <c r="Y14" s="46"/>
      <c r="Z14" s="46"/>
      <c r="AA14" s="46"/>
      <c r="AB14" s="46"/>
      <c r="AC14" s="52"/>
      <c r="AD14" s="52"/>
      <c r="AE14" s="52"/>
      <c r="AF14" s="52">
        <v>0.09</v>
      </c>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499</v>
      </c>
      <c r="O15" s="916"/>
      <c r="P15" s="915" t="s">
        <v>480</v>
      </c>
      <c r="Q15" s="916"/>
      <c r="R15" s="931" t="s">
        <v>498</v>
      </c>
      <c r="S15" s="932"/>
      <c r="T15" s="933"/>
      <c r="U15" s="915" t="s">
        <v>642</v>
      </c>
      <c r="V15" s="916"/>
      <c r="W15" s="915" t="s">
        <v>646</v>
      </c>
      <c r="X15" s="916"/>
      <c r="Y15" s="46"/>
      <c r="Z15" s="46"/>
      <c r="AA15" s="46"/>
      <c r="AB15" s="46"/>
      <c r="AC15" s="52"/>
      <c r="AD15" s="52"/>
      <c r="AE15" s="52"/>
      <c r="AF15" s="52"/>
      <c r="AG15" s="52"/>
      <c r="AH15" s="52"/>
      <c r="AI15" s="52"/>
      <c r="AJ15" s="52">
        <v>0.05</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495</v>
      </c>
      <c r="O16" s="916"/>
      <c r="P16" s="915" t="s">
        <v>480</v>
      </c>
      <c r="Q16" s="916"/>
      <c r="R16" s="931" t="s">
        <v>498</v>
      </c>
      <c r="S16" s="932"/>
      <c r="T16" s="933"/>
      <c r="U16" s="915" t="s">
        <v>642</v>
      </c>
      <c r="V16" s="916"/>
      <c r="W16" s="915" t="s">
        <v>646</v>
      </c>
      <c r="X16" s="916"/>
      <c r="Y16" s="46"/>
      <c r="Z16" s="46"/>
      <c r="AA16" s="46"/>
      <c r="AB16" s="46"/>
      <c r="AC16" s="52"/>
      <c r="AD16" s="52"/>
      <c r="AE16" s="52"/>
      <c r="AF16" s="52"/>
      <c r="AG16" s="52"/>
      <c r="AH16" s="52"/>
      <c r="AI16" s="52"/>
      <c r="AJ16" s="52">
        <v>0.03</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0.24</v>
      </c>
      <c r="AF35" s="109">
        <f t="shared" si="7"/>
        <v>0.09</v>
      </c>
      <c r="AG35" s="109">
        <f t="shared" si="7"/>
        <v>0</v>
      </c>
      <c r="AH35" s="109">
        <f t="shared" si="7"/>
        <v>0</v>
      </c>
      <c r="AI35" s="109">
        <f t="shared" si="7"/>
        <v>0</v>
      </c>
      <c r="AJ35" s="110">
        <f t="shared" si="7"/>
        <v>0.08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1</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820" priority="2">
      <formula>$AQ11=2</formula>
    </cfRule>
  </conditionalFormatting>
  <conditionalFormatting sqref="Y29:AB29">
    <cfRule type="expression" dxfId="819" priority="11">
      <formula>$AQ28=2</formula>
    </cfRule>
  </conditionalFormatting>
  <conditionalFormatting sqref="Y30:AB31">
    <cfRule type="expression" dxfId="818" priority="9">
      <formula>$AQ28=2</formula>
    </cfRule>
  </conditionalFormatting>
  <conditionalFormatting sqref="Y32:AB32">
    <cfRule type="expression" dxfId="817" priority="7">
      <formula>$AQ29=2</formula>
    </cfRule>
  </conditionalFormatting>
  <conditionalFormatting sqref="Y33:AB33">
    <cfRule type="expression" dxfId="816" priority="5">
      <formula>$AQ29=2</formula>
    </cfRule>
  </conditionalFormatting>
  <conditionalFormatting sqref="Y34:AB34">
    <cfRule type="expression" dxfId="815" priority="3">
      <formula>$AQ29=2</formula>
    </cfRule>
  </conditionalFormatting>
  <conditionalFormatting sqref="Y11:AF28">
    <cfRule type="expression" dxfId="814" priority="1">
      <formula>$AQ11=3</formula>
    </cfRule>
  </conditionalFormatting>
  <conditionalFormatting sqref="Y29:AF29">
    <cfRule type="expression" dxfId="813" priority="12">
      <formula>$AQ28=3</formula>
    </cfRule>
  </conditionalFormatting>
  <conditionalFormatting sqref="Y30:AF31">
    <cfRule type="expression" dxfId="812" priority="10">
      <formula>$AQ28=3</formula>
    </cfRule>
  </conditionalFormatting>
  <conditionalFormatting sqref="Y32:AF32">
    <cfRule type="expression" dxfId="811" priority="8">
      <formula>$AQ29=3</formula>
    </cfRule>
  </conditionalFormatting>
  <conditionalFormatting sqref="Y33:AF33">
    <cfRule type="expression" dxfId="810" priority="6">
      <formula>$AQ29=3</formula>
    </cfRule>
  </conditionalFormatting>
  <conditionalFormatting sqref="Y34:AF34">
    <cfRule type="expression" dxfId="809" priority="4">
      <formula>$AQ29=3</formula>
    </cfRule>
  </conditionalFormatting>
  <conditionalFormatting sqref="AC11:AJ28">
    <cfRule type="expression" dxfId="808" priority="13">
      <formula>$AQ11=1</formula>
    </cfRule>
  </conditionalFormatting>
  <conditionalFormatting sqref="AC29:AJ29">
    <cfRule type="expression" dxfId="807" priority="24">
      <formula>$AQ28=1</formula>
    </cfRule>
  </conditionalFormatting>
  <conditionalFormatting sqref="AC30:AJ31">
    <cfRule type="expression" dxfId="806" priority="22">
      <formula>$AQ28=1</formula>
    </cfRule>
  </conditionalFormatting>
  <conditionalFormatting sqref="AC32:AJ32">
    <cfRule type="expression" dxfId="805" priority="20">
      <formula>$AQ29=1</formula>
    </cfRule>
  </conditionalFormatting>
  <conditionalFormatting sqref="AC33:AJ33">
    <cfRule type="expression" dxfId="804" priority="18">
      <formula>$AQ29=1</formula>
    </cfRule>
  </conditionalFormatting>
  <conditionalFormatting sqref="AC34:AJ34">
    <cfRule type="expression" dxfId="803" priority="16">
      <formula>$AQ29=1</formula>
    </cfRule>
  </conditionalFormatting>
  <conditionalFormatting sqref="AG11:AJ28">
    <cfRule type="expression" dxfId="802" priority="14">
      <formula>$AQ11=2</formula>
    </cfRule>
  </conditionalFormatting>
  <conditionalFormatting sqref="AG29:AJ29">
    <cfRule type="expression" dxfId="801" priority="23">
      <formula>$AQ28=2</formula>
    </cfRule>
  </conditionalFormatting>
  <conditionalFormatting sqref="AG30:AJ31">
    <cfRule type="expression" dxfId="800" priority="21">
      <formula>$AQ28=2</formula>
    </cfRule>
  </conditionalFormatting>
  <conditionalFormatting sqref="AG32:AJ32">
    <cfRule type="expression" dxfId="799" priority="19">
      <formula>$AQ29=2</formula>
    </cfRule>
  </conditionalFormatting>
  <conditionalFormatting sqref="AG33:AJ33">
    <cfRule type="expression" dxfId="798" priority="17">
      <formula>$AQ29=2</formula>
    </cfRule>
  </conditionalFormatting>
  <conditionalFormatting sqref="AG34:AJ34">
    <cfRule type="expression" dxfId="797" priority="15">
      <formula>$AQ29=2</formula>
    </cfRule>
  </conditionalFormatting>
  <dataValidations count="2">
    <dataValidation type="list" allowBlank="1" showInputMessage="1" showErrorMessage="1" sqref="N11:O34" xr:uid="{8A1D5F3C-E768-43A6-8FF1-C054FC5ACE19}">
      <formula1>INDIRECT(L11)</formula1>
    </dataValidation>
    <dataValidation type="list" allowBlank="1" showInputMessage="1" showErrorMessage="1" sqref="Y11:AB34" xr:uid="{39EBECF4-8500-4682-9C9A-5D52D48458F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8FD029A-EFF5-4862-8B8E-41EB60F732FE}">
          <x14:formula1>
            <xm:f>'(参考)リスト'!$F$16:$F$21</xm:f>
          </x14:formula1>
          <xm:sqref>U11:X34</xm:sqref>
        </x14:dataValidation>
        <x14:dataValidation type="list" allowBlank="1" showInputMessage="1" showErrorMessage="1" xr:uid="{3B5F858D-6342-4181-8E59-4CDCF0CDDF9E}">
          <x14:formula1>
            <xm:f>'(参考)リスト'!$D$16:$D$18</xm:f>
          </x14:formula1>
          <xm:sqref>P11:Q34</xm:sqref>
        </x14:dataValidation>
        <x14:dataValidation type="list" allowBlank="1" showInputMessage="1" showErrorMessage="1" xr:uid="{B0634605-D4DD-4482-B553-0C052B0A0C65}">
          <x14:formula1>
            <xm:f>'(参考)リスト'!$E$16:$E$27</xm:f>
          </x14:formula1>
          <xm:sqref>R11:T34</xm:sqref>
        </x14:dataValidation>
        <x14:dataValidation type="list" allowBlank="1" showInputMessage="1" showErrorMessage="1" xr:uid="{FC2B3C4A-53C6-4C0F-AB64-88A86DEF98DD}">
          <x14:formula1>
            <xm:f>'(参考)リスト'!$B$16:$B$21</xm:f>
          </x14:formula1>
          <xm:sqref>L11:M34</xm:sqref>
        </x14:dataValidation>
        <x14:dataValidation type="list" allowBlank="1" showInputMessage="1" showErrorMessage="1" xr:uid="{AA7320B6-B06F-42AB-B121-551ACD32CF6D}">
          <x14:formula1>
            <xm:f>'(参考)リスト'!$G$16:$G$19</xm:f>
          </x14:formula1>
          <xm:sqref>AM35:AO38</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19395-D2A7-4040-954E-C3464EA1FECA}">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S31</v>
      </c>
      <c r="AW5" s="35">
        <f>R7</f>
        <v>4.4000000000000004</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0.35</v>
      </c>
      <c r="BR5" s="47">
        <f>AF35</f>
        <v>0.12</v>
      </c>
      <c r="BS5" s="47">
        <f>AG35</f>
        <v>0</v>
      </c>
      <c r="BT5" s="47">
        <f>AH35</f>
        <v>0</v>
      </c>
      <c r="BU5" s="47">
        <f>AI35</f>
        <v>0</v>
      </c>
      <c r="BV5" s="47">
        <f>AJ35</f>
        <v>2.97</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807</v>
      </c>
      <c r="O7" s="929"/>
      <c r="P7" s="970" t="s">
        <v>367</v>
      </c>
      <c r="Q7" s="956"/>
      <c r="R7" s="972">
        <v>4.4000000000000004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0.35</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506</v>
      </c>
      <c r="S12" s="868"/>
      <c r="T12" s="868"/>
      <c r="U12" s="915" t="s">
        <v>646</v>
      </c>
      <c r="V12" s="916"/>
      <c r="W12" s="915" t="s">
        <v>646</v>
      </c>
      <c r="X12" s="916"/>
      <c r="Y12" s="46"/>
      <c r="Z12" s="46"/>
      <c r="AA12" s="46"/>
      <c r="AB12" s="46"/>
      <c r="AC12" s="52"/>
      <c r="AD12" s="52"/>
      <c r="AE12" s="52"/>
      <c r="AF12" s="52">
        <v>0.12</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2.95</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470</v>
      </c>
      <c r="O14" s="916"/>
      <c r="P14" s="915" t="s">
        <v>480</v>
      </c>
      <c r="Q14" s="916"/>
      <c r="R14" s="931" t="s">
        <v>498</v>
      </c>
      <c r="S14" s="932"/>
      <c r="T14" s="933"/>
      <c r="U14" s="915" t="s">
        <v>642</v>
      </c>
      <c r="V14" s="916"/>
      <c r="W14" s="915" t="s">
        <v>646</v>
      </c>
      <c r="X14" s="916"/>
      <c r="Y14" s="46"/>
      <c r="Z14" s="46"/>
      <c r="AA14" s="46"/>
      <c r="AB14" s="46"/>
      <c r="AC14" s="52"/>
      <c r="AD14" s="52"/>
      <c r="AE14" s="52"/>
      <c r="AF14" s="52"/>
      <c r="AG14" s="52"/>
      <c r="AH14" s="52"/>
      <c r="AI14" s="52"/>
      <c r="AJ14" s="52">
        <v>0.02</v>
      </c>
      <c r="AK14" s="925" t="s">
        <v>1038</v>
      </c>
      <c r="AL14" s="926"/>
      <c r="AM14" s="926"/>
      <c r="AN14" s="926"/>
      <c r="AO14" s="927"/>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0.35</v>
      </c>
      <c r="AF35" s="109">
        <f t="shared" si="7"/>
        <v>0.12</v>
      </c>
      <c r="AG35" s="109">
        <f t="shared" si="7"/>
        <v>0</v>
      </c>
      <c r="AH35" s="109">
        <f t="shared" si="7"/>
        <v>0</v>
      </c>
      <c r="AI35" s="109">
        <f t="shared" si="7"/>
        <v>0</v>
      </c>
      <c r="AJ35" s="110">
        <f t="shared" si="7"/>
        <v>2.97</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1042</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96" priority="2">
      <formula>$AQ11=2</formula>
    </cfRule>
  </conditionalFormatting>
  <conditionalFormatting sqref="Y29:AB29">
    <cfRule type="expression" dxfId="795" priority="11">
      <formula>$AQ28=2</formula>
    </cfRule>
  </conditionalFormatting>
  <conditionalFormatting sqref="Y30:AB31">
    <cfRule type="expression" dxfId="794" priority="9">
      <formula>$AQ28=2</formula>
    </cfRule>
  </conditionalFormatting>
  <conditionalFormatting sqref="Y32:AB32">
    <cfRule type="expression" dxfId="793" priority="7">
      <formula>$AQ29=2</formula>
    </cfRule>
  </conditionalFormatting>
  <conditionalFormatting sqref="Y33:AB33">
    <cfRule type="expression" dxfId="792" priority="5">
      <formula>$AQ29=2</formula>
    </cfRule>
  </conditionalFormatting>
  <conditionalFormatting sqref="Y34:AB34">
    <cfRule type="expression" dxfId="791" priority="3">
      <formula>$AQ29=2</formula>
    </cfRule>
  </conditionalFormatting>
  <conditionalFormatting sqref="Y11:AF28">
    <cfRule type="expression" dxfId="790" priority="1">
      <formula>$AQ11=3</formula>
    </cfRule>
  </conditionalFormatting>
  <conditionalFormatting sqref="Y29:AF29">
    <cfRule type="expression" dxfId="789" priority="12">
      <formula>$AQ28=3</formula>
    </cfRule>
  </conditionalFormatting>
  <conditionalFormatting sqref="Y30:AF31">
    <cfRule type="expression" dxfId="788" priority="10">
      <formula>$AQ28=3</formula>
    </cfRule>
  </conditionalFormatting>
  <conditionalFormatting sqref="Y32:AF32">
    <cfRule type="expression" dxfId="787" priority="8">
      <formula>$AQ29=3</formula>
    </cfRule>
  </conditionalFormatting>
  <conditionalFormatting sqref="Y33:AF33">
    <cfRule type="expression" dxfId="786" priority="6">
      <formula>$AQ29=3</formula>
    </cfRule>
  </conditionalFormatting>
  <conditionalFormatting sqref="Y34:AF34">
    <cfRule type="expression" dxfId="785" priority="4">
      <formula>$AQ29=3</formula>
    </cfRule>
  </conditionalFormatting>
  <conditionalFormatting sqref="AC11:AJ28">
    <cfRule type="expression" dxfId="784" priority="13">
      <formula>$AQ11=1</formula>
    </cfRule>
  </conditionalFormatting>
  <conditionalFormatting sqref="AC29:AJ29">
    <cfRule type="expression" dxfId="783" priority="24">
      <formula>$AQ28=1</formula>
    </cfRule>
  </conditionalFormatting>
  <conditionalFormatting sqref="AC30:AJ31">
    <cfRule type="expression" dxfId="782" priority="22">
      <formula>$AQ28=1</formula>
    </cfRule>
  </conditionalFormatting>
  <conditionalFormatting sqref="AC32:AJ32">
    <cfRule type="expression" dxfId="781" priority="20">
      <formula>$AQ29=1</formula>
    </cfRule>
  </conditionalFormatting>
  <conditionalFormatting sqref="AC33:AJ33">
    <cfRule type="expression" dxfId="780" priority="18">
      <formula>$AQ29=1</formula>
    </cfRule>
  </conditionalFormatting>
  <conditionalFormatting sqref="AC34:AJ34">
    <cfRule type="expression" dxfId="779" priority="16">
      <formula>$AQ29=1</formula>
    </cfRule>
  </conditionalFormatting>
  <conditionalFormatting sqref="AG11:AJ28">
    <cfRule type="expression" dxfId="778" priority="14">
      <formula>$AQ11=2</formula>
    </cfRule>
  </conditionalFormatting>
  <conditionalFormatting sqref="AG29:AJ29">
    <cfRule type="expression" dxfId="777" priority="23">
      <formula>$AQ28=2</formula>
    </cfRule>
  </conditionalFormatting>
  <conditionalFormatting sqref="AG30:AJ31">
    <cfRule type="expression" dxfId="776" priority="21">
      <formula>$AQ28=2</formula>
    </cfRule>
  </conditionalFormatting>
  <conditionalFormatting sqref="AG32:AJ32">
    <cfRule type="expression" dxfId="775" priority="19">
      <formula>$AQ29=2</formula>
    </cfRule>
  </conditionalFormatting>
  <conditionalFormatting sqref="AG33:AJ33">
    <cfRule type="expression" dxfId="774" priority="17">
      <formula>$AQ29=2</formula>
    </cfRule>
  </conditionalFormatting>
  <conditionalFormatting sqref="AG34:AJ34">
    <cfRule type="expression" dxfId="773" priority="15">
      <formula>$AQ29=2</formula>
    </cfRule>
  </conditionalFormatting>
  <dataValidations count="2">
    <dataValidation type="list" allowBlank="1" showInputMessage="1" showErrorMessage="1" sqref="Y11:AB34" xr:uid="{40B2AEB2-0086-45A0-9491-8974D17F1739}">
      <formula1>"〇,"</formula1>
    </dataValidation>
    <dataValidation type="list" allowBlank="1" showInputMessage="1" showErrorMessage="1" sqref="N11:O34" xr:uid="{49361C2A-3BE2-424D-AAAD-28CAD34FFF0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4ADA7C9-2AF9-4073-9F73-E7974389DA52}">
          <x14:formula1>
            <xm:f>'(参考)リスト'!$G$16:$G$19</xm:f>
          </x14:formula1>
          <xm:sqref>AM35:AO38</xm:sqref>
        </x14:dataValidation>
        <x14:dataValidation type="list" allowBlank="1" showInputMessage="1" showErrorMessage="1" xr:uid="{B9313B82-623C-4B81-BDCC-1460E037110A}">
          <x14:formula1>
            <xm:f>'(参考)リスト'!$B$16:$B$21</xm:f>
          </x14:formula1>
          <xm:sqref>L11:M34</xm:sqref>
        </x14:dataValidation>
        <x14:dataValidation type="list" allowBlank="1" showInputMessage="1" showErrorMessage="1" xr:uid="{F17FA654-7C4A-49E4-9B93-750267552F37}">
          <x14:formula1>
            <xm:f>'(参考)リスト'!$E$16:$E$27</xm:f>
          </x14:formula1>
          <xm:sqref>R11:T34</xm:sqref>
        </x14:dataValidation>
        <x14:dataValidation type="list" allowBlank="1" showInputMessage="1" showErrorMessage="1" xr:uid="{80DD0F05-1360-470D-81CB-F7D3EA5F4416}">
          <x14:formula1>
            <xm:f>'(参考)リスト'!$D$16:$D$18</xm:f>
          </x14:formula1>
          <xm:sqref>P11:Q34</xm:sqref>
        </x14:dataValidation>
        <x14:dataValidation type="list" allowBlank="1" showInputMessage="1" showErrorMessage="1" xr:uid="{57CB8FC3-6187-4B86-8504-B156445068C2}">
          <x14:formula1>
            <xm:f>'(参考)リスト'!$F$16:$F$21</xm:f>
          </x14:formula1>
          <xm:sqref>U11:X34</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9F25E-913C-4B8C-8966-057630E7E9CD}">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P3" s="44" t="s">
        <v>1048</v>
      </c>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S32</v>
      </c>
      <c r="AW5" s="35">
        <f>R7</f>
        <v>4.0999999999999996</v>
      </c>
      <c r="AX5" s="47" t="str">
        <f>AM35</f>
        <v>Ⅱ</v>
      </c>
      <c r="AY5" s="47">
        <f>Y37</f>
        <v>0</v>
      </c>
      <c r="AZ5" s="47">
        <f t="shared" ref="AZ5:BJ5" si="0">Z37</f>
        <v>0</v>
      </c>
      <c r="BA5" s="47">
        <f t="shared" si="0"/>
        <v>0</v>
      </c>
      <c r="BB5" s="47">
        <f>AB37</f>
        <v>0</v>
      </c>
      <c r="BC5" s="47">
        <f t="shared" si="0"/>
        <v>0</v>
      </c>
      <c r="BD5" s="47">
        <f>AD37</f>
        <v>0</v>
      </c>
      <c r="BE5" s="47">
        <f>AE37</f>
        <v>3</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0.43</v>
      </c>
      <c r="BR5" s="47">
        <f>AF35</f>
        <v>0</v>
      </c>
      <c r="BS5" s="47">
        <f>AG35</f>
        <v>0</v>
      </c>
      <c r="BT5" s="47">
        <f>AH35</f>
        <v>0</v>
      </c>
      <c r="BU5" s="47">
        <f>AI35</f>
        <v>0</v>
      </c>
      <c r="BV5" s="47">
        <f>AJ35</f>
        <v>1.75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811</v>
      </c>
      <c r="O7" s="929"/>
      <c r="P7" s="970" t="s">
        <v>367</v>
      </c>
      <c r="Q7" s="956"/>
      <c r="R7" s="972">
        <v>4.0999999999999996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0.17</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868" t="s">
        <v>472</v>
      </c>
      <c r="S13" s="868"/>
      <c r="T13" s="868"/>
      <c r="U13" s="915" t="s">
        <v>643</v>
      </c>
      <c r="V13" s="916"/>
      <c r="W13" s="915" t="s">
        <v>643</v>
      </c>
      <c r="X13" s="916"/>
      <c r="Y13" s="46"/>
      <c r="Z13" s="46"/>
      <c r="AA13" s="46"/>
      <c r="AB13" s="46"/>
      <c r="AC13" s="52"/>
      <c r="AD13" s="52"/>
      <c r="AE13" s="52">
        <v>0.06</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497</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1.75</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0.43</v>
      </c>
      <c r="AF35" s="109">
        <f t="shared" si="7"/>
        <v>0</v>
      </c>
      <c r="AG35" s="109">
        <f t="shared" si="7"/>
        <v>0</v>
      </c>
      <c r="AH35" s="109">
        <f t="shared" si="7"/>
        <v>0</v>
      </c>
      <c r="AI35" s="109">
        <f t="shared" si="7"/>
        <v>0</v>
      </c>
      <c r="AJ35" s="110">
        <f t="shared" si="7"/>
        <v>1.75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0</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72" priority="2">
      <formula>$AQ11=2</formula>
    </cfRule>
  </conditionalFormatting>
  <conditionalFormatting sqref="Y29:AB29">
    <cfRule type="expression" dxfId="771" priority="11">
      <formula>$AQ28=2</formula>
    </cfRule>
  </conditionalFormatting>
  <conditionalFormatting sqref="Y30:AB31">
    <cfRule type="expression" dxfId="770" priority="9">
      <formula>$AQ28=2</formula>
    </cfRule>
  </conditionalFormatting>
  <conditionalFormatting sqref="Y32:AB32">
    <cfRule type="expression" dxfId="769" priority="7">
      <formula>$AQ29=2</formula>
    </cfRule>
  </conditionalFormatting>
  <conditionalFormatting sqref="Y33:AB33">
    <cfRule type="expression" dxfId="768" priority="5">
      <formula>$AQ29=2</formula>
    </cfRule>
  </conditionalFormatting>
  <conditionalFormatting sqref="Y34:AB34">
    <cfRule type="expression" dxfId="767" priority="3">
      <formula>$AQ29=2</formula>
    </cfRule>
  </conditionalFormatting>
  <conditionalFormatting sqref="Y11:AF28">
    <cfRule type="expression" dxfId="766" priority="1">
      <formula>$AQ11=3</formula>
    </cfRule>
  </conditionalFormatting>
  <conditionalFormatting sqref="Y29:AF29">
    <cfRule type="expression" dxfId="765" priority="12">
      <formula>$AQ28=3</formula>
    </cfRule>
  </conditionalFormatting>
  <conditionalFormatting sqref="Y30:AF31">
    <cfRule type="expression" dxfId="764" priority="10">
      <formula>$AQ28=3</formula>
    </cfRule>
  </conditionalFormatting>
  <conditionalFormatting sqref="Y32:AF32">
    <cfRule type="expression" dxfId="763" priority="8">
      <formula>$AQ29=3</formula>
    </cfRule>
  </conditionalFormatting>
  <conditionalFormatting sqref="Y33:AF33">
    <cfRule type="expression" dxfId="762" priority="6">
      <formula>$AQ29=3</formula>
    </cfRule>
  </conditionalFormatting>
  <conditionalFormatting sqref="Y34:AF34">
    <cfRule type="expression" dxfId="761" priority="4">
      <formula>$AQ29=3</formula>
    </cfRule>
  </conditionalFormatting>
  <conditionalFormatting sqref="AC11:AJ28">
    <cfRule type="expression" dxfId="760" priority="13">
      <formula>$AQ11=1</formula>
    </cfRule>
  </conditionalFormatting>
  <conditionalFormatting sqref="AC29:AJ29">
    <cfRule type="expression" dxfId="759" priority="24">
      <formula>$AQ28=1</formula>
    </cfRule>
  </conditionalFormatting>
  <conditionalFormatting sqref="AC30:AJ31">
    <cfRule type="expression" dxfId="758" priority="22">
      <formula>$AQ28=1</formula>
    </cfRule>
  </conditionalFormatting>
  <conditionalFormatting sqref="AC32:AJ32">
    <cfRule type="expression" dxfId="757" priority="20">
      <formula>$AQ29=1</formula>
    </cfRule>
  </conditionalFormatting>
  <conditionalFormatting sqref="AC33:AJ33">
    <cfRule type="expression" dxfId="756" priority="18">
      <formula>$AQ29=1</formula>
    </cfRule>
  </conditionalFormatting>
  <conditionalFormatting sqref="AC34:AJ34">
    <cfRule type="expression" dxfId="755" priority="16">
      <formula>$AQ29=1</formula>
    </cfRule>
  </conditionalFormatting>
  <conditionalFormatting sqref="AG11:AJ28">
    <cfRule type="expression" dxfId="754" priority="14">
      <formula>$AQ11=2</formula>
    </cfRule>
  </conditionalFormatting>
  <conditionalFormatting sqref="AG29:AJ29">
    <cfRule type="expression" dxfId="753" priority="23">
      <formula>$AQ28=2</formula>
    </cfRule>
  </conditionalFormatting>
  <conditionalFormatting sqref="AG30:AJ31">
    <cfRule type="expression" dxfId="752" priority="21">
      <formula>$AQ28=2</formula>
    </cfRule>
  </conditionalFormatting>
  <conditionalFormatting sqref="AG32:AJ32">
    <cfRule type="expression" dxfId="751" priority="19">
      <formula>$AQ29=2</formula>
    </cfRule>
  </conditionalFormatting>
  <conditionalFormatting sqref="AG33:AJ33">
    <cfRule type="expression" dxfId="750" priority="17">
      <formula>$AQ29=2</formula>
    </cfRule>
  </conditionalFormatting>
  <conditionalFormatting sqref="AG34:AJ34">
    <cfRule type="expression" dxfId="749" priority="15">
      <formula>$AQ29=2</formula>
    </cfRule>
  </conditionalFormatting>
  <dataValidations count="2">
    <dataValidation type="list" allowBlank="1" showInputMessage="1" showErrorMessage="1" sqref="N11:O34" xr:uid="{8A6367D0-B186-46B6-9378-E26171A6E39A}">
      <formula1>INDIRECT(L11)</formula1>
    </dataValidation>
    <dataValidation type="list" allowBlank="1" showInputMessage="1" showErrorMessage="1" sqref="Y11:AB34" xr:uid="{88113B70-ECB8-49CA-9CBB-189420C1F4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39D150C-A549-44DF-883C-D15D6BE17E66}">
          <x14:formula1>
            <xm:f>'(参考)リスト'!$F$16:$F$21</xm:f>
          </x14:formula1>
          <xm:sqref>U11:X34</xm:sqref>
        </x14:dataValidation>
        <x14:dataValidation type="list" allowBlank="1" showInputMessage="1" showErrorMessage="1" xr:uid="{F9FD3E21-368D-4CE8-9A0F-A52A4D593741}">
          <x14:formula1>
            <xm:f>'(参考)リスト'!$D$16:$D$18</xm:f>
          </x14:formula1>
          <xm:sqref>P11:Q34</xm:sqref>
        </x14:dataValidation>
        <x14:dataValidation type="list" allowBlank="1" showInputMessage="1" showErrorMessage="1" xr:uid="{83DCCD82-77B1-48F2-A2F1-E864577EC85D}">
          <x14:formula1>
            <xm:f>'(参考)リスト'!$E$16:$E$27</xm:f>
          </x14:formula1>
          <xm:sqref>R11:T34</xm:sqref>
        </x14:dataValidation>
        <x14:dataValidation type="list" allowBlank="1" showInputMessage="1" showErrorMessage="1" xr:uid="{42E10A9D-EF1A-41A7-A886-9B7EF97BB37B}">
          <x14:formula1>
            <xm:f>'(参考)リスト'!$B$16:$B$21</xm:f>
          </x14:formula1>
          <xm:sqref>L11:M34</xm:sqref>
        </x14:dataValidation>
        <x14:dataValidation type="list" allowBlank="1" showInputMessage="1" showErrorMessage="1" xr:uid="{61B931A8-6436-4D62-9F5B-B6723294958D}">
          <x14:formula1>
            <xm:f>'(参考)リスト'!$G$16:$G$19</xm:f>
          </x14:formula1>
          <xm:sqref>AM35:AO38</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EA6F4-DA47-43F0-9754-ABA6ED9E0042}">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S33</v>
      </c>
      <c r="AW5" s="35">
        <f>R7</f>
        <v>6.3</v>
      </c>
      <c r="AX5" s="47" t="str">
        <f>AM35</f>
        <v>Ⅱ</v>
      </c>
      <c r="AY5" s="47">
        <f>Y37</f>
        <v>0</v>
      </c>
      <c r="AZ5" s="47">
        <f t="shared" ref="AZ5:BJ5" si="0">Z37</f>
        <v>0</v>
      </c>
      <c r="BA5" s="47">
        <f t="shared" si="0"/>
        <v>0</v>
      </c>
      <c r="BB5" s="47">
        <f>AB37</f>
        <v>0</v>
      </c>
      <c r="BC5" s="47">
        <f t="shared" si="0"/>
        <v>0</v>
      </c>
      <c r="BD5" s="47">
        <f>AD37</f>
        <v>0</v>
      </c>
      <c r="BE5" s="47">
        <f>AE37</f>
        <v>1</v>
      </c>
      <c r="BF5" s="47">
        <f t="shared" si="0"/>
        <v>2</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0.05</v>
      </c>
      <c r="BR5" s="47">
        <f>AF35</f>
        <v>0.19</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814</v>
      </c>
      <c r="O7" s="929"/>
      <c r="P7" s="970" t="s">
        <v>367</v>
      </c>
      <c r="Q7" s="956"/>
      <c r="R7" s="972">
        <v>6.3</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505</v>
      </c>
      <c r="O12" s="916"/>
      <c r="P12" s="915" t="s">
        <v>471</v>
      </c>
      <c r="Q12" s="916"/>
      <c r="R12" s="868" t="s">
        <v>472</v>
      </c>
      <c r="S12" s="868"/>
      <c r="T12" s="868"/>
      <c r="U12" s="915" t="s">
        <v>643</v>
      </c>
      <c r="V12" s="916"/>
      <c r="W12" s="915" t="s">
        <v>643</v>
      </c>
      <c r="X12" s="916"/>
      <c r="Y12" s="46"/>
      <c r="Z12" s="46"/>
      <c r="AA12" s="46"/>
      <c r="AB12" s="46"/>
      <c r="AC12" s="52"/>
      <c r="AD12" s="52"/>
      <c r="AE12" s="52">
        <v>0.05</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931" t="s">
        <v>506</v>
      </c>
      <c r="S13" s="932"/>
      <c r="T13" s="933"/>
      <c r="U13" s="915" t="s">
        <v>646</v>
      </c>
      <c r="V13" s="916"/>
      <c r="W13" s="915" t="s">
        <v>646</v>
      </c>
      <c r="X13" s="916"/>
      <c r="Y13" s="46"/>
      <c r="Z13" s="46"/>
      <c r="AA13" s="46"/>
      <c r="AB13" s="46"/>
      <c r="AC13" s="52"/>
      <c r="AD13" s="52"/>
      <c r="AE13" s="52"/>
      <c r="AF13" s="52">
        <v>0.1</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0.05</v>
      </c>
      <c r="AF35" s="109">
        <f t="shared" si="7"/>
        <v>0.19</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2</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48" priority="2">
      <formula>$AQ11=2</formula>
    </cfRule>
  </conditionalFormatting>
  <conditionalFormatting sqref="Y29:AB29">
    <cfRule type="expression" dxfId="747" priority="11">
      <formula>$AQ28=2</formula>
    </cfRule>
  </conditionalFormatting>
  <conditionalFormatting sqref="Y30:AB31">
    <cfRule type="expression" dxfId="746" priority="9">
      <formula>$AQ28=2</formula>
    </cfRule>
  </conditionalFormatting>
  <conditionalFormatting sqref="Y32:AB32">
    <cfRule type="expression" dxfId="745" priority="7">
      <formula>$AQ29=2</formula>
    </cfRule>
  </conditionalFormatting>
  <conditionalFormatting sqref="Y33:AB33">
    <cfRule type="expression" dxfId="744" priority="5">
      <formula>$AQ29=2</formula>
    </cfRule>
  </conditionalFormatting>
  <conditionalFormatting sqref="Y34:AB34">
    <cfRule type="expression" dxfId="743" priority="3">
      <formula>$AQ29=2</formula>
    </cfRule>
  </conditionalFormatting>
  <conditionalFormatting sqref="Y11:AF28">
    <cfRule type="expression" dxfId="742" priority="1">
      <formula>$AQ11=3</formula>
    </cfRule>
  </conditionalFormatting>
  <conditionalFormatting sqref="Y29:AF29">
    <cfRule type="expression" dxfId="741" priority="12">
      <formula>$AQ28=3</formula>
    </cfRule>
  </conditionalFormatting>
  <conditionalFormatting sqref="Y30:AF31">
    <cfRule type="expression" dxfId="740" priority="10">
      <formula>$AQ28=3</formula>
    </cfRule>
  </conditionalFormatting>
  <conditionalFormatting sqref="Y32:AF32">
    <cfRule type="expression" dxfId="739" priority="8">
      <formula>$AQ29=3</formula>
    </cfRule>
  </conditionalFormatting>
  <conditionalFormatting sqref="Y33:AF33">
    <cfRule type="expression" dxfId="738" priority="6">
      <formula>$AQ29=3</formula>
    </cfRule>
  </conditionalFormatting>
  <conditionalFormatting sqref="Y34:AF34">
    <cfRule type="expression" dxfId="737" priority="4">
      <formula>$AQ29=3</formula>
    </cfRule>
  </conditionalFormatting>
  <conditionalFormatting sqref="AC11:AJ28">
    <cfRule type="expression" dxfId="736" priority="13">
      <formula>$AQ11=1</formula>
    </cfRule>
  </conditionalFormatting>
  <conditionalFormatting sqref="AC29:AJ29">
    <cfRule type="expression" dxfId="735" priority="24">
      <formula>$AQ28=1</formula>
    </cfRule>
  </conditionalFormatting>
  <conditionalFormatting sqref="AC30:AJ31">
    <cfRule type="expression" dxfId="734" priority="22">
      <formula>$AQ28=1</formula>
    </cfRule>
  </conditionalFormatting>
  <conditionalFormatting sqref="AC32:AJ32">
    <cfRule type="expression" dxfId="733" priority="20">
      <formula>$AQ29=1</formula>
    </cfRule>
  </conditionalFormatting>
  <conditionalFormatting sqref="AC33:AJ33">
    <cfRule type="expression" dxfId="732" priority="18">
      <formula>$AQ29=1</formula>
    </cfRule>
  </conditionalFormatting>
  <conditionalFormatting sqref="AC34:AJ34">
    <cfRule type="expression" dxfId="731" priority="16">
      <formula>$AQ29=1</formula>
    </cfRule>
  </conditionalFormatting>
  <conditionalFormatting sqref="AG11:AJ28">
    <cfRule type="expression" dxfId="730" priority="14">
      <formula>$AQ11=2</formula>
    </cfRule>
  </conditionalFormatting>
  <conditionalFormatting sqref="AG29:AJ29">
    <cfRule type="expression" dxfId="729" priority="23">
      <formula>$AQ28=2</formula>
    </cfRule>
  </conditionalFormatting>
  <conditionalFormatting sqref="AG30:AJ31">
    <cfRule type="expression" dxfId="728" priority="21">
      <formula>$AQ28=2</formula>
    </cfRule>
  </conditionalFormatting>
  <conditionalFormatting sqref="AG32:AJ32">
    <cfRule type="expression" dxfId="727" priority="19">
      <formula>$AQ29=2</formula>
    </cfRule>
  </conditionalFormatting>
  <conditionalFormatting sqref="AG33:AJ33">
    <cfRule type="expression" dxfId="726" priority="17">
      <formula>$AQ29=2</formula>
    </cfRule>
  </conditionalFormatting>
  <conditionalFormatting sqref="AG34:AJ34">
    <cfRule type="expression" dxfId="725" priority="15">
      <formula>$AQ29=2</formula>
    </cfRule>
  </conditionalFormatting>
  <dataValidations count="2">
    <dataValidation type="list" allowBlank="1" showInputMessage="1" showErrorMessage="1" sqref="Y11:AB34" xr:uid="{85F2C41F-FCEC-4138-BD52-52B70888B8EC}">
      <formula1>"〇,"</formula1>
    </dataValidation>
    <dataValidation type="list" allowBlank="1" showInputMessage="1" showErrorMessage="1" sqref="N11:O34" xr:uid="{1D35A7FD-3A74-4EAB-A8C9-21A0C53C3AB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09B6A32-6A91-4160-9A26-4AAAD00157BC}">
          <x14:formula1>
            <xm:f>'(参考)リスト'!$G$16:$G$19</xm:f>
          </x14:formula1>
          <xm:sqref>AM35:AO38</xm:sqref>
        </x14:dataValidation>
        <x14:dataValidation type="list" allowBlank="1" showInputMessage="1" showErrorMessage="1" xr:uid="{9042608B-3A08-493C-BD56-5439C3E17422}">
          <x14:formula1>
            <xm:f>'(参考)リスト'!$B$16:$B$21</xm:f>
          </x14:formula1>
          <xm:sqref>L11:M34</xm:sqref>
        </x14:dataValidation>
        <x14:dataValidation type="list" allowBlank="1" showInputMessage="1" showErrorMessage="1" xr:uid="{C1EAE2E5-4E5F-4A9C-8451-1BCA44808026}">
          <x14:formula1>
            <xm:f>'(参考)リスト'!$E$16:$E$27</xm:f>
          </x14:formula1>
          <xm:sqref>R11:T34</xm:sqref>
        </x14:dataValidation>
        <x14:dataValidation type="list" allowBlank="1" showInputMessage="1" showErrorMessage="1" xr:uid="{3CC6B3E2-ACD3-46DF-A76E-904649DB2885}">
          <x14:formula1>
            <xm:f>'(参考)リスト'!$D$16:$D$18</xm:f>
          </x14:formula1>
          <xm:sqref>P11:Q34</xm:sqref>
        </x14:dataValidation>
        <x14:dataValidation type="list" allowBlank="1" showInputMessage="1" showErrorMessage="1" xr:uid="{63CDF571-88B4-4C76-B053-6633C25CD44B}">
          <x14:formula1>
            <xm:f>'(参考)リスト'!$F$16:$F$21</xm:f>
          </x14:formula1>
          <xm:sqref>U11:X34</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A760-5A03-44E5-861A-CC2E3B417A0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S34</v>
      </c>
      <c r="AW5" s="35">
        <f>R7</f>
        <v>7.1</v>
      </c>
      <c r="AX5" s="47" t="str">
        <f>AM35</f>
        <v>Ⅱ</v>
      </c>
      <c r="AY5" s="47">
        <f>Y37</f>
        <v>0</v>
      </c>
      <c r="AZ5" s="47">
        <f t="shared" ref="AZ5:BJ5" si="0">Z37</f>
        <v>0</v>
      </c>
      <c r="BA5" s="47">
        <f t="shared" si="0"/>
        <v>0</v>
      </c>
      <c r="BB5" s="47">
        <f>AB37</f>
        <v>0</v>
      </c>
      <c r="BC5" s="47">
        <f t="shared" si="0"/>
        <v>0</v>
      </c>
      <c r="BD5" s="47">
        <f>AD37</f>
        <v>0</v>
      </c>
      <c r="BE5" s="47">
        <f>AE37</f>
        <v>3</v>
      </c>
      <c r="BF5" s="47">
        <f t="shared" si="0"/>
        <v>2</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0.42000000000000004</v>
      </c>
      <c r="BR5" s="47">
        <f>AF35</f>
        <v>0.44999999999999996</v>
      </c>
      <c r="BS5" s="47">
        <f>AG35</f>
        <v>0</v>
      </c>
      <c r="BT5" s="47">
        <f>AH35</f>
        <v>0</v>
      </c>
      <c r="BU5" s="47">
        <f>AI35</f>
        <v>0</v>
      </c>
      <c r="BV5" s="47">
        <f>AJ35</f>
        <v>3</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818</v>
      </c>
      <c r="O7" s="929"/>
      <c r="P7" s="970" t="s">
        <v>367</v>
      </c>
      <c r="Q7" s="956"/>
      <c r="R7" s="972">
        <v>7.1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506</v>
      </c>
      <c r="S11" s="868"/>
      <c r="T11" s="868"/>
      <c r="U11" s="915" t="s">
        <v>646</v>
      </c>
      <c r="V11" s="916"/>
      <c r="W11" s="915" t="s">
        <v>646</v>
      </c>
      <c r="X11" s="916"/>
      <c r="Y11" s="46"/>
      <c r="Z11" s="46"/>
      <c r="AA11" s="46"/>
      <c r="AB11" s="46"/>
      <c r="AC11" s="52"/>
      <c r="AD11" s="52"/>
      <c r="AE11" s="52"/>
      <c r="AF11" s="52">
        <v>0.36</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931" t="s">
        <v>472</v>
      </c>
      <c r="S13" s="932"/>
      <c r="T13" s="933"/>
      <c r="U13" s="915" t="s">
        <v>643</v>
      </c>
      <c r="V13" s="916"/>
      <c r="W13" s="915" t="s">
        <v>643</v>
      </c>
      <c r="X13" s="916"/>
      <c r="Y13" s="46"/>
      <c r="Z13" s="46"/>
      <c r="AA13" s="46"/>
      <c r="AB13" s="46"/>
      <c r="AC13" s="52"/>
      <c r="AD13" s="52"/>
      <c r="AE13" s="52">
        <v>0.2</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503</v>
      </c>
      <c r="O14" s="916"/>
      <c r="P14" s="915" t="s">
        <v>471</v>
      </c>
      <c r="Q14" s="916"/>
      <c r="R14" s="931" t="s">
        <v>472</v>
      </c>
      <c r="S14" s="932"/>
      <c r="T14" s="933"/>
      <c r="U14" s="915" t="s">
        <v>643</v>
      </c>
      <c r="V14" s="916"/>
      <c r="W14" s="915" t="s">
        <v>643</v>
      </c>
      <c r="X14" s="916"/>
      <c r="Y14" s="46"/>
      <c r="Z14" s="46"/>
      <c r="AA14" s="46"/>
      <c r="AB14" s="46"/>
      <c r="AC14" s="52"/>
      <c r="AD14" s="52"/>
      <c r="AE14" s="52">
        <v>0.02</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503</v>
      </c>
      <c r="O15" s="916"/>
      <c r="P15" s="915" t="s">
        <v>471</v>
      </c>
      <c r="Q15" s="916"/>
      <c r="R15" s="931" t="s">
        <v>472</v>
      </c>
      <c r="S15" s="932"/>
      <c r="T15" s="933"/>
      <c r="U15" s="915" t="s">
        <v>643</v>
      </c>
      <c r="V15" s="916"/>
      <c r="W15" s="915" t="s">
        <v>643</v>
      </c>
      <c r="X15" s="916"/>
      <c r="Y15" s="46"/>
      <c r="Z15" s="46"/>
      <c r="AA15" s="46"/>
      <c r="AB15" s="46"/>
      <c r="AC15" s="52"/>
      <c r="AD15" s="52"/>
      <c r="AE15" s="52">
        <v>0.2</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470</v>
      </c>
      <c r="O16" s="916"/>
      <c r="P16" s="915" t="s">
        <v>480</v>
      </c>
      <c r="Q16" s="916"/>
      <c r="R16" s="931" t="s">
        <v>500</v>
      </c>
      <c r="S16" s="932"/>
      <c r="T16" s="933"/>
      <c r="U16" s="915" t="s">
        <v>642</v>
      </c>
      <c r="V16" s="916"/>
      <c r="W16" s="915" t="s">
        <v>646</v>
      </c>
      <c r="X16" s="916"/>
      <c r="Y16" s="46"/>
      <c r="Z16" s="46"/>
      <c r="AA16" s="46"/>
      <c r="AB16" s="46"/>
      <c r="AC16" s="52"/>
      <c r="AD16" s="52"/>
      <c r="AE16" s="52"/>
      <c r="AF16" s="52"/>
      <c r="AG16" s="52"/>
      <c r="AH16" s="52"/>
      <c r="AI16" s="52"/>
      <c r="AJ16" s="52">
        <v>1.6</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v>7</v>
      </c>
      <c r="L17" s="915" t="s">
        <v>461</v>
      </c>
      <c r="M17" s="916"/>
      <c r="N17" s="915" t="s">
        <v>503</v>
      </c>
      <c r="O17" s="916"/>
      <c r="P17" s="915" t="s">
        <v>480</v>
      </c>
      <c r="Q17" s="916"/>
      <c r="R17" s="931" t="s">
        <v>500</v>
      </c>
      <c r="S17" s="932"/>
      <c r="T17" s="933"/>
      <c r="U17" s="915" t="s">
        <v>642</v>
      </c>
      <c r="V17" s="916"/>
      <c r="W17" s="915" t="s">
        <v>646</v>
      </c>
      <c r="X17" s="916"/>
      <c r="Y17" s="46"/>
      <c r="Z17" s="46"/>
      <c r="AA17" s="46"/>
      <c r="AB17" s="46"/>
      <c r="AC17" s="52"/>
      <c r="AD17" s="52"/>
      <c r="AE17" s="52"/>
      <c r="AF17" s="52"/>
      <c r="AG17" s="52"/>
      <c r="AH17" s="52"/>
      <c r="AI17" s="52"/>
      <c r="AJ17" s="52">
        <v>1.4</v>
      </c>
      <c r="AK17" s="925" t="s">
        <v>1038</v>
      </c>
      <c r="AL17" s="926"/>
      <c r="AM17" s="926"/>
      <c r="AN17" s="926"/>
      <c r="AO17" s="927"/>
      <c r="AP17" s="2"/>
      <c r="AQ17" s="51">
        <f t="shared" si="2"/>
        <v>3</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0.42000000000000004</v>
      </c>
      <c r="AF35" s="109">
        <f t="shared" si="7"/>
        <v>0.44999999999999996</v>
      </c>
      <c r="AG35" s="109">
        <f t="shared" si="7"/>
        <v>0</v>
      </c>
      <c r="AH35" s="109">
        <f t="shared" si="7"/>
        <v>0</v>
      </c>
      <c r="AI35" s="109">
        <f t="shared" si="7"/>
        <v>0</v>
      </c>
      <c r="AJ35" s="110">
        <f t="shared" si="7"/>
        <v>3</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2</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24" priority="2">
      <formula>$AQ11=2</formula>
    </cfRule>
  </conditionalFormatting>
  <conditionalFormatting sqref="Y29:AB29">
    <cfRule type="expression" dxfId="723" priority="11">
      <formula>$AQ28=2</formula>
    </cfRule>
  </conditionalFormatting>
  <conditionalFormatting sqref="Y30:AB31">
    <cfRule type="expression" dxfId="722" priority="9">
      <formula>$AQ28=2</formula>
    </cfRule>
  </conditionalFormatting>
  <conditionalFormatting sqref="Y32:AB32">
    <cfRule type="expression" dxfId="721" priority="7">
      <formula>$AQ29=2</formula>
    </cfRule>
  </conditionalFormatting>
  <conditionalFormatting sqref="Y33:AB33">
    <cfRule type="expression" dxfId="720" priority="5">
      <formula>$AQ29=2</formula>
    </cfRule>
  </conditionalFormatting>
  <conditionalFormatting sqref="Y34:AB34">
    <cfRule type="expression" dxfId="719" priority="3">
      <formula>$AQ29=2</formula>
    </cfRule>
  </conditionalFormatting>
  <conditionalFormatting sqref="Y11:AF28">
    <cfRule type="expression" dxfId="718" priority="1">
      <formula>$AQ11=3</formula>
    </cfRule>
  </conditionalFormatting>
  <conditionalFormatting sqref="Y29:AF29">
    <cfRule type="expression" dxfId="717" priority="12">
      <formula>$AQ28=3</formula>
    </cfRule>
  </conditionalFormatting>
  <conditionalFormatting sqref="Y30:AF31">
    <cfRule type="expression" dxfId="716" priority="10">
      <formula>$AQ28=3</formula>
    </cfRule>
  </conditionalFormatting>
  <conditionalFormatting sqref="Y32:AF32">
    <cfRule type="expression" dxfId="715" priority="8">
      <formula>$AQ29=3</formula>
    </cfRule>
  </conditionalFormatting>
  <conditionalFormatting sqref="Y33:AF33">
    <cfRule type="expression" dxfId="714" priority="6">
      <formula>$AQ29=3</formula>
    </cfRule>
  </conditionalFormatting>
  <conditionalFormatting sqref="Y34:AF34">
    <cfRule type="expression" dxfId="713" priority="4">
      <formula>$AQ29=3</formula>
    </cfRule>
  </conditionalFormatting>
  <conditionalFormatting sqref="AC11:AJ28">
    <cfRule type="expression" dxfId="712" priority="13">
      <formula>$AQ11=1</formula>
    </cfRule>
  </conditionalFormatting>
  <conditionalFormatting sqref="AC29:AJ29">
    <cfRule type="expression" dxfId="711" priority="24">
      <formula>$AQ28=1</formula>
    </cfRule>
  </conditionalFormatting>
  <conditionalFormatting sqref="AC30:AJ31">
    <cfRule type="expression" dxfId="710" priority="22">
      <formula>$AQ28=1</formula>
    </cfRule>
  </conditionalFormatting>
  <conditionalFormatting sqref="AC32:AJ32">
    <cfRule type="expression" dxfId="709" priority="20">
      <formula>$AQ29=1</formula>
    </cfRule>
  </conditionalFormatting>
  <conditionalFormatting sqref="AC33:AJ33">
    <cfRule type="expression" dxfId="708" priority="18">
      <formula>$AQ29=1</formula>
    </cfRule>
  </conditionalFormatting>
  <conditionalFormatting sqref="AC34:AJ34">
    <cfRule type="expression" dxfId="707" priority="16">
      <formula>$AQ29=1</formula>
    </cfRule>
  </conditionalFormatting>
  <conditionalFormatting sqref="AG11:AJ28">
    <cfRule type="expression" dxfId="706" priority="14">
      <formula>$AQ11=2</formula>
    </cfRule>
  </conditionalFormatting>
  <conditionalFormatting sqref="AG29:AJ29">
    <cfRule type="expression" dxfId="705" priority="23">
      <formula>$AQ28=2</formula>
    </cfRule>
  </conditionalFormatting>
  <conditionalFormatting sqref="AG30:AJ31">
    <cfRule type="expression" dxfId="704" priority="21">
      <formula>$AQ28=2</formula>
    </cfRule>
  </conditionalFormatting>
  <conditionalFormatting sqref="AG32:AJ32">
    <cfRule type="expression" dxfId="703" priority="19">
      <formula>$AQ29=2</formula>
    </cfRule>
  </conditionalFormatting>
  <conditionalFormatting sqref="AG33:AJ33">
    <cfRule type="expression" dxfId="702" priority="17">
      <formula>$AQ29=2</formula>
    </cfRule>
  </conditionalFormatting>
  <conditionalFormatting sqref="AG34:AJ34">
    <cfRule type="expression" dxfId="701" priority="15">
      <formula>$AQ29=2</formula>
    </cfRule>
  </conditionalFormatting>
  <dataValidations count="2">
    <dataValidation type="list" allowBlank="1" showInputMessage="1" showErrorMessage="1" sqref="N11:O34" xr:uid="{233D6771-3F8A-4168-BBDF-D98A604F2665}">
      <formula1>INDIRECT(L11)</formula1>
    </dataValidation>
    <dataValidation type="list" allowBlank="1" showInputMessage="1" showErrorMessage="1" sqref="Y11:AB34" xr:uid="{A66BA505-9DD3-42DA-999A-645EE2E409B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C0FCD42-8283-4A2C-98D5-AD4A988EA31E}">
          <x14:formula1>
            <xm:f>'(参考)リスト'!$F$16:$F$21</xm:f>
          </x14:formula1>
          <xm:sqref>U11:X34</xm:sqref>
        </x14:dataValidation>
        <x14:dataValidation type="list" allowBlank="1" showInputMessage="1" showErrorMessage="1" xr:uid="{49347726-5523-438D-AD28-8F639BD86465}">
          <x14:formula1>
            <xm:f>'(参考)リスト'!$D$16:$D$18</xm:f>
          </x14:formula1>
          <xm:sqref>P11:Q34</xm:sqref>
        </x14:dataValidation>
        <x14:dataValidation type="list" allowBlank="1" showInputMessage="1" showErrorMessage="1" xr:uid="{BE40AA5F-64F1-4812-A7C1-4D1C30880E61}">
          <x14:formula1>
            <xm:f>'(参考)リスト'!$E$16:$E$27</xm:f>
          </x14:formula1>
          <xm:sqref>R11:T34</xm:sqref>
        </x14:dataValidation>
        <x14:dataValidation type="list" allowBlank="1" showInputMessage="1" showErrorMessage="1" xr:uid="{8893C07F-D640-40EC-9520-313A2C6F770D}">
          <x14:formula1>
            <xm:f>'(参考)リスト'!$B$16:$B$21</xm:f>
          </x14:formula1>
          <xm:sqref>L11:M34</xm:sqref>
        </x14:dataValidation>
        <x14:dataValidation type="list" allowBlank="1" showInputMessage="1" showErrorMessage="1" xr:uid="{AF38693A-4CB9-4319-BC2D-4430D7236CDF}">
          <x14:formula1>
            <xm:f>'(参考)リスト'!$G$16:$G$19</xm:f>
          </x14:formula1>
          <xm:sqref>AM35:AO38</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C814D-2157-437F-A5FC-138109881A7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S35</v>
      </c>
      <c r="AW5" s="35">
        <f>R7</f>
        <v>4.5999999999999996</v>
      </c>
      <c r="AX5" s="47" t="str">
        <f>AM35</f>
        <v>Ⅱ</v>
      </c>
      <c r="AY5" s="47">
        <f>Y37</f>
        <v>0</v>
      </c>
      <c r="AZ5" s="47">
        <f t="shared" ref="AZ5:BJ5" si="0">Z37</f>
        <v>0</v>
      </c>
      <c r="BA5" s="47">
        <f t="shared" si="0"/>
        <v>0</v>
      </c>
      <c r="BB5" s="47">
        <f>AB37</f>
        <v>0</v>
      </c>
      <c r="BC5" s="47">
        <f t="shared" si="0"/>
        <v>0</v>
      </c>
      <c r="BD5" s="47">
        <f>AD37</f>
        <v>0</v>
      </c>
      <c r="BE5" s="47">
        <f>AE37</f>
        <v>0</v>
      </c>
      <c r="BF5" s="47">
        <f t="shared" si="0"/>
        <v>2</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1.1400000000000001</v>
      </c>
      <c r="BS5" s="47">
        <f>AG35</f>
        <v>0</v>
      </c>
      <c r="BT5" s="47">
        <f>AH35</f>
        <v>0</v>
      </c>
      <c r="BU5" s="47">
        <f>AI35</f>
        <v>0</v>
      </c>
      <c r="BV5" s="47">
        <f>AJ35</f>
        <v>6.7000000000000011</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823</v>
      </c>
      <c r="O7" s="929"/>
      <c r="P7" s="970" t="s">
        <v>367</v>
      </c>
      <c r="Q7" s="956"/>
      <c r="R7" s="972">
        <v>4.5999999999999996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506</v>
      </c>
      <c r="S11" s="868"/>
      <c r="T11" s="868"/>
      <c r="U11" s="915" t="s">
        <v>646</v>
      </c>
      <c r="V11" s="916"/>
      <c r="W11" s="915" t="s">
        <v>646</v>
      </c>
      <c r="X11" s="916"/>
      <c r="Y11" s="46"/>
      <c r="Z11" s="46"/>
      <c r="AA11" s="46"/>
      <c r="AB11" s="46"/>
      <c r="AC11" s="52"/>
      <c r="AD11" s="52"/>
      <c r="AE11" s="52"/>
      <c r="AF11" s="52">
        <v>1.05</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2.6</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470</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2.4500000000000002</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489</v>
      </c>
      <c r="M15" s="916"/>
      <c r="N15" s="915" t="s">
        <v>511</v>
      </c>
      <c r="O15" s="916"/>
      <c r="P15" s="915"/>
      <c r="Q15" s="916"/>
      <c r="R15" s="931" t="s">
        <v>506</v>
      </c>
      <c r="S15" s="932"/>
      <c r="T15" s="933"/>
      <c r="U15" s="915"/>
      <c r="V15" s="916"/>
      <c r="W15" s="915"/>
      <c r="X15" s="916"/>
      <c r="Y15" s="46"/>
      <c r="Z15" s="46"/>
      <c r="AA15" s="46"/>
      <c r="AB15" s="46"/>
      <c r="AC15" s="52"/>
      <c r="AD15" s="52"/>
      <c r="AE15" s="52"/>
      <c r="AF15" s="52"/>
      <c r="AG15" s="52"/>
      <c r="AH15" s="52"/>
      <c r="AI15" s="52"/>
      <c r="AJ15" s="52"/>
      <c r="AK15" s="925" t="s">
        <v>1053</v>
      </c>
      <c r="AL15" s="926"/>
      <c r="AM15" s="926"/>
      <c r="AN15" s="926"/>
      <c r="AO15" s="927"/>
      <c r="AP15" s="2"/>
      <c r="AQ15" s="51">
        <f t="shared" si="2"/>
        <v>1</v>
      </c>
    </row>
    <row r="16" spans="2:86" ht="12" customHeight="1" x14ac:dyDescent="0.15">
      <c r="B16" s="958"/>
      <c r="C16" s="963"/>
      <c r="D16" s="961"/>
      <c r="E16" s="961"/>
      <c r="F16" s="961"/>
      <c r="G16" s="961"/>
      <c r="H16" s="961"/>
      <c r="I16" s="961"/>
      <c r="J16" s="962"/>
      <c r="K16" s="90">
        <v>6</v>
      </c>
      <c r="L16" s="915" t="s">
        <v>461</v>
      </c>
      <c r="M16" s="916"/>
      <c r="N16" s="915" t="s">
        <v>495</v>
      </c>
      <c r="O16" s="916"/>
      <c r="P16" s="915" t="s">
        <v>480</v>
      </c>
      <c r="Q16" s="916"/>
      <c r="R16" s="931" t="s">
        <v>500</v>
      </c>
      <c r="S16" s="932"/>
      <c r="T16" s="933"/>
      <c r="U16" s="915" t="s">
        <v>642</v>
      </c>
      <c r="V16" s="916"/>
      <c r="W16" s="915" t="s">
        <v>646</v>
      </c>
      <c r="X16" s="916"/>
      <c r="Y16" s="46"/>
      <c r="Z16" s="46"/>
      <c r="AA16" s="46"/>
      <c r="AB16" s="46"/>
      <c r="AC16" s="52"/>
      <c r="AD16" s="52"/>
      <c r="AE16" s="52"/>
      <c r="AF16" s="52"/>
      <c r="AG16" s="52"/>
      <c r="AH16" s="52"/>
      <c r="AI16" s="52"/>
      <c r="AJ16" s="52">
        <v>1.65</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1.1400000000000001</v>
      </c>
      <c r="AG35" s="109">
        <f t="shared" si="7"/>
        <v>0</v>
      </c>
      <c r="AH35" s="109">
        <f t="shared" si="7"/>
        <v>0</v>
      </c>
      <c r="AI35" s="109">
        <f t="shared" si="7"/>
        <v>0</v>
      </c>
      <c r="AJ35" s="110">
        <f t="shared" si="7"/>
        <v>6.7000000000000011</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2</v>
      </c>
      <c r="AG37" s="949">
        <f t="shared" si="8"/>
        <v>0</v>
      </c>
      <c r="AH37" s="949">
        <f t="shared" si="8"/>
        <v>0</v>
      </c>
      <c r="AI37" s="949">
        <f t="shared" si="8"/>
        <v>0</v>
      </c>
      <c r="AJ37" s="949">
        <f>COUNTA(AJ11:AJ34)</f>
        <v>3</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00" priority="2">
      <formula>$AQ11=2</formula>
    </cfRule>
  </conditionalFormatting>
  <conditionalFormatting sqref="Y29:AB29">
    <cfRule type="expression" dxfId="699" priority="11">
      <formula>$AQ28=2</formula>
    </cfRule>
  </conditionalFormatting>
  <conditionalFormatting sqref="Y30:AB31">
    <cfRule type="expression" dxfId="698" priority="9">
      <formula>$AQ28=2</formula>
    </cfRule>
  </conditionalFormatting>
  <conditionalFormatting sqref="Y32:AB32">
    <cfRule type="expression" dxfId="697" priority="7">
      <formula>$AQ29=2</formula>
    </cfRule>
  </conditionalFormatting>
  <conditionalFormatting sqref="Y33:AB33">
    <cfRule type="expression" dxfId="696" priority="5">
      <formula>$AQ29=2</formula>
    </cfRule>
  </conditionalFormatting>
  <conditionalFormatting sqref="Y34:AB34">
    <cfRule type="expression" dxfId="695" priority="3">
      <formula>$AQ29=2</formula>
    </cfRule>
  </conditionalFormatting>
  <conditionalFormatting sqref="Y11:AF28">
    <cfRule type="expression" dxfId="694" priority="1">
      <formula>$AQ11=3</formula>
    </cfRule>
  </conditionalFormatting>
  <conditionalFormatting sqref="Y29:AF29">
    <cfRule type="expression" dxfId="693" priority="12">
      <formula>$AQ28=3</formula>
    </cfRule>
  </conditionalFormatting>
  <conditionalFormatting sqref="Y30:AF31">
    <cfRule type="expression" dxfId="692" priority="10">
      <formula>$AQ28=3</formula>
    </cfRule>
  </conditionalFormatting>
  <conditionalFormatting sqref="Y32:AF32">
    <cfRule type="expression" dxfId="691" priority="8">
      <formula>$AQ29=3</formula>
    </cfRule>
  </conditionalFormatting>
  <conditionalFormatting sqref="Y33:AF33">
    <cfRule type="expression" dxfId="690" priority="6">
      <formula>$AQ29=3</formula>
    </cfRule>
  </conditionalFormatting>
  <conditionalFormatting sqref="Y34:AF34">
    <cfRule type="expression" dxfId="689" priority="4">
      <formula>$AQ29=3</formula>
    </cfRule>
  </conditionalFormatting>
  <conditionalFormatting sqref="AC11:AJ28">
    <cfRule type="expression" dxfId="688" priority="13">
      <formula>$AQ11=1</formula>
    </cfRule>
  </conditionalFormatting>
  <conditionalFormatting sqref="AC29:AJ29">
    <cfRule type="expression" dxfId="687" priority="24">
      <formula>$AQ28=1</formula>
    </cfRule>
  </conditionalFormatting>
  <conditionalFormatting sqref="AC30:AJ31">
    <cfRule type="expression" dxfId="686" priority="22">
      <formula>$AQ28=1</formula>
    </cfRule>
  </conditionalFormatting>
  <conditionalFormatting sqref="AC32:AJ32">
    <cfRule type="expression" dxfId="685" priority="20">
      <formula>$AQ29=1</formula>
    </cfRule>
  </conditionalFormatting>
  <conditionalFormatting sqref="AC33:AJ33">
    <cfRule type="expression" dxfId="684" priority="18">
      <formula>$AQ29=1</formula>
    </cfRule>
  </conditionalFormatting>
  <conditionalFormatting sqref="AC34:AJ34">
    <cfRule type="expression" dxfId="683" priority="16">
      <formula>$AQ29=1</formula>
    </cfRule>
  </conditionalFormatting>
  <conditionalFormatting sqref="AG11:AJ28">
    <cfRule type="expression" dxfId="682" priority="14">
      <formula>$AQ11=2</formula>
    </cfRule>
  </conditionalFormatting>
  <conditionalFormatting sqref="AG29:AJ29">
    <cfRule type="expression" dxfId="681" priority="23">
      <formula>$AQ28=2</formula>
    </cfRule>
  </conditionalFormatting>
  <conditionalFormatting sqref="AG30:AJ31">
    <cfRule type="expression" dxfId="680" priority="21">
      <formula>$AQ28=2</formula>
    </cfRule>
  </conditionalFormatting>
  <conditionalFormatting sqref="AG32:AJ32">
    <cfRule type="expression" dxfId="679" priority="19">
      <formula>$AQ29=2</formula>
    </cfRule>
  </conditionalFormatting>
  <conditionalFormatting sqref="AG33:AJ33">
    <cfRule type="expression" dxfId="678" priority="17">
      <formula>$AQ29=2</formula>
    </cfRule>
  </conditionalFormatting>
  <conditionalFormatting sqref="AG34:AJ34">
    <cfRule type="expression" dxfId="677" priority="15">
      <formula>$AQ29=2</formula>
    </cfRule>
  </conditionalFormatting>
  <dataValidations count="2">
    <dataValidation type="list" allowBlank="1" showInputMessage="1" showErrorMessage="1" sqref="Y11:AB34" xr:uid="{E9CB9AB3-E31E-433D-9DB3-A4D86A29582B}">
      <formula1>"〇,"</formula1>
    </dataValidation>
    <dataValidation type="list" allowBlank="1" showInputMessage="1" showErrorMessage="1" sqref="N11:O34" xr:uid="{06EF3B49-28CA-4B61-B60E-11A6634C1BF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CB8E025-D58E-4454-83E7-EAB17A63FCAE}">
          <x14:formula1>
            <xm:f>'(参考)リスト'!$G$16:$G$19</xm:f>
          </x14:formula1>
          <xm:sqref>AM35:AO38</xm:sqref>
        </x14:dataValidation>
        <x14:dataValidation type="list" allowBlank="1" showInputMessage="1" showErrorMessage="1" xr:uid="{7FD15F83-D5E5-4D00-9044-CB68E4DE7558}">
          <x14:formula1>
            <xm:f>'(参考)リスト'!$B$16:$B$21</xm:f>
          </x14:formula1>
          <xm:sqref>L11:M34</xm:sqref>
        </x14:dataValidation>
        <x14:dataValidation type="list" allowBlank="1" showInputMessage="1" showErrorMessage="1" xr:uid="{13516D16-FCE2-4E3A-95D7-8794C29DA17E}">
          <x14:formula1>
            <xm:f>'(参考)リスト'!$E$16:$E$27</xm:f>
          </x14:formula1>
          <xm:sqref>R11:T34</xm:sqref>
        </x14:dataValidation>
        <x14:dataValidation type="list" allowBlank="1" showInputMessage="1" showErrorMessage="1" xr:uid="{791691FF-E970-4ACD-BB0B-F6AFF95634BF}">
          <x14:formula1>
            <xm:f>'(参考)リスト'!$D$16:$D$18</xm:f>
          </x14:formula1>
          <xm:sqref>P11:Q34</xm:sqref>
        </x14:dataValidation>
        <x14:dataValidation type="list" allowBlank="1" showInputMessage="1" showErrorMessage="1" xr:uid="{760A5908-671E-4442-87F2-25678FC413D1}">
          <x14:formula1>
            <xm:f>'(参考)リスト'!$F$16:$F$21</xm:f>
          </x14:formula1>
          <xm:sqref>U11:X34</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B70BB-CC0E-47DA-A99E-078FA0DA1F34}">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S36</v>
      </c>
      <c r="AW5" s="35">
        <f>R7</f>
        <v>6.3</v>
      </c>
      <c r="AX5" s="47" t="str">
        <f>AM35</f>
        <v>Ⅱ</v>
      </c>
      <c r="AY5" s="47">
        <f>Y37</f>
        <v>0</v>
      </c>
      <c r="AZ5" s="47">
        <f t="shared" ref="AZ5:BJ5" si="0">Z37</f>
        <v>0</v>
      </c>
      <c r="BA5" s="47">
        <f t="shared" si="0"/>
        <v>0</v>
      </c>
      <c r="BB5" s="47">
        <f>AB37</f>
        <v>0</v>
      </c>
      <c r="BC5" s="47">
        <f t="shared" si="0"/>
        <v>0</v>
      </c>
      <c r="BD5" s="47">
        <f>AD37</f>
        <v>0</v>
      </c>
      <c r="BE5" s="47">
        <f>AE37</f>
        <v>1</v>
      </c>
      <c r="BF5" s="47">
        <f t="shared" si="0"/>
        <v>5</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0.08</v>
      </c>
      <c r="BR5" s="47">
        <f>AF35</f>
        <v>2.34</v>
      </c>
      <c r="BS5" s="47">
        <f>AG35</f>
        <v>0</v>
      </c>
      <c r="BT5" s="47">
        <f>AH35</f>
        <v>0</v>
      </c>
      <c r="BU5" s="47">
        <f>AI35</f>
        <v>0</v>
      </c>
      <c r="BV5" s="47">
        <f>AJ35</f>
        <v>2.7</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830</v>
      </c>
      <c r="O7" s="929"/>
      <c r="P7" s="970" t="s">
        <v>367</v>
      </c>
      <c r="Q7" s="956"/>
      <c r="R7" s="972">
        <v>6.3</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506</v>
      </c>
      <c r="S11" s="868"/>
      <c r="T11" s="868"/>
      <c r="U11" s="915" t="s">
        <v>646</v>
      </c>
      <c r="V11" s="916"/>
      <c r="W11" s="915" t="s">
        <v>646</v>
      </c>
      <c r="X11" s="916"/>
      <c r="Y11" s="46"/>
      <c r="Z11" s="46"/>
      <c r="AA11" s="46"/>
      <c r="AB11" s="46"/>
      <c r="AC11" s="52"/>
      <c r="AD11" s="52"/>
      <c r="AE11" s="52"/>
      <c r="AF11" s="52">
        <v>0.2</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471</v>
      </c>
      <c r="Q12" s="916"/>
      <c r="R12" s="868" t="s">
        <v>506</v>
      </c>
      <c r="S12" s="868"/>
      <c r="T12" s="868"/>
      <c r="U12" s="915" t="s">
        <v>646</v>
      </c>
      <c r="V12" s="916"/>
      <c r="W12" s="915" t="s">
        <v>646</v>
      </c>
      <c r="X12" s="916"/>
      <c r="Y12" s="46"/>
      <c r="Z12" s="46"/>
      <c r="AA12" s="46"/>
      <c r="AB12" s="46"/>
      <c r="AC12" s="52"/>
      <c r="AD12" s="52"/>
      <c r="AE12" s="52"/>
      <c r="AF12" s="52">
        <v>0.99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471</v>
      </c>
      <c r="Q13" s="916"/>
      <c r="R13" s="868" t="s">
        <v>506</v>
      </c>
      <c r="S13" s="868"/>
      <c r="T13" s="868"/>
      <c r="U13" s="915" t="s">
        <v>646</v>
      </c>
      <c r="V13" s="916"/>
      <c r="W13" s="915" t="s">
        <v>646</v>
      </c>
      <c r="X13" s="916"/>
      <c r="Y13" s="46"/>
      <c r="Z13" s="46"/>
      <c r="AA13" s="46"/>
      <c r="AB13" s="46"/>
      <c r="AC13" s="52"/>
      <c r="AD13" s="52"/>
      <c r="AE13" s="52"/>
      <c r="AF13" s="52">
        <v>0.28000000000000003</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462</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2.7</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479</v>
      </c>
      <c r="O15" s="916"/>
      <c r="P15" s="915" t="s">
        <v>471</v>
      </c>
      <c r="Q15" s="916"/>
      <c r="R15" s="931" t="s">
        <v>481</v>
      </c>
      <c r="S15" s="932"/>
      <c r="T15" s="933"/>
      <c r="U15" s="915" t="s">
        <v>646</v>
      </c>
      <c r="V15" s="916"/>
      <c r="W15" s="915" t="s">
        <v>646</v>
      </c>
      <c r="X15" s="916"/>
      <c r="Y15" s="46"/>
      <c r="Z15" s="46"/>
      <c r="AA15" s="46"/>
      <c r="AB15" s="46"/>
      <c r="AC15" s="52"/>
      <c r="AD15" s="52"/>
      <c r="AE15" s="52"/>
      <c r="AF15" s="52">
        <v>0.09</v>
      </c>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462</v>
      </c>
      <c r="O16" s="916"/>
      <c r="P16" s="915" t="s">
        <v>471</v>
      </c>
      <c r="Q16" s="916"/>
      <c r="R16" s="868" t="s">
        <v>506</v>
      </c>
      <c r="S16" s="868"/>
      <c r="T16" s="868"/>
      <c r="U16" s="915" t="s">
        <v>646</v>
      </c>
      <c r="V16" s="916"/>
      <c r="W16" s="915" t="s">
        <v>646</v>
      </c>
      <c r="X16" s="916"/>
      <c r="Y16" s="46"/>
      <c r="Z16" s="46"/>
      <c r="AA16" s="46"/>
      <c r="AB16" s="46"/>
      <c r="AC16" s="52"/>
      <c r="AD16" s="52"/>
      <c r="AE16" s="52"/>
      <c r="AF16" s="52">
        <v>0.78</v>
      </c>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503</v>
      </c>
      <c r="O17" s="916"/>
      <c r="P17" s="915" t="s">
        <v>471</v>
      </c>
      <c r="Q17" s="916"/>
      <c r="R17" s="931" t="s">
        <v>472</v>
      </c>
      <c r="S17" s="932"/>
      <c r="T17" s="933"/>
      <c r="U17" s="915" t="s">
        <v>642</v>
      </c>
      <c r="V17" s="916"/>
      <c r="W17" s="915" t="s">
        <v>643</v>
      </c>
      <c r="X17" s="916"/>
      <c r="Y17" s="46"/>
      <c r="Z17" s="46"/>
      <c r="AA17" s="46"/>
      <c r="AB17" s="46"/>
      <c r="AC17" s="52"/>
      <c r="AD17" s="52"/>
      <c r="AE17" s="52">
        <v>0.08</v>
      </c>
      <c r="AF17" s="52"/>
      <c r="AG17" s="52"/>
      <c r="AH17" s="52"/>
      <c r="AI17" s="52"/>
      <c r="AJ17" s="52"/>
      <c r="AK17" s="925" t="s">
        <v>1038</v>
      </c>
      <c r="AL17" s="926"/>
      <c r="AM17" s="926"/>
      <c r="AN17" s="926"/>
      <c r="AO17" s="927"/>
      <c r="AP17" s="2"/>
      <c r="AQ17" s="51">
        <f t="shared" si="2"/>
        <v>2</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0.08</v>
      </c>
      <c r="AF35" s="109">
        <f t="shared" si="7"/>
        <v>2.34</v>
      </c>
      <c r="AG35" s="109">
        <f t="shared" si="7"/>
        <v>0</v>
      </c>
      <c r="AH35" s="109">
        <f t="shared" si="7"/>
        <v>0</v>
      </c>
      <c r="AI35" s="109">
        <f t="shared" si="7"/>
        <v>0</v>
      </c>
      <c r="AJ35" s="110">
        <f t="shared" si="7"/>
        <v>2.7</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5</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76" priority="2">
      <formula>$AQ11=2</formula>
    </cfRule>
  </conditionalFormatting>
  <conditionalFormatting sqref="Y29:AB29">
    <cfRule type="expression" dxfId="675" priority="11">
      <formula>$AQ28=2</formula>
    </cfRule>
  </conditionalFormatting>
  <conditionalFormatting sqref="Y30:AB31">
    <cfRule type="expression" dxfId="674" priority="9">
      <formula>$AQ28=2</formula>
    </cfRule>
  </conditionalFormatting>
  <conditionalFormatting sqref="Y32:AB32">
    <cfRule type="expression" dxfId="673" priority="7">
      <formula>$AQ29=2</formula>
    </cfRule>
  </conditionalFormatting>
  <conditionalFormatting sqref="Y33:AB33">
    <cfRule type="expression" dxfId="672" priority="5">
      <formula>$AQ29=2</formula>
    </cfRule>
  </conditionalFormatting>
  <conditionalFormatting sqref="Y34:AB34">
    <cfRule type="expression" dxfId="671" priority="3">
      <formula>$AQ29=2</formula>
    </cfRule>
  </conditionalFormatting>
  <conditionalFormatting sqref="Y11:AF28">
    <cfRule type="expression" dxfId="670" priority="1">
      <formula>$AQ11=3</formula>
    </cfRule>
  </conditionalFormatting>
  <conditionalFormatting sqref="Y29:AF29">
    <cfRule type="expression" dxfId="669" priority="12">
      <formula>$AQ28=3</formula>
    </cfRule>
  </conditionalFormatting>
  <conditionalFormatting sqref="Y30:AF31">
    <cfRule type="expression" dxfId="668" priority="10">
      <formula>$AQ28=3</formula>
    </cfRule>
  </conditionalFormatting>
  <conditionalFormatting sqref="Y32:AF32">
    <cfRule type="expression" dxfId="667" priority="8">
      <formula>$AQ29=3</formula>
    </cfRule>
  </conditionalFormatting>
  <conditionalFormatting sqref="Y33:AF33">
    <cfRule type="expression" dxfId="666" priority="6">
      <formula>$AQ29=3</formula>
    </cfRule>
  </conditionalFormatting>
  <conditionalFormatting sqref="Y34:AF34">
    <cfRule type="expression" dxfId="665" priority="4">
      <formula>$AQ29=3</formula>
    </cfRule>
  </conditionalFormatting>
  <conditionalFormatting sqref="AC11:AJ28">
    <cfRule type="expression" dxfId="664" priority="13">
      <formula>$AQ11=1</formula>
    </cfRule>
  </conditionalFormatting>
  <conditionalFormatting sqref="AC29:AJ29">
    <cfRule type="expression" dxfId="663" priority="24">
      <formula>$AQ28=1</formula>
    </cfRule>
  </conditionalFormatting>
  <conditionalFormatting sqref="AC30:AJ31">
    <cfRule type="expression" dxfId="662" priority="22">
      <formula>$AQ28=1</formula>
    </cfRule>
  </conditionalFormatting>
  <conditionalFormatting sqref="AC32:AJ32">
    <cfRule type="expression" dxfId="661" priority="20">
      <formula>$AQ29=1</formula>
    </cfRule>
  </conditionalFormatting>
  <conditionalFormatting sqref="AC33:AJ33">
    <cfRule type="expression" dxfId="660" priority="18">
      <formula>$AQ29=1</formula>
    </cfRule>
  </conditionalFormatting>
  <conditionalFormatting sqref="AC34:AJ34">
    <cfRule type="expression" dxfId="659" priority="16">
      <formula>$AQ29=1</formula>
    </cfRule>
  </conditionalFormatting>
  <conditionalFormatting sqref="AG11:AJ28">
    <cfRule type="expression" dxfId="658" priority="14">
      <formula>$AQ11=2</formula>
    </cfRule>
  </conditionalFormatting>
  <conditionalFormatting sqref="AG29:AJ29">
    <cfRule type="expression" dxfId="657" priority="23">
      <formula>$AQ28=2</formula>
    </cfRule>
  </conditionalFormatting>
  <conditionalFormatting sqref="AG30:AJ31">
    <cfRule type="expression" dxfId="656" priority="21">
      <formula>$AQ28=2</formula>
    </cfRule>
  </conditionalFormatting>
  <conditionalFormatting sqref="AG32:AJ32">
    <cfRule type="expression" dxfId="655" priority="19">
      <formula>$AQ29=2</formula>
    </cfRule>
  </conditionalFormatting>
  <conditionalFormatting sqref="AG33:AJ33">
    <cfRule type="expression" dxfId="654" priority="17">
      <formula>$AQ29=2</formula>
    </cfRule>
  </conditionalFormatting>
  <conditionalFormatting sqref="AG34:AJ34">
    <cfRule type="expression" dxfId="653" priority="15">
      <formula>$AQ29=2</formula>
    </cfRule>
  </conditionalFormatting>
  <dataValidations count="2">
    <dataValidation type="list" allowBlank="1" showInputMessage="1" showErrorMessage="1" sqref="N11:O34" xr:uid="{9A6739E7-D65A-40DC-B62C-1DC6E58FD64F}">
      <formula1>INDIRECT(L11)</formula1>
    </dataValidation>
    <dataValidation type="list" allowBlank="1" showInputMessage="1" showErrorMessage="1" sqref="Y11:AB34" xr:uid="{9CF4414F-E314-4C0E-B44C-73D477CAE0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16C277-0699-4CD6-B32B-072CD2E0E8AC}">
          <x14:formula1>
            <xm:f>'(参考)リスト'!$F$16:$F$21</xm:f>
          </x14:formula1>
          <xm:sqref>U11:X34</xm:sqref>
        </x14:dataValidation>
        <x14:dataValidation type="list" allowBlank="1" showInputMessage="1" showErrorMessage="1" xr:uid="{59D138C1-A121-41F7-A300-CD7E68EA02E6}">
          <x14:formula1>
            <xm:f>'(参考)リスト'!$D$16:$D$18</xm:f>
          </x14:formula1>
          <xm:sqref>P11:Q34</xm:sqref>
        </x14:dataValidation>
        <x14:dataValidation type="list" allowBlank="1" showInputMessage="1" showErrorMessage="1" xr:uid="{BA385401-9491-4D12-BB4D-12580023975A}">
          <x14:formula1>
            <xm:f>'(参考)リスト'!$E$16:$E$27</xm:f>
          </x14:formula1>
          <xm:sqref>R11:T34</xm:sqref>
        </x14:dataValidation>
        <x14:dataValidation type="list" allowBlank="1" showInputMessage="1" showErrorMessage="1" xr:uid="{E0A49216-BD8B-4477-802A-6BB4F4632A98}">
          <x14:formula1>
            <xm:f>'(参考)リスト'!$B$16:$B$21</xm:f>
          </x14:formula1>
          <xm:sqref>L11:M34</xm:sqref>
        </x14:dataValidation>
        <x14:dataValidation type="list" allowBlank="1" showInputMessage="1" showErrorMessage="1" xr:uid="{289E2E35-FF28-4CA5-BCF5-56E1E6A44BB4}">
          <x14:formula1>
            <xm:f>'(参考)リスト'!$G$16:$G$19</xm:f>
          </x14:formula1>
          <xm:sqref>AM35:AO38</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6D3B-AD78-4B9C-901D-E8D33757B729}">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S37</v>
      </c>
      <c r="AW5" s="35">
        <f>R7</f>
        <v>6</v>
      </c>
      <c r="AX5" s="47" t="str">
        <f>AM35</f>
        <v>Ⅱ</v>
      </c>
      <c r="AY5" s="47">
        <f>Y37</f>
        <v>0</v>
      </c>
      <c r="AZ5" s="47">
        <f t="shared" ref="AZ5:BJ5" si="0">Z37</f>
        <v>0</v>
      </c>
      <c r="BA5" s="47">
        <f t="shared" si="0"/>
        <v>0</v>
      </c>
      <c r="BB5" s="47">
        <f>AB37</f>
        <v>0</v>
      </c>
      <c r="BC5" s="47">
        <f t="shared" si="0"/>
        <v>0</v>
      </c>
      <c r="BD5" s="47">
        <f>AD37</f>
        <v>0</v>
      </c>
      <c r="BE5" s="47">
        <f>AE37</f>
        <v>1</v>
      </c>
      <c r="BF5" s="47">
        <f t="shared" si="0"/>
        <v>2</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0.12</v>
      </c>
      <c r="BR5" s="47">
        <f>AF35</f>
        <v>0.92999999999999994</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836</v>
      </c>
      <c r="O7" s="929"/>
      <c r="P7" s="970" t="s">
        <v>367</v>
      </c>
      <c r="Q7" s="956"/>
      <c r="R7" s="972">
        <v>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506</v>
      </c>
      <c r="S11" s="868"/>
      <c r="T11" s="868"/>
      <c r="U11" s="915" t="s">
        <v>646</v>
      </c>
      <c r="V11" s="916"/>
      <c r="W11" s="915" t="s">
        <v>646</v>
      </c>
      <c r="X11" s="916"/>
      <c r="Y11" s="46"/>
      <c r="Z11" s="46"/>
      <c r="AA11" s="46"/>
      <c r="AB11" s="46"/>
      <c r="AC11" s="52"/>
      <c r="AD11" s="52"/>
      <c r="AE11" s="52"/>
      <c r="AF11" s="52">
        <v>0.84</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462</v>
      </c>
      <c r="O13" s="916"/>
      <c r="P13" s="915" t="s">
        <v>480</v>
      </c>
      <c r="Q13" s="916"/>
      <c r="R13" s="931" t="s">
        <v>500</v>
      </c>
      <c r="S13" s="932"/>
      <c r="T13" s="933"/>
      <c r="U13" s="915" t="s">
        <v>643</v>
      </c>
      <c r="V13" s="916"/>
      <c r="W13" s="915" t="s">
        <v>723</v>
      </c>
      <c r="X13" s="916"/>
      <c r="Y13" s="46"/>
      <c r="Z13" s="46"/>
      <c r="AA13" s="46"/>
      <c r="AB13" s="46"/>
      <c r="AC13" s="52"/>
      <c r="AD13" s="52"/>
      <c r="AE13" s="52"/>
      <c r="AF13" s="52"/>
      <c r="AG13" s="52"/>
      <c r="AH13" s="52"/>
      <c r="AI13" s="52"/>
      <c r="AJ13" s="52"/>
      <c r="AK13" s="925" t="s">
        <v>1035</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503</v>
      </c>
      <c r="O14" s="916"/>
      <c r="P14" s="915" t="s">
        <v>471</v>
      </c>
      <c r="Q14" s="916"/>
      <c r="R14" s="931" t="s">
        <v>472</v>
      </c>
      <c r="S14" s="932"/>
      <c r="T14" s="933"/>
      <c r="U14" s="915" t="s">
        <v>643</v>
      </c>
      <c r="V14" s="916"/>
      <c r="W14" s="915" t="s">
        <v>643</v>
      </c>
      <c r="X14" s="916"/>
      <c r="Y14" s="46"/>
      <c r="Z14" s="46"/>
      <c r="AA14" s="46"/>
      <c r="AB14" s="46"/>
      <c r="AC14" s="52"/>
      <c r="AD14" s="52"/>
      <c r="AE14" s="52">
        <v>0.12</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489</v>
      </c>
      <c r="M15" s="916"/>
      <c r="N15" s="915" t="s">
        <v>511</v>
      </c>
      <c r="O15" s="916"/>
      <c r="P15" s="915"/>
      <c r="Q15" s="916"/>
      <c r="R15" s="931" t="s">
        <v>506</v>
      </c>
      <c r="S15" s="932"/>
      <c r="T15" s="933"/>
      <c r="U15" s="915"/>
      <c r="V15" s="916"/>
      <c r="W15" s="915"/>
      <c r="X15" s="916"/>
      <c r="Y15" s="46"/>
      <c r="Z15" s="46"/>
      <c r="AA15" s="46"/>
      <c r="AB15" s="46"/>
      <c r="AC15" s="52"/>
      <c r="AD15" s="52"/>
      <c r="AE15" s="52"/>
      <c r="AF15" s="52"/>
      <c r="AG15" s="52"/>
      <c r="AH15" s="52"/>
      <c r="AI15" s="52"/>
      <c r="AJ15" s="52"/>
      <c r="AK15" s="925" t="s">
        <v>1053</v>
      </c>
      <c r="AL15" s="926"/>
      <c r="AM15" s="926"/>
      <c r="AN15" s="926"/>
      <c r="AO15" s="927"/>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0.12</v>
      </c>
      <c r="AF35" s="109">
        <f t="shared" si="7"/>
        <v>0.92999999999999994</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2</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52" priority="2">
      <formula>$AQ11=2</formula>
    </cfRule>
  </conditionalFormatting>
  <conditionalFormatting sqref="Y29:AB29">
    <cfRule type="expression" dxfId="651" priority="11">
      <formula>$AQ28=2</formula>
    </cfRule>
  </conditionalFormatting>
  <conditionalFormatting sqref="Y30:AB31">
    <cfRule type="expression" dxfId="650" priority="9">
      <formula>$AQ28=2</formula>
    </cfRule>
  </conditionalFormatting>
  <conditionalFormatting sqref="Y32:AB32">
    <cfRule type="expression" dxfId="649" priority="7">
      <formula>$AQ29=2</formula>
    </cfRule>
  </conditionalFormatting>
  <conditionalFormatting sqref="Y33:AB33">
    <cfRule type="expression" dxfId="648" priority="5">
      <formula>$AQ29=2</formula>
    </cfRule>
  </conditionalFormatting>
  <conditionalFormatting sqref="Y34:AB34">
    <cfRule type="expression" dxfId="647" priority="3">
      <formula>$AQ29=2</formula>
    </cfRule>
  </conditionalFormatting>
  <conditionalFormatting sqref="Y11:AF28">
    <cfRule type="expression" dxfId="646" priority="1">
      <formula>$AQ11=3</formula>
    </cfRule>
  </conditionalFormatting>
  <conditionalFormatting sqref="Y29:AF29">
    <cfRule type="expression" dxfId="645" priority="12">
      <formula>$AQ28=3</formula>
    </cfRule>
  </conditionalFormatting>
  <conditionalFormatting sqref="Y30:AF31">
    <cfRule type="expression" dxfId="644" priority="10">
      <formula>$AQ28=3</formula>
    </cfRule>
  </conditionalFormatting>
  <conditionalFormatting sqref="Y32:AF32">
    <cfRule type="expression" dxfId="643" priority="8">
      <formula>$AQ29=3</formula>
    </cfRule>
  </conditionalFormatting>
  <conditionalFormatting sqref="Y33:AF33">
    <cfRule type="expression" dxfId="642" priority="6">
      <formula>$AQ29=3</formula>
    </cfRule>
  </conditionalFormatting>
  <conditionalFormatting sqref="Y34:AF34">
    <cfRule type="expression" dxfId="641" priority="4">
      <formula>$AQ29=3</formula>
    </cfRule>
  </conditionalFormatting>
  <conditionalFormatting sqref="AC11:AJ28">
    <cfRule type="expression" dxfId="640" priority="13">
      <formula>$AQ11=1</formula>
    </cfRule>
  </conditionalFormatting>
  <conditionalFormatting sqref="AC29:AJ29">
    <cfRule type="expression" dxfId="639" priority="24">
      <formula>$AQ28=1</formula>
    </cfRule>
  </conditionalFormatting>
  <conditionalFormatting sqref="AC30:AJ31">
    <cfRule type="expression" dxfId="638" priority="22">
      <formula>$AQ28=1</formula>
    </cfRule>
  </conditionalFormatting>
  <conditionalFormatting sqref="AC32:AJ32">
    <cfRule type="expression" dxfId="637" priority="20">
      <formula>$AQ29=1</formula>
    </cfRule>
  </conditionalFormatting>
  <conditionalFormatting sqref="AC33:AJ33">
    <cfRule type="expression" dxfId="636" priority="18">
      <formula>$AQ29=1</formula>
    </cfRule>
  </conditionalFormatting>
  <conditionalFormatting sqref="AC34:AJ34">
    <cfRule type="expression" dxfId="635" priority="16">
      <formula>$AQ29=1</formula>
    </cfRule>
  </conditionalFormatting>
  <conditionalFormatting sqref="AG11:AJ28">
    <cfRule type="expression" dxfId="634" priority="14">
      <formula>$AQ11=2</formula>
    </cfRule>
  </conditionalFormatting>
  <conditionalFormatting sqref="AG29:AJ29">
    <cfRule type="expression" dxfId="633" priority="23">
      <formula>$AQ28=2</formula>
    </cfRule>
  </conditionalFormatting>
  <conditionalFormatting sqref="AG30:AJ31">
    <cfRule type="expression" dxfId="632" priority="21">
      <formula>$AQ28=2</formula>
    </cfRule>
  </conditionalFormatting>
  <conditionalFormatting sqref="AG32:AJ32">
    <cfRule type="expression" dxfId="631" priority="19">
      <formula>$AQ29=2</formula>
    </cfRule>
  </conditionalFormatting>
  <conditionalFormatting sqref="AG33:AJ33">
    <cfRule type="expression" dxfId="630" priority="17">
      <formula>$AQ29=2</formula>
    </cfRule>
  </conditionalFormatting>
  <conditionalFormatting sqref="AG34:AJ34">
    <cfRule type="expression" dxfId="629" priority="15">
      <formula>$AQ29=2</formula>
    </cfRule>
  </conditionalFormatting>
  <dataValidations count="2">
    <dataValidation type="list" allowBlank="1" showInputMessage="1" showErrorMessage="1" sqref="Y11:AB34" xr:uid="{FEAE443E-2F65-44F6-B66A-CF4A19E81B15}">
      <formula1>"〇,"</formula1>
    </dataValidation>
    <dataValidation type="list" allowBlank="1" showInputMessage="1" showErrorMessage="1" sqref="N11:O34" xr:uid="{07A471EB-61DD-4209-A2B6-405B59B70F4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A9F2C2A-61D4-42D4-B728-C20AB43C516E}">
          <x14:formula1>
            <xm:f>'(参考)リスト'!$G$16:$G$19</xm:f>
          </x14:formula1>
          <xm:sqref>AM35:AO38</xm:sqref>
        </x14:dataValidation>
        <x14:dataValidation type="list" allowBlank="1" showInputMessage="1" showErrorMessage="1" xr:uid="{75F99AD3-42BE-494B-BF54-8A4F43A7EFFD}">
          <x14:formula1>
            <xm:f>'(参考)リスト'!$B$16:$B$21</xm:f>
          </x14:formula1>
          <xm:sqref>L11:M34</xm:sqref>
        </x14:dataValidation>
        <x14:dataValidation type="list" allowBlank="1" showInputMessage="1" showErrorMessage="1" xr:uid="{5EBAFAE7-4791-4E44-897A-BB4FCA60D8CA}">
          <x14:formula1>
            <xm:f>'(参考)リスト'!$E$16:$E$27</xm:f>
          </x14:formula1>
          <xm:sqref>R11:T34</xm:sqref>
        </x14:dataValidation>
        <x14:dataValidation type="list" allowBlank="1" showInputMessage="1" showErrorMessage="1" xr:uid="{42BC345E-A74A-4AB2-A2E0-4A66025254D0}">
          <x14:formula1>
            <xm:f>'(参考)リスト'!$D$16:$D$18</xm:f>
          </x14:formula1>
          <xm:sqref>P11:Q34</xm:sqref>
        </x14:dataValidation>
        <x14:dataValidation type="list" allowBlank="1" showInputMessage="1" showErrorMessage="1" xr:uid="{7D42CEB4-030F-406C-A66F-78325FFDF122}">
          <x14:formula1>
            <xm:f>'(参考)リスト'!$F$16:$F$21</xm:f>
          </x14:formula1>
          <xm:sqref>U11:X34</xm:sqref>
        </x14:dataValidation>
      </x14:dataValidations>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30DA-FAC0-4EB3-A223-15D5B6451E5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S38</v>
      </c>
      <c r="AW5" s="35">
        <f>R7</f>
        <v>6.1</v>
      </c>
      <c r="AX5" s="47" t="str">
        <f>AM35</f>
        <v>Ⅱ</v>
      </c>
      <c r="AY5" s="47">
        <f>Y37</f>
        <v>0</v>
      </c>
      <c r="AZ5" s="47">
        <f t="shared" ref="AZ5:BJ5" si="0">Z37</f>
        <v>0</v>
      </c>
      <c r="BA5" s="47">
        <f t="shared" si="0"/>
        <v>0</v>
      </c>
      <c r="BB5" s="47">
        <f>AB37</f>
        <v>0</v>
      </c>
      <c r="BC5" s="47">
        <f t="shared" si="0"/>
        <v>0</v>
      </c>
      <c r="BD5" s="47">
        <f>AD37</f>
        <v>0</v>
      </c>
      <c r="BE5" s="47">
        <f>AE37</f>
        <v>3</v>
      </c>
      <c r="BF5" s="47">
        <f t="shared" si="0"/>
        <v>1</v>
      </c>
      <c r="BG5" s="47">
        <f t="shared" si="0"/>
        <v>0</v>
      </c>
      <c r="BH5" s="47">
        <f t="shared" si="0"/>
        <v>0</v>
      </c>
      <c r="BI5" s="47">
        <f>AI37</f>
        <v>1</v>
      </c>
      <c r="BJ5" s="47">
        <f t="shared" si="0"/>
        <v>6</v>
      </c>
      <c r="BK5" s="47" t="str">
        <f>IF(Y37&gt;0,R7,"")</f>
        <v/>
      </c>
      <c r="BL5" s="36" t="str">
        <f>IF(Y37&gt;0,"",IF(Z37&gt;0,R7,""))</f>
        <v/>
      </c>
      <c r="BM5" s="36" t="str">
        <f>IF(Y37+Z37&gt;0,"",IF(AA37&gt;0,R7,""))</f>
        <v/>
      </c>
      <c r="BN5" s="36" t="str">
        <f>IF(Y37+Z37+AA37&gt;0,"",IF(AB37&gt;0,R7,""))</f>
        <v/>
      </c>
      <c r="BO5" s="47">
        <f>AC35</f>
        <v>0</v>
      </c>
      <c r="BP5" s="47">
        <f t="shared" ref="BP5:BQ5" si="1">AD35</f>
        <v>0</v>
      </c>
      <c r="BQ5" s="47">
        <f t="shared" si="1"/>
        <v>0.29000000000000004</v>
      </c>
      <c r="BR5" s="47">
        <f>AF35</f>
        <v>0.09</v>
      </c>
      <c r="BS5" s="47">
        <f>AG35</f>
        <v>0</v>
      </c>
      <c r="BT5" s="47">
        <f>AH35</f>
        <v>0</v>
      </c>
      <c r="BU5" s="47">
        <f>AI35</f>
        <v>3.85</v>
      </c>
      <c r="BV5" s="47">
        <f>AJ35</f>
        <v>12.999999999999998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841</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480</v>
      </c>
      <c r="Q11" s="916"/>
      <c r="R11" s="868" t="s">
        <v>500</v>
      </c>
      <c r="S11" s="868"/>
      <c r="T11" s="868"/>
      <c r="U11" s="915" t="s">
        <v>646</v>
      </c>
      <c r="V11" s="916"/>
      <c r="W11" s="915" t="s">
        <v>646</v>
      </c>
      <c r="X11" s="916"/>
      <c r="Y11" s="46"/>
      <c r="Z11" s="46"/>
      <c r="AA11" s="46"/>
      <c r="AB11" s="46"/>
      <c r="AC11" s="52"/>
      <c r="AD11" s="52"/>
      <c r="AE11" s="52"/>
      <c r="AF11" s="52"/>
      <c r="AG11" s="52"/>
      <c r="AH11" s="52"/>
      <c r="AI11" s="52"/>
      <c r="AJ11" s="52">
        <v>4.1399999999999997</v>
      </c>
      <c r="AK11" s="928"/>
      <c r="AL11" s="929"/>
      <c r="AM11" s="929"/>
      <c r="AN11" s="929"/>
      <c r="AO11" s="930"/>
      <c r="AP11" s="2"/>
      <c r="AQ11" s="51">
        <f>IF(P11="材質劣化",2,IF(P11="漏水",3,1))</f>
        <v>3</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480</v>
      </c>
      <c r="Q12" s="916"/>
      <c r="R12" s="868" t="s">
        <v>500</v>
      </c>
      <c r="S12" s="868"/>
      <c r="T12" s="868"/>
      <c r="U12" s="915" t="s">
        <v>643</v>
      </c>
      <c r="V12" s="916"/>
      <c r="W12" s="915" t="s">
        <v>643</v>
      </c>
      <c r="X12" s="916"/>
      <c r="Y12" s="46"/>
      <c r="Z12" s="46"/>
      <c r="AA12" s="46"/>
      <c r="AB12" s="46"/>
      <c r="AC12" s="52"/>
      <c r="AD12" s="52"/>
      <c r="AE12" s="52"/>
      <c r="AF12" s="52"/>
      <c r="AG12" s="52"/>
      <c r="AH12" s="52"/>
      <c r="AI12" s="52">
        <v>3.85</v>
      </c>
      <c r="AJ12" s="52"/>
      <c r="AK12" s="928"/>
      <c r="AL12" s="929"/>
      <c r="AM12" s="929"/>
      <c r="AN12" s="929"/>
      <c r="AO12" s="930"/>
      <c r="AP12" s="2"/>
      <c r="AQ12" s="51">
        <f>IF(P12="材質劣化",2,IF(P12="漏水",3,1))</f>
        <v>3</v>
      </c>
    </row>
    <row r="13" spans="2:86" ht="12" customHeight="1" x14ac:dyDescent="0.15">
      <c r="B13" s="958"/>
      <c r="C13" s="963"/>
      <c r="D13" s="961"/>
      <c r="E13" s="961"/>
      <c r="F13" s="961"/>
      <c r="G13" s="961"/>
      <c r="H13" s="961"/>
      <c r="I13" s="961"/>
      <c r="J13" s="962"/>
      <c r="K13" s="90">
        <v>3</v>
      </c>
      <c r="L13" s="915" t="s">
        <v>461</v>
      </c>
      <c r="M13" s="916"/>
      <c r="N13" s="915" t="s">
        <v>505</v>
      </c>
      <c r="O13" s="916"/>
      <c r="P13" s="915" t="s">
        <v>471</v>
      </c>
      <c r="Q13" s="916"/>
      <c r="R13" s="931" t="s">
        <v>472</v>
      </c>
      <c r="S13" s="932"/>
      <c r="T13" s="933"/>
      <c r="U13" s="915" t="s">
        <v>643</v>
      </c>
      <c r="V13" s="916"/>
      <c r="W13" s="915" t="s">
        <v>643</v>
      </c>
      <c r="X13" s="916"/>
      <c r="Y13" s="46"/>
      <c r="Z13" s="46"/>
      <c r="AA13" s="46"/>
      <c r="AB13" s="46"/>
      <c r="AC13" s="52"/>
      <c r="AD13" s="52"/>
      <c r="AE13" s="52">
        <v>0.05</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462</v>
      </c>
      <c r="O14" s="916"/>
      <c r="P14" s="915" t="s">
        <v>480</v>
      </c>
      <c r="Q14" s="916"/>
      <c r="R14" s="868" t="s">
        <v>500</v>
      </c>
      <c r="S14" s="868"/>
      <c r="T14" s="868"/>
      <c r="U14" s="915" t="s">
        <v>646</v>
      </c>
      <c r="V14" s="916"/>
      <c r="W14" s="915" t="s">
        <v>646</v>
      </c>
      <c r="X14" s="916"/>
      <c r="Y14" s="46"/>
      <c r="Z14" s="46"/>
      <c r="AA14" s="46"/>
      <c r="AB14" s="46"/>
      <c r="AC14" s="52"/>
      <c r="AD14" s="52"/>
      <c r="AE14" s="52"/>
      <c r="AF14" s="52"/>
      <c r="AG14" s="52"/>
      <c r="AH14" s="52"/>
      <c r="AI14" s="52"/>
      <c r="AJ14" s="52">
        <v>2.7</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479</v>
      </c>
      <c r="O15" s="916"/>
      <c r="P15" s="915" t="s">
        <v>471</v>
      </c>
      <c r="Q15" s="916"/>
      <c r="R15" s="931" t="s">
        <v>481</v>
      </c>
      <c r="S15" s="932"/>
      <c r="T15" s="933"/>
      <c r="U15" s="915" t="s">
        <v>646</v>
      </c>
      <c r="V15" s="916"/>
      <c r="W15" s="915" t="s">
        <v>646</v>
      </c>
      <c r="X15" s="916"/>
      <c r="Y15" s="46"/>
      <c r="Z15" s="46"/>
      <c r="AA15" s="46"/>
      <c r="AB15" s="46"/>
      <c r="AC15" s="52"/>
      <c r="AD15" s="52"/>
      <c r="AE15" s="52"/>
      <c r="AF15" s="52">
        <v>0.09</v>
      </c>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503</v>
      </c>
      <c r="O16" s="916"/>
      <c r="P16" s="915" t="s">
        <v>471</v>
      </c>
      <c r="Q16" s="916"/>
      <c r="R16" s="931" t="s">
        <v>472</v>
      </c>
      <c r="S16" s="932"/>
      <c r="T16" s="933"/>
      <c r="U16" s="915" t="s">
        <v>643</v>
      </c>
      <c r="V16" s="916"/>
      <c r="W16" s="915" t="s">
        <v>643</v>
      </c>
      <c r="X16" s="916"/>
      <c r="Y16" s="46"/>
      <c r="Z16" s="46"/>
      <c r="AA16" s="46"/>
      <c r="AB16" s="46"/>
      <c r="AC16" s="52"/>
      <c r="AD16" s="52"/>
      <c r="AE16" s="52">
        <v>0.1</v>
      </c>
      <c r="AF16" s="52"/>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505</v>
      </c>
      <c r="O17" s="916"/>
      <c r="P17" s="915" t="s">
        <v>471</v>
      </c>
      <c r="Q17" s="916"/>
      <c r="R17" s="931" t="s">
        <v>472</v>
      </c>
      <c r="S17" s="932"/>
      <c r="T17" s="933"/>
      <c r="U17" s="915" t="s">
        <v>643</v>
      </c>
      <c r="V17" s="916"/>
      <c r="W17" s="915" t="s">
        <v>643</v>
      </c>
      <c r="X17" s="916"/>
      <c r="Y17" s="46"/>
      <c r="Z17" s="46"/>
      <c r="AA17" s="46"/>
      <c r="AB17" s="46"/>
      <c r="AC17" s="52"/>
      <c r="AD17" s="52"/>
      <c r="AE17" s="52">
        <v>0.14000000000000001</v>
      </c>
      <c r="AF17" s="52"/>
      <c r="AG17" s="52"/>
      <c r="AH17" s="52"/>
      <c r="AI17" s="52"/>
      <c r="AJ17" s="52"/>
      <c r="AK17" s="928"/>
      <c r="AL17" s="929"/>
      <c r="AM17" s="929"/>
      <c r="AN17" s="929"/>
      <c r="AO17" s="930"/>
      <c r="AP17" s="2"/>
      <c r="AQ17" s="51">
        <f t="shared" si="2"/>
        <v>2</v>
      </c>
    </row>
    <row r="18" spans="2:46" ht="12" customHeight="1" x14ac:dyDescent="0.15">
      <c r="B18" s="958"/>
      <c r="C18" s="963"/>
      <c r="D18" s="961"/>
      <c r="E18" s="961"/>
      <c r="F18" s="961"/>
      <c r="G18" s="961"/>
      <c r="H18" s="961"/>
      <c r="I18" s="961"/>
      <c r="J18" s="962"/>
      <c r="K18" s="90">
        <v>8</v>
      </c>
      <c r="L18" s="915" t="s">
        <v>489</v>
      </c>
      <c r="M18" s="916"/>
      <c r="N18" s="915" t="s">
        <v>511</v>
      </c>
      <c r="O18" s="916"/>
      <c r="P18" s="915"/>
      <c r="Q18" s="916"/>
      <c r="R18" s="931" t="s">
        <v>506</v>
      </c>
      <c r="S18" s="932"/>
      <c r="T18" s="933"/>
      <c r="U18" s="915"/>
      <c r="V18" s="916"/>
      <c r="W18" s="915"/>
      <c r="X18" s="916"/>
      <c r="Y18" s="46"/>
      <c r="Z18" s="46"/>
      <c r="AA18" s="46"/>
      <c r="AB18" s="46"/>
      <c r="AC18" s="52"/>
      <c r="AD18" s="52"/>
      <c r="AE18" s="52"/>
      <c r="AF18" s="52"/>
      <c r="AG18" s="52"/>
      <c r="AH18" s="52"/>
      <c r="AI18" s="52"/>
      <c r="AJ18" s="52"/>
      <c r="AK18" s="925"/>
      <c r="AL18" s="926"/>
      <c r="AM18" s="926"/>
      <c r="AN18" s="926"/>
      <c r="AO18" s="927"/>
      <c r="AP18" s="2"/>
      <c r="AQ18" s="51">
        <f t="shared" si="2"/>
        <v>1</v>
      </c>
    </row>
    <row r="19" spans="2:46" ht="12" customHeight="1" x14ac:dyDescent="0.15">
      <c r="B19" s="958"/>
      <c r="C19" s="963"/>
      <c r="D19" s="961"/>
      <c r="E19" s="961"/>
      <c r="F19" s="961"/>
      <c r="G19" s="961"/>
      <c r="H19" s="961"/>
      <c r="I19" s="961"/>
      <c r="J19" s="962"/>
      <c r="K19" s="90">
        <v>9</v>
      </c>
      <c r="L19" s="915" t="s">
        <v>461</v>
      </c>
      <c r="M19" s="916"/>
      <c r="N19" s="915" t="s">
        <v>462</v>
      </c>
      <c r="O19" s="916"/>
      <c r="P19" s="915" t="s">
        <v>480</v>
      </c>
      <c r="Q19" s="916"/>
      <c r="R19" s="931" t="s">
        <v>498</v>
      </c>
      <c r="S19" s="932"/>
      <c r="T19" s="933"/>
      <c r="U19" s="915" t="s">
        <v>642</v>
      </c>
      <c r="V19" s="916"/>
      <c r="W19" s="915" t="s">
        <v>646</v>
      </c>
      <c r="X19" s="916"/>
      <c r="Y19" s="46"/>
      <c r="Z19" s="46"/>
      <c r="AA19" s="46"/>
      <c r="AB19" s="46"/>
      <c r="AC19" s="52"/>
      <c r="AD19" s="52"/>
      <c r="AE19" s="52"/>
      <c r="AF19" s="52"/>
      <c r="AG19" s="52"/>
      <c r="AH19" s="52"/>
      <c r="AI19" s="52"/>
      <c r="AJ19" s="52">
        <v>0.21</v>
      </c>
      <c r="AK19" s="925" t="s">
        <v>1038</v>
      </c>
      <c r="AL19" s="926"/>
      <c r="AM19" s="926"/>
      <c r="AN19" s="926"/>
      <c r="AO19" s="927"/>
      <c r="AP19" s="2"/>
      <c r="AQ19" s="51">
        <f t="shared" si="2"/>
        <v>3</v>
      </c>
    </row>
    <row r="20" spans="2:46" ht="12" customHeight="1" x14ac:dyDescent="0.15">
      <c r="B20" s="958"/>
      <c r="C20" s="963"/>
      <c r="D20" s="961"/>
      <c r="E20" s="961"/>
      <c r="F20" s="961"/>
      <c r="G20" s="961"/>
      <c r="H20" s="961"/>
      <c r="I20" s="961"/>
      <c r="J20" s="962"/>
      <c r="K20" s="90">
        <v>10</v>
      </c>
      <c r="L20" s="915" t="s">
        <v>461</v>
      </c>
      <c r="M20" s="916"/>
      <c r="N20" s="915" t="s">
        <v>462</v>
      </c>
      <c r="O20" s="916"/>
      <c r="P20" s="915" t="s">
        <v>480</v>
      </c>
      <c r="Q20" s="916"/>
      <c r="R20" s="931" t="s">
        <v>500</v>
      </c>
      <c r="S20" s="932"/>
      <c r="T20" s="933"/>
      <c r="U20" s="915" t="s">
        <v>642</v>
      </c>
      <c r="V20" s="916"/>
      <c r="W20" s="915" t="s">
        <v>646</v>
      </c>
      <c r="X20" s="916"/>
      <c r="Y20" s="46"/>
      <c r="Z20" s="46"/>
      <c r="AA20" s="46"/>
      <c r="AB20" s="46"/>
      <c r="AC20" s="52"/>
      <c r="AD20" s="52"/>
      <c r="AE20" s="52"/>
      <c r="AF20" s="52"/>
      <c r="AG20" s="52"/>
      <c r="AH20" s="52"/>
      <c r="AI20" s="52"/>
      <c r="AJ20" s="52">
        <v>1.65</v>
      </c>
      <c r="AK20" s="925" t="s">
        <v>1038</v>
      </c>
      <c r="AL20" s="926"/>
      <c r="AM20" s="926"/>
      <c r="AN20" s="926"/>
      <c r="AO20" s="927"/>
      <c r="AP20" s="2"/>
      <c r="AQ20" s="51">
        <f t="shared" si="2"/>
        <v>3</v>
      </c>
    </row>
    <row r="21" spans="2:46" ht="12" customHeight="1" x14ac:dyDescent="0.15">
      <c r="B21" s="958"/>
      <c r="C21" s="963"/>
      <c r="D21" s="961"/>
      <c r="E21" s="961"/>
      <c r="F21" s="961"/>
      <c r="G21" s="961"/>
      <c r="H21" s="961"/>
      <c r="I21" s="961"/>
      <c r="J21" s="962"/>
      <c r="K21" s="90">
        <v>11</v>
      </c>
      <c r="L21" s="915" t="s">
        <v>461</v>
      </c>
      <c r="M21" s="916"/>
      <c r="N21" s="915" t="s">
        <v>470</v>
      </c>
      <c r="O21" s="916"/>
      <c r="P21" s="915" t="s">
        <v>480</v>
      </c>
      <c r="Q21" s="916"/>
      <c r="R21" s="931" t="s">
        <v>500</v>
      </c>
      <c r="S21" s="932"/>
      <c r="T21" s="933"/>
      <c r="U21" s="915" t="s">
        <v>642</v>
      </c>
      <c r="V21" s="916"/>
      <c r="W21" s="915" t="s">
        <v>646</v>
      </c>
      <c r="X21" s="916"/>
      <c r="Y21" s="46"/>
      <c r="Z21" s="46"/>
      <c r="AA21" s="46"/>
      <c r="AB21" s="46"/>
      <c r="AC21" s="52"/>
      <c r="AD21" s="52"/>
      <c r="AE21" s="52"/>
      <c r="AF21" s="52"/>
      <c r="AG21" s="52"/>
      <c r="AH21" s="52"/>
      <c r="AI21" s="52"/>
      <c r="AJ21" s="52">
        <v>1.7</v>
      </c>
      <c r="AK21" s="925" t="s">
        <v>1038</v>
      </c>
      <c r="AL21" s="926"/>
      <c r="AM21" s="926"/>
      <c r="AN21" s="926"/>
      <c r="AO21" s="927"/>
      <c r="AP21" s="2"/>
      <c r="AQ21" s="51">
        <f>IF(P21="材質劣化",2,IF(P21="漏水",3,1))</f>
        <v>3</v>
      </c>
    </row>
    <row r="22" spans="2:46" ht="12" customHeight="1" x14ac:dyDescent="0.15">
      <c r="B22" s="958"/>
      <c r="C22" s="963"/>
      <c r="D22" s="961"/>
      <c r="E22" s="961"/>
      <c r="F22" s="961"/>
      <c r="G22" s="961"/>
      <c r="H22" s="961"/>
      <c r="I22" s="961"/>
      <c r="J22" s="962"/>
      <c r="K22" s="90">
        <v>12</v>
      </c>
      <c r="L22" s="915" t="s">
        <v>461</v>
      </c>
      <c r="M22" s="916"/>
      <c r="N22" s="915" t="s">
        <v>495</v>
      </c>
      <c r="O22" s="916"/>
      <c r="P22" s="915" t="s">
        <v>480</v>
      </c>
      <c r="Q22" s="916"/>
      <c r="R22" s="931" t="s">
        <v>500</v>
      </c>
      <c r="S22" s="932"/>
      <c r="T22" s="933"/>
      <c r="U22" s="915" t="s">
        <v>642</v>
      </c>
      <c r="V22" s="916"/>
      <c r="W22" s="915" t="s">
        <v>646</v>
      </c>
      <c r="X22" s="916"/>
      <c r="Y22" s="46"/>
      <c r="Z22" s="46"/>
      <c r="AA22" s="46"/>
      <c r="AB22" s="46"/>
      <c r="AC22" s="52"/>
      <c r="AD22" s="52"/>
      <c r="AE22" s="52"/>
      <c r="AF22" s="52"/>
      <c r="AG22" s="52"/>
      <c r="AH22" s="52"/>
      <c r="AI22" s="52"/>
      <c r="AJ22" s="52">
        <v>2.6</v>
      </c>
      <c r="AK22" s="925" t="s">
        <v>1038</v>
      </c>
      <c r="AL22" s="926"/>
      <c r="AM22" s="926"/>
      <c r="AN22" s="926"/>
      <c r="AO22" s="927"/>
      <c r="AP22" s="2"/>
      <c r="AQ22" s="51">
        <f t="shared" si="2"/>
        <v>3</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I35" si="7">SUM(AC11:AC34)</f>
        <v>0</v>
      </c>
      <c r="AD35" s="109">
        <f t="shared" si="7"/>
        <v>0</v>
      </c>
      <c r="AE35" s="109">
        <f>SUM(AE11:AE34)</f>
        <v>0.29000000000000004</v>
      </c>
      <c r="AF35" s="109">
        <f t="shared" si="7"/>
        <v>0.09</v>
      </c>
      <c r="AG35" s="109">
        <f t="shared" si="7"/>
        <v>0</v>
      </c>
      <c r="AH35" s="109">
        <f t="shared" si="7"/>
        <v>0</v>
      </c>
      <c r="AI35" s="109">
        <f t="shared" si="7"/>
        <v>3.85</v>
      </c>
      <c r="AJ35" s="110">
        <f>SUM(AJ11:AJ34)</f>
        <v>12.999999999999998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1</v>
      </c>
      <c r="AG37" s="949">
        <f t="shared" si="8"/>
        <v>0</v>
      </c>
      <c r="AH37" s="949">
        <f t="shared" si="8"/>
        <v>0</v>
      </c>
      <c r="AI37" s="949">
        <f t="shared" si="8"/>
        <v>1</v>
      </c>
      <c r="AJ37" s="949">
        <f>COUNTA(AJ11:AJ34)</f>
        <v>6</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1040</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28" priority="2">
      <formula>$AQ11=2</formula>
    </cfRule>
  </conditionalFormatting>
  <conditionalFormatting sqref="Y29:AB29">
    <cfRule type="expression" dxfId="627" priority="11">
      <formula>$AQ28=2</formula>
    </cfRule>
  </conditionalFormatting>
  <conditionalFormatting sqref="Y30:AB31">
    <cfRule type="expression" dxfId="626" priority="9">
      <formula>$AQ28=2</formula>
    </cfRule>
  </conditionalFormatting>
  <conditionalFormatting sqref="Y32:AB32">
    <cfRule type="expression" dxfId="625" priority="7">
      <formula>$AQ29=2</formula>
    </cfRule>
  </conditionalFormatting>
  <conditionalFormatting sqref="Y33:AB33">
    <cfRule type="expression" dxfId="624" priority="5">
      <formula>$AQ29=2</formula>
    </cfRule>
  </conditionalFormatting>
  <conditionalFormatting sqref="Y34:AB34">
    <cfRule type="expression" dxfId="623" priority="3">
      <formula>$AQ29=2</formula>
    </cfRule>
  </conditionalFormatting>
  <conditionalFormatting sqref="Y11:AF28">
    <cfRule type="expression" dxfId="622" priority="1">
      <formula>$AQ11=3</formula>
    </cfRule>
  </conditionalFormatting>
  <conditionalFormatting sqref="Y29:AF29">
    <cfRule type="expression" dxfId="621" priority="12">
      <formula>$AQ28=3</formula>
    </cfRule>
  </conditionalFormatting>
  <conditionalFormatting sqref="Y30:AF31">
    <cfRule type="expression" dxfId="620" priority="10">
      <formula>$AQ28=3</formula>
    </cfRule>
  </conditionalFormatting>
  <conditionalFormatting sqref="Y32:AF32">
    <cfRule type="expression" dxfId="619" priority="8">
      <formula>$AQ29=3</formula>
    </cfRule>
  </conditionalFormatting>
  <conditionalFormatting sqref="Y33:AF33">
    <cfRule type="expression" dxfId="618" priority="6">
      <formula>$AQ29=3</formula>
    </cfRule>
  </conditionalFormatting>
  <conditionalFormatting sqref="Y34:AF34">
    <cfRule type="expression" dxfId="617" priority="4">
      <formula>$AQ29=3</formula>
    </cfRule>
  </conditionalFormatting>
  <conditionalFormatting sqref="AC11:AJ28">
    <cfRule type="expression" dxfId="616" priority="13">
      <formula>$AQ11=1</formula>
    </cfRule>
  </conditionalFormatting>
  <conditionalFormatting sqref="AC29:AJ29">
    <cfRule type="expression" dxfId="615" priority="24">
      <formula>$AQ28=1</formula>
    </cfRule>
  </conditionalFormatting>
  <conditionalFormatting sqref="AC30:AJ31">
    <cfRule type="expression" dxfId="614" priority="22">
      <formula>$AQ28=1</formula>
    </cfRule>
  </conditionalFormatting>
  <conditionalFormatting sqref="AC32:AJ32">
    <cfRule type="expression" dxfId="613" priority="20">
      <formula>$AQ29=1</formula>
    </cfRule>
  </conditionalFormatting>
  <conditionalFormatting sqref="AC33:AJ33">
    <cfRule type="expression" dxfId="612" priority="18">
      <formula>$AQ29=1</formula>
    </cfRule>
  </conditionalFormatting>
  <conditionalFormatting sqref="AC34:AJ34">
    <cfRule type="expression" dxfId="611" priority="16">
      <formula>$AQ29=1</formula>
    </cfRule>
  </conditionalFormatting>
  <conditionalFormatting sqref="AG11:AJ28">
    <cfRule type="expression" dxfId="610" priority="14">
      <formula>$AQ11=2</formula>
    </cfRule>
  </conditionalFormatting>
  <conditionalFormatting sqref="AG29:AJ29">
    <cfRule type="expression" dxfId="609" priority="23">
      <formula>$AQ28=2</formula>
    </cfRule>
  </conditionalFormatting>
  <conditionalFormatting sqref="AG30:AJ31">
    <cfRule type="expression" dxfId="608" priority="21">
      <formula>$AQ28=2</formula>
    </cfRule>
  </conditionalFormatting>
  <conditionalFormatting sqref="AG32:AJ32">
    <cfRule type="expression" dxfId="607" priority="19">
      <formula>$AQ29=2</formula>
    </cfRule>
  </conditionalFormatting>
  <conditionalFormatting sqref="AG33:AJ33">
    <cfRule type="expression" dxfId="606" priority="17">
      <formula>$AQ29=2</formula>
    </cfRule>
  </conditionalFormatting>
  <conditionalFormatting sqref="AG34:AJ34">
    <cfRule type="expression" dxfId="605" priority="15">
      <formula>$AQ29=2</formula>
    </cfRule>
  </conditionalFormatting>
  <dataValidations count="2">
    <dataValidation type="list" allowBlank="1" showInputMessage="1" showErrorMessage="1" sqref="N11:O34" xr:uid="{67D3DA41-0FCB-4939-8C3E-CE8E0B0B257C}">
      <formula1>INDIRECT(L11)</formula1>
    </dataValidation>
    <dataValidation type="list" allowBlank="1" showInputMessage="1" showErrorMessage="1" sqref="Y11:AB34" xr:uid="{6E999E48-215F-4B1F-AE78-EEC8EFA6888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4875E8C-7EAD-40B7-ACCD-439C405FFC6A}">
          <x14:formula1>
            <xm:f>'(参考)リスト'!$F$16:$F$21</xm:f>
          </x14:formula1>
          <xm:sqref>U11:X34</xm:sqref>
        </x14:dataValidation>
        <x14:dataValidation type="list" allowBlank="1" showInputMessage="1" showErrorMessage="1" xr:uid="{62723AC3-3A32-4189-8637-E3794DC7C41C}">
          <x14:formula1>
            <xm:f>'(参考)リスト'!$D$16:$D$18</xm:f>
          </x14:formula1>
          <xm:sqref>P11:Q34</xm:sqref>
        </x14:dataValidation>
        <x14:dataValidation type="list" allowBlank="1" showInputMessage="1" showErrorMessage="1" xr:uid="{9F843C6F-4A2F-48C7-A8F3-04248BBC57C4}">
          <x14:formula1>
            <xm:f>'(参考)リスト'!$E$16:$E$27</xm:f>
          </x14:formula1>
          <xm:sqref>R11:T34</xm:sqref>
        </x14:dataValidation>
        <x14:dataValidation type="list" allowBlank="1" showInputMessage="1" showErrorMessage="1" xr:uid="{07201964-5982-4383-8143-EE3F814BCE0A}">
          <x14:formula1>
            <xm:f>'(参考)リスト'!$B$16:$B$21</xm:f>
          </x14:formula1>
          <xm:sqref>L11:M34</xm:sqref>
        </x14:dataValidation>
        <x14:dataValidation type="list" allowBlank="1" showInputMessage="1" showErrorMessage="1" xr:uid="{AF04D22C-5EA7-47DA-9ED1-1CF3B75E2A70}">
          <x14:formula1>
            <xm:f>'(参考)リスト'!$G$16:$G$19</xm:f>
          </x14:formula1>
          <xm:sqref>AM35:AO38</xm:sqref>
        </x14:dataValidation>
      </x14:dataValidations>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7205B-94A9-4475-91D1-0645306E4564}">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S39</v>
      </c>
      <c r="AW5" s="35">
        <f>R7</f>
        <v>4.7</v>
      </c>
      <c r="AX5" s="47" t="str">
        <f>AM35</f>
        <v>Ⅱ</v>
      </c>
      <c r="AY5" s="47">
        <f>Y37</f>
        <v>0</v>
      </c>
      <c r="AZ5" s="47">
        <f t="shared" ref="AZ5:BJ5" si="0">Z37</f>
        <v>0</v>
      </c>
      <c r="BA5" s="47">
        <f t="shared" si="0"/>
        <v>0</v>
      </c>
      <c r="BB5" s="47">
        <f>AB37</f>
        <v>0</v>
      </c>
      <c r="BC5" s="47">
        <f t="shared" si="0"/>
        <v>0</v>
      </c>
      <c r="BD5" s="47">
        <f>AD37</f>
        <v>0</v>
      </c>
      <c r="BE5" s="47">
        <f>AE37</f>
        <v>3</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0.61</v>
      </c>
      <c r="BR5" s="47">
        <f>AF35</f>
        <v>0</v>
      </c>
      <c r="BS5" s="47">
        <f>AG35</f>
        <v>0</v>
      </c>
      <c r="BT5" s="47">
        <f>AH35</f>
        <v>0</v>
      </c>
      <c r="BU5" s="47">
        <f>AI35</f>
        <v>0</v>
      </c>
      <c r="BV5" s="47">
        <f>AJ35</f>
        <v>4.05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853</v>
      </c>
      <c r="O7" s="929"/>
      <c r="P7" s="970" t="s">
        <v>367</v>
      </c>
      <c r="Q7" s="956"/>
      <c r="R7" s="972">
        <v>4.7</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0.14000000000000001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0.3</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505</v>
      </c>
      <c r="O13" s="916"/>
      <c r="P13" s="915" t="s">
        <v>471</v>
      </c>
      <c r="Q13" s="916"/>
      <c r="R13" s="868" t="s">
        <v>472</v>
      </c>
      <c r="S13" s="868"/>
      <c r="T13" s="868"/>
      <c r="U13" s="915" t="s">
        <v>643</v>
      </c>
      <c r="V13" s="916"/>
      <c r="W13" s="915" t="s">
        <v>643</v>
      </c>
      <c r="X13" s="916"/>
      <c r="Y13" s="46"/>
      <c r="Z13" s="46"/>
      <c r="AA13" s="46"/>
      <c r="AB13" s="46"/>
      <c r="AC13" s="52"/>
      <c r="AD13" s="52"/>
      <c r="AE13" s="52">
        <v>0.17</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495</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2.75</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505</v>
      </c>
      <c r="O15" s="916"/>
      <c r="P15" s="915" t="s">
        <v>480</v>
      </c>
      <c r="Q15" s="916"/>
      <c r="R15" s="931" t="s">
        <v>500</v>
      </c>
      <c r="S15" s="932"/>
      <c r="T15" s="933"/>
      <c r="U15" s="915" t="s">
        <v>642</v>
      </c>
      <c r="V15" s="916"/>
      <c r="W15" s="915" t="s">
        <v>646</v>
      </c>
      <c r="X15" s="916"/>
      <c r="Y15" s="46"/>
      <c r="Z15" s="46"/>
      <c r="AA15" s="46"/>
      <c r="AB15" s="46"/>
      <c r="AC15" s="52"/>
      <c r="AD15" s="52"/>
      <c r="AE15" s="52"/>
      <c r="AF15" s="52"/>
      <c r="AG15" s="52"/>
      <c r="AH15" s="52"/>
      <c r="AI15" s="52"/>
      <c r="AJ15" s="52">
        <v>1.3</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0.61</v>
      </c>
      <c r="AF35" s="109">
        <f t="shared" si="7"/>
        <v>0</v>
      </c>
      <c r="AG35" s="109">
        <f t="shared" si="7"/>
        <v>0</v>
      </c>
      <c r="AH35" s="109">
        <f t="shared" si="7"/>
        <v>0</v>
      </c>
      <c r="AI35" s="109">
        <f t="shared" si="7"/>
        <v>0</v>
      </c>
      <c r="AJ35" s="110">
        <f t="shared" si="7"/>
        <v>4.05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0</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04" priority="2">
      <formula>$AQ11=2</formula>
    </cfRule>
  </conditionalFormatting>
  <conditionalFormatting sqref="Y29:AB29">
    <cfRule type="expression" dxfId="603" priority="11">
      <formula>$AQ28=2</formula>
    </cfRule>
  </conditionalFormatting>
  <conditionalFormatting sqref="Y30:AB31">
    <cfRule type="expression" dxfId="602" priority="9">
      <formula>$AQ28=2</formula>
    </cfRule>
  </conditionalFormatting>
  <conditionalFormatting sqref="Y32:AB32">
    <cfRule type="expression" dxfId="601" priority="7">
      <formula>$AQ29=2</formula>
    </cfRule>
  </conditionalFormatting>
  <conditionalFormatting sqref="Y33:AB33">
    <cfRule type="expression" dxfId="600" priority="5">
      <formula>$AQ29=2</formula>
    </cfRule>
  </conditionalFormatting>
  <conditionalFormatting sqref="Y34:AB34">
    <cfRule type="expression" dxfId="599" priority="3">
      <formula>$AQ29=2</formula>
    </cfRule>
  </conditionalFormatting>
  <conditionalFormatting sqref="Y11:AF28">
    <cfRule type="expression" dxfId="598" priority="1">
      <formula>$AQ11=3</formula>
    </cfRule>
  </conditionalFormatting>
  <conditionalFormatting sqref="Y29:AF29">
    <cfRule type="expression" dxfId="597" priority="12">
      <formula>$AQ28=3</formula>
    </cfRule>
  </conditionalFormatting>
  <conditionalFormatting sqref="Y30:AF31">
    <cfRule type="expression" dxfId="596" priority="10">
      <formula>$AQ28=3</formula>
    </cfRule>
  </conditionalFormatting>
  <conditionalFormatting sqref="Y32:AF32">
    <cfRule type="expression" dxfId="595" priority="8">
      <formula>$AQ29=3</formula>
    </cfRule>
  </conditionalFormatting>
  <conditionalFormatting sqref="Y33:AF33">
    <cfRule type="expression" dxfId="594" priority="6">
      <formula>$AQ29=3</formula>
    </cfRule>
  </conditionalFormatting>
  <conditionalFormatting sqref="Y34:AF34">
    <cfRule type="expression" dxfId="593" priority="4">
      <formula>$AQ29=3</formula>
    </cfRule>
  </conditionalFormatting>
  <conditionalFormatting sqref="AC11:AJ28">
    <cfRule type="expression" dxfId="592" priority="13">
      <formula>$AQ11=1</formula>
    </cfRule>
  </conditionalFormatting>
  <conditionalFormatting sqref="AC29:AJ29">
    <cfRule type="expression" dxfId="591" priority="24">
      <formula>$AQ28=1</formula>
    </cfRule>
  </conditionalFormatting>
  <conditionalFormatting sqref="AC30:AJ31">
    <cfRule type="expression" dxfId="590" priority="22">
      <formula>$AQ28=1</formula>
    </cfRule>
  </conditionalFormatting>
  <conditionalFormatting sqref="AC32:AJ32">
    <cfRule type="expression" dxfId="589" priority="20">
      <formula>$AQ29=1</formula>
    </cfRule>
  </conditionalFormatting>
  <conditionalFormatting sqref="AC33:AJ33">
    <cfRule type="expression" dxfId="588" priority="18">
      <formula>$AQ29=1</formula>
    </cfRule>
  </conditionalFormatting>
  <conditionalFormatting sqref="AC34:AJ34">
    <cfRule type="expression" dxfId="587" priority="16">
      <formula>$AQ29=1</formula>
    </cfRule>
  </conditionalFormatting>
  <conditionalFormatting sqref="AG11:AJ28">
    <cfRule type="expression" dxfId="586" priority="14">
      <formula>$AQ11=2</formula>
    </cfRule>
  </conditionalFormatting>
  <conditionalFormatting sqref="AG29:AJ29">
    <cfRule type="expression" dxfId="585" priority="23">
      <formula>$AQ28=2</formula>
    </cfRule>
  </conditionalFormatting>
  <conditionalFormatting sqref="AG30:AJ31">
    <cfRule type="expression" dxfId="584" priority="21">
      <formula>$AQ28=2</formula>
    </cfRule>
  </conditionalFormatting>
  <conditionalFormatting sqref="AG32:AJ32">
    <cfRule type="expression" dxfId="583" priority="19">
      <formula>$AQ29=2</formula>
    </cfRule>
  </conditionalFormatting>
  <conditionalFormatting sqref="AG33:AJ33">
    <cfRule type="expression" dxfId="582" priority="17">
      <formula>$AQ29=2</formula>
    </cfRule>
  </conditionalFormatting>
  <conditionalFormatting sqref="AG34:AJ34">
    <cfRule type="expression" dxfId="581" priority="15">
      <formula>$AQ29=2</formula>
    </cfRule>
  </conditionalFormatting>
  <dataValidations count="2">
    <dataValidation type="list" allowBlank="1" showInputMessage="1" showErrorMessage="1" sqref="Y11:AB34" xr:uid="{5F041FF8-F6B8-4570-B86E-EDD7101CF73E}">
      <formula1>"〇,"</formula1>
    </dataValidation>
    <dataValidation type="list" allowBlank="1" showInputMessage="1" showErrorMessage="1" sqref="N11:O34" xr:uid="{E0804EE7-11B3-4595-9AC3-3CED93E04E0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5B67815-1A67-41A4-B28C-EAB90DFA16AF}">
          <x14:formula1>
            <xm:f>'(参考)リスト'!$G$16:$G$19</xm:f>
          </x14:formula1>
          <xm:sqref>AM35:AO38</xm:sqref>
        </x14:dataValidation>
        <x14:dataValidation type="list" allowBlank="1" showInputMessage="1" showErrorMessage="1" xr:uid="{9D04C633-7DD1-48EE-B554-E5592F458959}">
          <x14:formula1>
            <xm:f>'(参考)リスト'!$B$16:$B$21</xm:f>
          </x14:formula1>
          <xm:sqref>L11:M34</xm:sqref>
        </x14:dataValidation>
        <x14:dataValidation type="list" allowBlank="1" showInputMessage="1" showErrorMessage="1" xr:uid="{CD9ABD3D-E791-437C-AEA8-95E2495DBBF7}">
          <x14:formula1>
            <xm:f>'(参考)リスト'!$E$16:$E$27</xm:f>
          </x14:formula1>
          <xm:sqref>R11:T34</xm:sqref>
        </x14:dataValidation>
        <x14:dataValidation type="list" allowBlank="1" showInputMessage="1" showErrorMessage="1" xr:uid="{CFD9ED31-8B74-4CAE-93BB-A440AA115E82}">
          <x14:formula1>
            <xm:f>'(参考)リスト'!$D$16:$D$18</xm:f>
          </x14:formula1>
          <xm:sqref>P11:Q34</xm:sqref>
        </x14:dataValidation>
        <x14:dataValidation type="list" allowBlank="1" showInputMessage="1" showErrorMessage="1" xr:uid="{E198B472-329D-4C36-987B-2BFFEAAF2BA4}">
          <x14:formula1>
            <xm:f>'(参考)リスト'!$F$16:$F$21</xm:f>
          </x14:formula1>
          <xm:sqref>U11:X34</xm:sqref>
        </x14:dataValidation>
      </x14:dataValidations>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FEB3-E561-4102-884D-92EDD09F239E}">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S40</v>
      </c>
      <c r="AW5" s="35">
        <f>R7</f>
        <v>4.5</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0.22</v>
      </c>
      <c r="BR5" s="47">
        <f>AF35</f>
        <v>0.14000000000000001</v>
      </c>
      <c r="BS5" s="47">
        <f>AG35</f>
        <v>0</v>
      </c>
      <c r="BT5" s="47">
        <f>AH35</f>
        <v>0</v>
      </c>
      <c r="BU5" s="47">
        <f>AI35</f>
        <v>0</v>
      </c>
      <c r="BV5" s="47">
        <f>AJ35</f>
        <v>8.5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858</v>
      </c>
      <c r="O7" s="929"/>
      <c r="P7" s="970" t="s">
        <v>367</v>
      </c>
      <c r="Q7" s="956"/>
      <c r="R7" s="972">
        <v>4.5</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0.22</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506</v>
      </c>
      <c r="S12" s="868"/>
      <c r="T12" s="868"/>
      <c r="U12" s="915" t="s">
        <v>646</v>
      </c>
      <c r="V12" s="916"/>
      <c r="W12" s="915" t="s">
        <v>646</v>
      </c>
      <c r="X12" s="916"/>
      <c r="Y12" s="46"/>
      <c r="Z12" s="46"/>
      <c r="AA12" s="46"/>
      <c r="AB12" s="46"/>
      <c r="AC12" s="52"/>
      <c r="AD12" s="52"/>
      <c r="AE12" s="52"/>
      <c r="AF12" s="52">
        <v>0.14000000000000001</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462</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4.4000000000000004</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495</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2.0499999999999998</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462</v>
      </c>
      <c r="O15" s="916"/>
      <c r="P15" s="915" t="s">
        <v>480</v>
      </c>
      <c r="Q15" s="916"/>
      <c r="R15" s="931" t="s">
        <v>500</v>
      </c>
      <c r="S15" s="932"/>
      <c r="T15" s="933"/>
      <c r="U15" s="915" t="s">
        <v>642</v>
      </c>
      <c r="V15" s="916"/>
      <c r="W15" s="915" t="s">
        <v>646</v>
      </c>
      <c r="X15" s="916"/>
      <c r="Y15" s="46"/>
      <c r="Z15" s="46"/>
      <c r="AA15" s="46"/>
      <c r="AB15" s="46"/>
      <c r="AC15" s="52"/>
      <c r="AD15" s="52"/>
      <c r="AE15" s="52"/>
      <c r="AF15" s="52"/>
      <c r="AG15" s="52"/>
      <c r="AH15" s="52"/>
      <c r="AI15" s="52"/>
      <c r="AJ15" s="52">
        <v>2.0499999999999998</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0.22</v>
      </c>
      <c r="AF35" s="109">
        <f t="shared" si="7"/>
        <v>0.14000000000000001</v>
      </c>
      <c r="AG35" s="109">
        <f t="shared" si="7"/>
        <v>0</v>
      </c>
      <c r="AH35" s="109">
        <f t="shared" si="7"/>
        <v>0</v>
      </c>
      <c r="AI35" s="109">
        <f t="shared" si="7"/>
        <v>0</v>
      </c>
      <c r="AJ35" s="110">
        <f t="shared" si="7"/>
        <v>8.5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3</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80" priority="2">
      <formula>$AQ11=2</formula>
    </cfRule>
  </conditionalFormatting>
  <conditionalFormatting sqref="Y29:AB29">
    <cfRule type="expression" dxfId="579" priority="11">
      <formula>$AQ28=2</formula>
    </cfRule>
  </conditionalFormatting>
  <conditionalFormatting sqref="Y30:AB31">
    <cfRule type="expression" dxfId="578" priority="9">
      <formula>$AQ28=2</formula>
    </cfRule>
  </conditionalFormatting>
  <conditionalFormatting sqref="Y32:AB32">
    <cfRule type="expression" dxfId="577" priority="7">
      <formula>$AQ29=2</formula>
    </cfRule>
  </conditionalFormatting>
  <conditionalFormatting sqref="Y33:AB33">
    <cfRule type="expression" dxfId="576" priority="5">
      <formula>$AQ29=2</formula>
    </cfRule>
  </conditionalFormatting>
  <conditionalFormatting sqref="Y34:AB34">
    <cfRule type="expression" dxfId="575" priority="3">
      <formula>$AQ29=2</formula>
    </cfRule>
  </conditionalFormatting>
  <conditionalFormatting sqref="Y11:AF28">
    <cfRule type="expression" dxfId="574" priority="1">
      <formula>$AQ11=3</formula>
    </cfRule>
  </conditionalFormatting>
  <conditionalFormatting sqref="Y29:AF29">
    <cfRule type="expression" dxfId="573" priority="12">
      <formula>$AQ28=3</formula>
    </cfRule>
  </conditionalFormatting>
  <conditionalFormatting sqref="Y30:AF31">
    <cfRule type="expression" dxfId="572" priority="10">
      <formula>$AQ28=3</formula>
    </cfRule>
  </conditionalFormatting>
  <conditionalFormatting sqref="Y32:AF32">
    <cfRule type="expression" dxfId="571" priority="8">
      <formula>$AQ29=3</formula>
    </cfRule>
  </conditionalFormatting>
  <conditionalFormatting sqref="Y33:AF33">
    <cfRule type="expression" dxfId="570" priority="6">
      <formula>$AQ29=3</formula>
    </cfRule>
  </conditionalFormatting>
  <conditionalFormatting sqref="Y34:AF34">
    <cfRule type="expression" dxfId="569" priority="4">
      <formula>$AQ29=3</formula>
    </cfRule>
  </conditionalFormatting>
  <conditionalFormatting sqref="AC11:AJ28">
    <cfRule type="expression" dxfId="568" priority="13">
      <formula>$AQ11=1</formula>
    </cfRule>
  </conditionalFormatting>
  <conditionalFormatting sqref="AC29:AJ29">
    <cfRule type="expression" dxfId="567" priority="24">
      <formula>$AQ28=1</formula>
    </cfRule>
  </conditionalFormatting>
  <conditionalFormatting sqref="AC30:AJ31">
    <cfRule type="expression" dxfId="566" priority="22">
      <formula>$AQ28=1</formula>
    </cfRule>
  </conditionalFormatting>
  <conditionalFormatting sqref="AC32:AJ32">
    <cfRule type="expression" dxfId="565" priority="20">
      <formula>$AQ29=1</formula>
    </cfRule>
  </conditionalFormatting>
  <conditionalFormatting sqref="AC33:AJ33">
    <cfRule type="expression" dxfId="564" priority="18">
      <formula>$AQ29=1</formula>
    </cfRule>
  </conditionalFormatting>
  <conditionalFormatting sqref="AC34:AJ34">
    <cfRule type="expression" dxfId="563" priority="16">
      <formula>$AQ29=1</formula>
    </cfRule>
  </conditionalFormatting>
  <conditionalFormatting sqref="AG11:AJ28">
    <cfRule type="expression" dxfId="562" priority="14">
      <formula>$AQ11=2</formula>
    </cfRule>
  </conditionalFormatting>
  <conditionalFormatting sqref="AG29:AJ29">
    <cfRule type="expression" dxfId="561" priority="23">
      <formula>$AQ28=2</formula>
    </cfRule>
  </conditionalFormatting>
  <conditionalFormatting sqref="AG30:AJ31">
    <cfRule type="expression" dxfId="560" priority="21">
      <formula>$AQ28=2</formula>
    </cfRule>
  </conditionalFormatting>
  <conditionalFormatting sqref="AG32:AJ32">
    <cfRule type="expression" dxfId="559" priority="19">
      <formula>$AQ29=2</formula>
    </cfRule>
  </conditionalFormatting>
  <conditionalFormatting sqref="AG33:AJ33">
    <cfRule type="expression" dxfId="558" priority="17">
      <formula>$AQ29=2</formula>
    </cfRule>
  </conditionalFormatting>
  <conditionalFormatting sqref="AG34:AJ34">
    <cfRule type="expression" dxfId="557" priority="15">
      <formula>$AQ29=2</formula>
    </cfRule>
  </conditionalFormatting>
  <dataValidations count="2">
    <dataValidation type="list" allowBlank="1" showInputMessage="1" showErrorMessage="1" sqref="N11:O34" xr:uid="{5B470BF4-B32E-45EE-B5C8-BC4E951E0D69}">
      <formula1>INDIRECT(L11)</formula1>
    </dataValidation>
    <dataValidation type="list" allowBlank="1" showInputMessage="1" showErrorMessage="1" sqref="Y11:AB34" xr:uid="{AD3E5464-28F6-45D9-9FE8-CFEF732B3CA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D850512-6678-48B7-9F6F-4554527A2901}">
          <x14:formula1>
            <xm:f>'(参考)リスト'!$F$16:$F$21</xm:f>
          </x14:formula1>
          <xm:sqref>U11:X34</xm:sqref>
        </x14:dataValidation>
        <x14:dataValidation type="list" allowBlank="1" showInputMessage="1" showErrorMessage="1" xr:uid="{7BA70803-0003-4C1A-8E90-C36937B83C35}">
          <x14:formula1>
            <xm:f>'(参考)リスト'!$D$16:$D$18</xm:f>
          </x14:formula1>
          <xm:sqref>P11:Q34</xm:sqref>
        </x14:dataValidation>
        <x14:dataValidation type="list" allowBlank="1" showInputMessage="1" showErrorMessage="1" xr:uid="{86F9297C-A904-4D05-8C12-746E0ADF75F7}">
          <x14:formula1>
            <xm:f>'(参考)リスト'!$E$16:$E$27</xm:f>
          </x14:formula1>
          <xm:sqref>R11:T34</xm:sqref>
        </x14:dataValidation>
        <x14:dataValidation type="list" allowBlank="1" showInputMessage="1" showErrorMessage="1" xr:uid="{9E73BCC8-4D3E-4BDE-B6DC-2FF65177EB1F}">
          <x14:formula1>
            <xm:f>'(参考)リスト'!$B$16:$B$21</xm:f>
          </x14:formula1>
          <xm:sqref>L11:M34</xm:sqref>
        </x14:dataValidation>
        <x14:dataValidation type="list" allowBlank="1" showInputMessage="1" showErrorMessage="1" xr:uid="{831F5B20-5B45-4FA6-9B06-88E992B13C7D}">
          <x14:formula1>
            <xm:f>'(参考)リスト'!$G$16:$G$19</xm:f>
          </x14:formula1>
          <xm:sqref>AM35:AO38</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5AEE5-E5B9-4C10-9266-EC8014EA83E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S41</v>
      </c>
      <c r="AW5" s="35">
        <f>R7</f>
        <v>4.2</v>
      </c>
      <c r="AX5" s="47" t="str">
        <f>AM35</f>
        <v>Ⅱ</v>
      </c>
      <c r="AY5" s="47">
        <f>Y37</f>
        <v>0</v>
      </c>
      <c r="AZ5" s="47">
        <f t="shared" ref="AZ5:BJ5" si="0">Z37</f>
        <v>0</v>
      </c>
      <c r="BA5" s="47">
        <f t="shared" si="0"/>
        <v>0</v>
      </c>
      <c r="BB5" s="47">
        <f>AB37</f>
        <v>0</v>
      </c>
      <c r="BC5" s="47">
        <f t="shared" si="0"/>
        <v>0</v>
      </c>
      <c r="BD5" s="47">
        <f>AD37</f>
        <v>0</v>
      </c>
      <c r="BE5" s="47">
        <f>AE37</f>
        <v>2</v>
      </c>
      <c r="BF5" s="47">
        <f t="shared" si="0"/>
        <v>0</v>
      </c>
      <c r="BG5" s="47">
        <f t="shared" si="0"/>
        <v>0</v>
      </c>
      <c r="BH5" s="47">
        <f t="shared" si="0"/>
        <v>0</v>
      </c>
      <c r="BI5" s="47">
        <f>AI37</f>
        <v>1</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0.14000000000000001</v>
      </c>
      <c r="BR5" s="47">
        <f>AF35</f>
        <v>0</v>
      </c>
      <c r="BS5" s="47">
        <f>AG35</f>
        <v>0</v>
      </c>
      <c r="BT5" s="47">
        <f>AH35</f>
        <v>0</v>
      </c>
      <c r="BU5" s="47">
        <f>AI35</f>
        <v>0.2</v>
      </c>
      <c r="BV5" s="47">
        <f>AJ35</f>
        <v>8.3099999999999987</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864</v>
      </c>
      <c r="O7" s="929"/>
      <c r="P7" s="970" t="s">
        <v>367</v>
      </c>
      <c r="Q7" s="956"/>
      <c r="R7" s="972">
        <v>4.2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643</v>
      </c>
      <c r="X11" s="916"/>
      <c r="Y11" s="46"/>
      <c r="Z11" s="46"/>
      <c r="AA11" s="46"/>
      <c r="AB11" s="46"/>
      <c r="AC11" s="52"/>
      <c r="AD11" s="52"/>
      <c r="AE11" s="52">
        <v>0.08</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480</v>
      </c>
      <c r="Q12" s="916"/>
      <c r="R12" s="868" t="s">
        <v>500</v>
      </c>
      <c r="S12" s="868"/>
      <c r="T12" s="868"/>
      <c r="U12" s="915" t="s">
        <v>646</v>
      </c>
      <c r="V12" s="916"/>
      <c r="W12" s="915" t="s">
        <v>646</v>
      </c>
      <c r="X12" s="916"/>
      <c r="Y12" s="46"/>
      <c r="Z12" s="46"/>
      <c r="AA12" s="46"/>
      <c r="AB12" s="46"/>
      <c r="AC12" s="52"/>
      <c r="AD12" s="52"/>
      <c r="AE12" s="52"/>
      <c r="AF12" s="52"/>
      <c r="AG12" s="52"/>
      <c r="AH12" s="52"/>
      <c r="AI12" s="52"/>
      <c r="AJ12" s="52">
        <v>2.0499999999999998</v>
      </c>
      <c r="AK12" s="928"/>
      <c r="AL12" s="929"/>
      <c r="AM12" s="929"/>
      <c r="AN12" s="929"/>
      <c r="AO12" s="930"/>
      <c r="AP12" s="2"/>
      <c r="AQ12" s="51">
        <f>IF(P12="材質劣化",2,IF(P12="漏水",3,1))</f>
        <v>3</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868" t="s">
        <v>472</v>
      </c>
      <c r="S13" s="868"/>
      <c r="T13" s="868"/>
      <c r="U13" s="915" t="s">
        <v>643</v>
      </c>
      <c r="V13" s="916"/>
      <c r="W13" s="915" t="s">
        <v>723</v>
      </c>
      <c r="X13" s="916"/>
      <c r="Y13" s="46"/>
      <c r="Z13" s="46"/>
      <c r="AA13" s="46"/>
      <c r="AB13" s="46"/>
      <c r="AC13" s="52"/>
      <c r="AD13" s="52"/>
      <c r="AE13" s="52"/>
      <c r="AF13" s="52"/>
      <c r="AG13" s="52"/>
      <c r="AH13" s="52"/>
      <c r="AI13" s="52"/>
      <c r="AJ13" s="52"/>
      <c r="AK13" s="925" t="s">
        <v>1036</v>
      </c>
      <c r="AL13" s="926"/>
      <c r="AM13" s="926"/>
      <c r="AN13" s="926"/>
      <c r="AO13" s="927"/>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505</v>
      </c>
      <c r="O14" s="916"/>
      <c r="P14" s="915" t="s">
        <v>480</v>
      </c>
      <c r="Q14" s="916"/>
      <c r="R14" s="868" t="s">
        <v>498</v>
      </c>
      <c r="S14" s="868"/>
      <c r="T14" s="868"/>
      <c r="U14" s="915" t="s">
        <v>643</v>
      </c>
      <c r="V14" s="916"/>
      <c r="W14" s="915" t="s">
        <v>643</v>
      </c>
      <c r="X14" s="916"/>
      <c r="Y14" s="46"/>
      <c r="Z14" s="46"/>
      <c r="AA14" s="46"/>
      <c r="AB14" s="46"/>
      <c r="AC14" s="52"/>
      <c r="AD14" s="52"/>
      <c r="AE14" s="52"/>
      <c r="AF14" s="52"/>
      <c r="AG14" s="52"/>
      <c r="AH14" s="52"/>
      <c r="AI14" s="52">
        <v>0.2</v>
      </c>
      <c r="AJ14" s="52"/>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470</v>
      </c>
      <c r="O15" s="916"/>
      <c r="P15" s="915" t="s">
        <v>480</v>
      </c>
      <c r="Q15" s="916"/>
      <c r="R15" s="868" t="s">
        <v>500</v>
      </c>
      <c r="S15" s="868"/>
      <c r="T15" s="868"/>
      <c r="U15" s="915" t="s">
        <v>642</v>
      </c>
      <c r="V15" s="916"/>
      <c r="W15" s="915" t="s">
        <v>646</v>
      </c>
      <c r="X15" s="916"/>
      <c r="Y15" s="46"/>
      <c r="Z15" s="46"/>
      <c r="AA15" s="46"/>
      <c r="AB15" s="46"/>
      <c r="AC15" s="52"/>
      <c r="AD15" s="52"/>
      <c r="AE15" s="52"/>
      <c r="AF15" s="52"/>
      <c r="AG15" s="52"/>
      <c r="AH15" s="52"/>
      <c r="AI15" s="52"/>
      <c r="AJ15" s="52">
        <v>2.75</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503</v>
      </c>
      <c r="O16" s="916"/>
      <c r="P16" s="915" t="s">
        <v>480</v>
      </c>
      <c r="Q16" s="916"/>
      <c r="R16" s="868" t="s">
        <v>500</v>
      </c>
      <c r="S16" s="868"/>
      <c r="T16" s="868"/>
      <c r="U16" s="915" t="s">
        <v>642</v>
      </c>
      <c r="V16" s="916"/>
      <c r="W16" s="915" t="s">
        <v>646</v>
      </c>
      <c r="X16" s="916"/>
      <c r="Y16" s="46"/>
      <c r="Z16" s="46"/>
      <c r="AA16" s="46"/>
      <c r="AB16" s="46"/>
      <c r="AC16" s="52"/>
      <c r="AD16" s="52"/>
      <c r="AE16" s="52"/>
      <c r="AF16" s="52"/>
      <c r="AG16" s="52"/>
      <c r="AH16" s="52"/>
      <c r="AI16" s="52"/>
      <c r="AJ16" s="52">
        <v>3.51</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v>7</v>
      </c>
      <c r="L17" s="915" t="s">
        <v>461</v>
      </c>
      <c r="M17" s="916"/>
      <c r="N17" s="915" t="s">
        <v>503</v>
      </c>
      <c r="O17" s="916"/>
      <c r="P17" s="915" t="s">
        <v>471</v>
      </c>
      <c r="Q17" s="916"/>
      <c r="R17" s="931" t="s">
        <v>472</v>
      </c>
      <c r="S17" s="932"/>
      <c r="T17" s="933"/>
      <c r="U17" s="915" t="s">
        <v>642</v>
      </c>
      <c r="V17" s="916"/>
      <c r="W17" s="915" t="s">
        <v>643</v>
      </c>
      <c r="X17" s="916"/>
      <c r="Y17" s="46"/>
      <c r="Z17" s="46"/>
      <c r="AA17" s="46"/>
      <c r="AB17" s="46"/>
      <c r="AC17" s="52"/>
      <c r="AD17" s="52"/>
      <c r="AE17" s="52">
        <v>0.06</v>
      </c>
      <c r="AF17" s="52"/>
      <c r="AG17" s="52"/>
      <c r="AH17" s="52"/>
      <c r="AI17" s="52"/>
      <c r="AJ17" s="52"/>
      <c r="AK17" s="925" t="s">
        <v>1038</v>
      </c>
      <c r="AL17" s="926"/>
      <c r="AM17" s="926"/>
      <c r="AN17" s="926"/>
      <c r="AO17" s="927"/>
      <c r="AP17" s="2"/>
      <c r="AQ17" s="51">
        <f t="shared" si="2"/>
        <v>2</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0.14000000000000001</v>
      </c>
      <c r="AF35" s="109">
        <f t="shared" si="7"/>
        <v>0</v>
      </c>
      <c r="AG35" s="109">
        <f t="shared" si="7"/>
        <v>0</v>
      </c>
      <c r="AH35" s="109">
        <f t="shared" si="7"/>
        <v>0</v>
      </c>
      <c r="AI35" s="109">
        <f t="shared" si="7"/>
        <v>0.2</v>
      </c>
      <c r="AJ35" s="110">
        <f t="shared" si="7"/>
        <v>8.3099999999999987</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0</v>
      </c>
      <c r="AG37" s="949">
        <f t="shared" si="8"/>
        <v>0</v>
      </c>
      <c r="AH37" s="949">
        <f t="shared" si="8"/>
        <v>0</v>
      </c>
      <c r="AI37" s="949">
        <f t="shared" si="8"/>
        <v>1</v>
      </c>
      <c r="AJ37" s="949">
        <f>COUNTA(AJ11:AJ34)</f>
        <v>3</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56" priority="2">
      <formula>$AQ11=2</formula>
    </cfRule>
  </conditionalFormatting>
  <conditionalFormatting sqref="Y29:AB29">
    <cfRule type="expression" dxfId="555" priority="11">
      <formula>$AQ28=2</formula>
    </cfRule>
  </conditionalFormatting>
  <conditionalFormatting sqref="Y30:AB31">
    <cfRule type="expression" dxfId="554" priority="9">
      <formula>$AQ28=2</formula>
    </cfRule>
  </conditionalFormatting>
  <conditionalFormatting sqref="Y32:AB32">
    <cfRule type="expression" dxfId="553" priority="7">
      <formula>$AQ29=2</formula>
    </cfRule>
  </conditionalFormatting>
  <conditionalFormatting sqref="Y33:AB33">
    <cfRule type="expression" dxfId="552" priority="5">
      <formula>$AQ29=2</formula>
    </cfRule>
  </conditionalFormatting>
  <conditionalFormatting sqref="Y34:AB34">
    <cfRule type="expression" dxfId="551" priority="3">
      <formula>$AQ29=2</formula>
    </cfRule>
  </conditionalFormatting>
  <conditionalFormatting sqref="Y11:AF28">
    <cfRule type="expression" dxfId="550" priority="1">
      <formula>$AQ11=3</formula>
    </cfRule>
  </conditionalFormatting>
  <conditionalFormatting sqref="Y29:AF29">
    <cfRule type="expression" dxfId="549" priority="12">
      <formula>$AQ28=3</formula>
    </cfRule>
  </conditionalFormatting>
  <conditionalFormatting sqref="Y30:AF31">
    <cfRule type="expression" dxfId="548" priority="10">
      <formula>$AQ28=3</formula>
    </cfRule>
  </conditionalFormatting>
  <conditionalFormatting sqref="Y32:AF32">
    <cfRule type="expression" dxfId="547" priority="8">
      <formula>$AQ29=3</formula>
    </cfRule>
  </conditionalFormatting>
  <conditionalFormatting sqref="Y33:AF33">
    <cfRule type="expression" dxfId="546" priority="6">
      <formula>$AQ29=3</formula>
    </cfRule>
  </conditionalFormatting>
  <conditionalFormatting sqref="Y34:AF34">
    <cfRule type="expression" dxfId="545" priority="4">
      <formula>$AQ29=3</formula>
    </cfRule>
  </conditionalFormatting>
  <conditionalFormatting sqref="AC11:AJ28">
    <cfRule type="expression" dxfId="544" priority="13">
      <formula>$AQ11=1</formula>
    </cfRule>
  </conditionalFormatting>
  <conditionalFormatting sqref="AC29:AJ29">
    <cfRule type="expression" dxfId="543" priority="24">
      <formula>$AQ28=1</formula>
    </cfRule>
  </conditionalFormatting>
  <conditionalFormatting sqref="AC30:AJ31">
    <cfRule type="expression" dxfId="542" priority="22">
      <formula>$AQ28=1</formula>
    </cfRule>
  </conditionalFormatting>
  <conditionalFormatting sqref="AC32:AJ32">
    <cfRule type="expression" dxfId="541" priority="20">
      <formula>$AQ29=1</formula>
    </cfRule>
  </conditionalFormatting>
  <conditionalFormatting sqref="AC33:AJ33">
    <cfRule type="expression" dxfId="540" priority="18">
      <formula>$AQ29=1</formula>
    </cfRule>
  </conditionalFormatting>
  <conditionalFormatting sqref="AC34:AJ34">
    <cfRule type="expression" dxfId="539" priority="16">
      <formula>$AQ29=1</formula>
    </cfRule>
  </conditionalFormatting>
  <conditionalFormatting sqref="AG11:AJ28">
    <cfRule type="expression" dxfId="538" priority="14">
      <formula>$AQ11=2</formula>
    </cfRule>
  </conditionalFormatting>
  <conditionalFormatting sqref="AG29:AJ29">
    <cfRule type="expression" dxfId="537" priority="23">
      <formula>$AQ28=2</formula>
    </cfRule>
  </conditionalFormatting>
  <conditionalFormatting sqref="AG30:AJ31">
    <cfRule type="expression" dxfId="536" priority="21">
      <formula>$AQ28=2</formula>
    </cfRule>
  </conditionalFormatting>
  <conditionalFormatting sqref="AG32:AJ32">
    <cfRule type="expression" dxfId="535" priority="19">
      <formula>$AQ29=2</formula>
    </cfRule>
  </conditionalFormatting>
  <conditionalFormatting sqref="AG33:AJ33">
    <cfRule type="expression" dxfId="534" priority="17">
      <formula>$AQ29=2</formula>
    </cfRule>
  </conditionalFormatting>
  <conditionalFormatting sqref="AG34:AJ34">
    <cfRule type="expression" dxfId="533" priority="15">
      <formula>$AQ29=2</formula>
    </cfRule>
  </conditionalFormatting>
  <dataValidations count="2">
    <dataValidation type="list" allowBlank="1" showInputMessage="1" showErrorMessage="1" sqref="Y11:AB34" xr:uid="{6B615908-EE1A-4DD3-AB76-832F386E8A27}">
      <formula1>"〇,"</formula1>
    </dataValidation>
    <dataValidation type="list" allowBlank="1" showInputMessage="1" showErrorMessage="1" sqref="N11:O34" xr:uid="{9A410F48-9B11-4BDD-BF00-6AA7F29A2E4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AA24074-3BF7-4123-B4FC-C75F9ACF8E3C}">
          <x14:formula1>
            <xm:f>'(参考)リスト'!$G$16:$G$19</xm:f>
          </x14:formula1>
          <xm:sqref>AM35:AO38</xm:sqref>
        </x14:dataValidation>
        <x14:dataValidation type="list" allowBlank="1" showInputMessage="1" showErrorMessage="1" xr:uid="{BFA3F9D7-EE29-44A7-A1F4-A8BEADAA080D}">
          <x14:formula1>
            <xm:f>'(参考)リスト'!$B$16:$B$21</xm:f>
          </x14:formula1>
          <xm:sqref>L11:M34</xm:sqref>
        </x14:dataValidation>
        <x14:dataValidation type="list" allowBlank="1" showInputMessage="1" showErrorMessage="1" xr:uid="{4B644A23-A4CD-4A08-A910-A0FA35A33AE8}">
          <x14:formula1>
            <xm:f>'(参考)リスト'!$E$16:$E$27</xm:f>
          </x14:formula1>
          <xm:sqref>R11:T34</xm:sqref>
        </x14:dataValidation>
        <x14:dataValidation type="list" allowBlank="1" showInputMessage="1" showErrorMessage="1" xr:uid="{CAC806DA-AE96-4A24-8E96-C6F8FDBE72DD}">
          <x14:formula1>
            <xm:f>'(参考)リスト'!$D$16:$D$18</xm:f>
          </x14:formula1>
          <xm:sqref>P11:Q34</xm:sqref>
        </x14:dataValidation>
        <x14:dataValidation type="list" allowBlank="1" showInputMessage="1" showErrorMessage="1" xr:uid="{40A10A10-6BD0-43E5-998E-9FF56891C5FF}">
          <x14:formula1>
            <xm:f>'(参考)リスト'!$F$16:$F$21</xm:f>
          </x14:formula1>
          <xm:sqref>U11:X34</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71EE0-0397-41C4-AB92-79B6FA19C37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S42</v>
      </c>
      <c r="AW5" s="35">
        <f>R7</f>
        <v>6.1</v>
      </c>
      <c r="AX5" s="47" t="str">
        <f>AM35</f>
        <v>Ⅱ</v>
      </c>
      <c r="AY5" s="47">
        <f>Y37</f>
        <v>0</v>
      </c>
      <c r="AZ5" s="47">
        <f t="shared" ref="AZ5:BJ5" si="0">Z37</f>
        <v>0</v>
      </c>
      <c r="BA5" s="47">
        <f t="shared" si="0"/>
        <v>0</v>
      </c>
      <c r="BB5" s="47">
        <f>AB37</f>
        <v>0</v>
      </c>
      <c r="BC5" s="47">
        <f t="shared" si="0"/>
        <v>0</v>
      </c>
      <c r="BD5" s="47">
        <f>AD37</f>
        <v>0</v>
      </c>
      <c r="BE5" s="47">
        <f>AE37</f>
        <v>3</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0.75</v>
      </c>
      <c r="BR5" s="47">
        <f>AF35</f>
        <v>0.09</v>
      </c>
      <c r="BS5" s="47">
        <f>AG35</f>
        <v>0</v>
      </c>
      <c r="BT5" s="47">
        <f>AH35</f>
        <v>0</v>
      </c>
      <c r="BU5" s="47">
        <f>AI35</f>
        <v>0</v>
      </c>
      <c r="BV5" s="47">
        <f>AJ35</f>
        <v>5.0599999999999996</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867</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471</v>
      </c>
      <c r="Q12" s="916"/>
      <c r="R12" s="868" t="s">
        <v>472</v>
      </c>
      <c r="S12" s="868"/>
      <c r="T12" s="868"/>
      <c r="U12" s="915" t="s">
        <v>643</v>
      </c>
      <c r="V12" s="916"/>
      <c r="W12" s="915" t="s">
        <v>643</v>
      </c>
      <c r="X12" s="916"/>
      <c r="Y12" s="46"/>
      <c r="Z12" s="46"/>
      <c r="AA12" s="46"/>
      <c r="AB12" s="46"/>
      <c r="AC12" s="52"/>
      <c r="AD12" s="52"/>
      <c r="AE12" s="52">
        <v>0.04</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505</v>
      </c>
      <c r="O13" s="916"/>
      <c r="P13" s="915" t="s">
        <v>471</v>
      </c>
      <c r="Q13" s="916"/>
      <c r="R13" s="868" t="s">
        <v>472</v>
      </c>
      <c r="S13" s="868"/>
      <c r="T13" s="868"/>
      <c r="U13" s="915" t="s">
        <v>643</v>
      </c>
      <c r="V13" s="916"/>
      <c r="W13" s="915" t="s">
        <v>643</v>
      </c>
      <c r="X13" s="916"/>
      <c r="Y13" s="46"/>
      <c r="Z13" s="46"/>
      <c r="AA13" s="46"/>
      <c r="AB13" s="46"/>
      <c r="AC13" s="52"/>
      <c r="AD13" s="52"/>
      <c r="AE13" s="52">
        <v>0.25</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499</v>
      </c>
      <c r="O14" s="916"/>
      <c r="P14" s="915" t="s">
        <v>471</v>
      </c>
      <c r="Q14" s="916"/>
      <c r="R14" s="868" t="s">
        <v>472</v>
      </c>
      <c r="S14" s="868"/>
      <c r="T14" s="868"/>
      <c r="U14" s="915" t="s">
        <v>643</v>
      </c>
      <c r="V14" s="916"/>
      <c r="W14" s="915" t="s">
        <v>643</v>
      </c>
      <c r="X14" s="916"/>
      <c r="Y14" s="46"/>
      <c r="Z14" s="46"/>
      <c r="AA14" s="46"/>
      <c r="AB14" s="46"/>
      <c r="AC14" s="52"/>
      <c r="AD14" s="52"/>
      <c r="AE14" s="52">
        <v>0.46</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497</v>
      </c>
      <c r="O15" s="916"/>
      <c r="P15" s="915" t="s">
        <v>480</v>
      </c>
      <c r="Q15" s="916"/>
      <c r="R15" s="931" t="s">
        <v>498</v>
      </c>
      <c r="S15" s="932"/>
      <c r="T15" s="933"/>
      <c r="U15" s="915" t="s">
        <v>642</v>
      </c>
      <c r="V15" s="916"/>
      <c r="W15" s="915" t="s">
        <v>646</v>
      </c>
      <c r="X15" s="916"/>
      <c r="Y15" s="46"/>
      <c r="Z15" s="46"/>
      <c r="AA15" s="46"/>
      <c r="AB15" s="46"/>
      <c r="AC15" s="52"/>
      <c r="AD15" s="52"/>
      <c r="AE15" s="52"/>
      <c r="AF15" s="52"/>
      <c r="AG15" s="52"/>
      <c r="AH15" s="52"/>
      <c r="AI15" s="52"/>
      <c r="AJ15" s="52">
        <v>0.02</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470</v>
      </c>
      <c r="O16" s="916"/>
      <c r="P16" s="915" t="s">
        <v>480</v>
      </c>
      <c r="Q16" s="916"/>
      <c r="R16" s="931" t="s">
        <v>500</v>
      </c>
      <c r="S16" s="932"/>
      <c r="T16" s="933"/>
      <c r="U16" s="915" t="s">
        <v>642</v>
      </c>
      <c r="V16" s="916"/>
      <c r="W16" s="915" t="s">
        <v>646</v>
      </c>
      <c r="X16" s="916"/>
      <c r="Y16" s="46"/>
      <c r="Z16" s="46"/>
      <c r="AA16" s="46"/>
      <c r="AB16" s="46"/>
      <c r="AC16" s="52"/>
      <c r="AD16" s="52"/>
      <c r="AE16" s="52"/>
      <c r="AF16" s="52"/>
      <c r="AG16" s="52"/>
      <c r="AH16" s="52"/>
      <c r="AI16" s="52"/>
      <c r="AJ16" s="52">
        <v>5.04</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0.75</v>
      </c>
      <c r="AF35" s="109">
        <f t="shared" si="7"/>
        <v>0.09</v>
      </c>
      <c r="AG35" s="109">
        <f t="shared" si="7"/>
        <v>0</v>
      </c>
      <c r="AH35" s="109">
        <f t="shared" si="7"/>
        <v>0</v>
      </c>
      <c r="AI35" s="109">
        <f t="shared" si="7"/>
        <v>0</v>
      </c>
      <c r="AJ35" s="110">
        <f t="shared" si="7"/>
        <v>5.0599999999999996</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1</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32" priority="2">
      <formula>$AQ11=2</formula>
    </cfRule>
  </conditionalFormatting>
  <conditionalFormatting sqref="Y29:AB29">
    <cfRule type="expression" dxfId="531" priority="11">
      <formula>$AQ28=2</formula>
    </cfRule>
  </conditionalFormatting>
  <conditionalFormatting sqref="Y30:AB31">
    <cfRule type="expression" dxfId="530" priority="9">
      <formula>$AQ28=2</formula>
    </cfRule>
  </conditionalFormatting>
  <conditionalFormatting sqref="Y32:AB32">
    <cfRule type="expression" dxfId="529" priority="7">
      <formula>$AQ29=2</formula>
    </cfRule>
  </conditionalFormatting>
  <conditionalFormatting sqref="Y33:AB33">
    <cfRule type="expression" dxfId="528" priority="5">
      <formula>$AQ29=2</formula>
    </cfRule>
  </conditionalFormatting>
  <conditionalFormatting sqref="Y34:AB34">
    <cfRule type="expression" dxfId="527" priority="3">
      <formula>$AQ29=2</formula>
    </cfRule>
  </conditionalFormatting>
  <conditionalFormatting sqref="Y11:AF28">
    <cfRule type="expression" dxfId="526" priority="1">
      <formula>$AQ11=3</formula>
    </cfRule>
  </conditionalFormatting>
  <conditionalFormatting sqref="Y29:AF29">
    <cfRule type="expression" dxfId="525" priority="12">
      <formula>$AQ28=3</formula>
    </cfRule>
  </conditionalFormatting>
  <conditionalFormatting sqref="Y30:AF31">
    <cfRule type="expression" dxfId="524" priority="10">
      <formula>$AQ28=3</formula>
    </cfRule>
  </conditionalFormatting>
  <conditionalFormatting sqref="Y32:AF32">
    <cfRule type="expression" dxfId="523" priority="8">
      <formula>$AQ29=3</formula>
    </cfRule>
  </conditionalFormatting>
  <conditionalFormatting sqref="Y33:AF33">
    <cfRule type="expression" dxfId="522" priority="6">
      <formula>$AQ29=3</formula>
    </cfRule>
  </conditionalFormatting>
  <conditionalFormatting sqref="Y34:AF34">
    <cfRule type="expression" dxfId="521" priority="4">
      <formula>$AQ29=3</formula>
    </cfRule>
  </conditionalFormatting>
  <conditionalFormatting sqref="AC11:AJ28">
    <cfRule type="expression" dxfId="520" priority="13">
      <formula>$AQ11=1</formula>
    </cfRule>
  </conditionalFormatting>
  <conditionalFormatting sqref="AC29:AJ29">
    <cfRule type="expression" dxfId="519" priority="24">
      <formula>$AQ28=1</formula>
    </cfRule>
  </conditionalFormatting>
  <conditionalFormatting sqref="AC30:AJ31">
    <cfRule type="expression" dxfId="518" priority="22">
      <formula>$AQ28=1</formula>
    </cfRule>
  </conditionalFormatting>
  <conditionalFormatting sqref="AC32:AJ32">
    <cfRule type="expression" dxfId="517" priority="20">
      <formula>$AQ29=1</formula>
    </cfRule>
  </conditionalFormatting>
  <conditionalFormatting sqref="AC33:AJ33">
    <cfRule type="expression" dxfId="516" priority="18">
      <formula>$AQ29=1</formula>
    </cfRule>
  </conditionalFormatting>
  <conditionalFormatting sqref="AC34:AJ34">
    <cfRule type="expression" dxfId="515" priority="16">
      <formula>$AQ29=1</formula>
    </cfRule>
  </conditionalFormatting>
  <conditionalFormatting sqref="AG11:AJ28">
    <cfRule type="expression" dxfId="514" priority="14">
      <formula>$AQ11=2</formula>
    </cfRule>
  </conditionalFormatting>
  <conditionalFormatting sqref="AG29:AJ29">
    <cfRule type="expression" dxfId="513" priority="23">
      <formula>$AQ28=2</formula>
    </cfRule>
  </conditionalFormatting>
  <conditionalFormatting sqref="AG30:AJ31">
    <cfRule type="expression" dxfId="512" priority="21">
      <formula>$AQ28=2</formula>
    </cfRule>
  </conditionalFormatting>
  <conditionalFormatting sqref="AG32:AJ32">
    <cfRule type="expression" dxfId="511" priority="19">
      <formula>$AQ29=2</formula>
    </cfRule>
  </conditionalFormatting>
  <conditionalFormatting sqref="AG33:AJ33">
    <cfRule type="expression" dxfId="510" priority="17">
      <formula>$AQ29=2</formula>
    </cfRule>
  </conditionalFormatting>
  <conditionalFormatting sqref="AG34:AJ34">
    <cfRule type="expression" dxfId="509" priority="15">
      <formula>$AQ29=2</formula>
    </cfRule>
  </conditionalFormatting>
  <dataValidations count="2">
    <dataValidation type="list" allowBlank="1" showInputMessage="1" showErrorMessage="1" sqref="N11:O34" xr:uid="{92385226-1EA8-4D24-9AF4-12452EF051B3}">
      <formula1>INDIRECT(L11)</formula1>
    </dataValidation>
    <dataValidation type="list" allowBlank="1" showInputMessage="1" showErrorMessage="1" sqref="Y11:AB34" xr:uid="{30B31538-1A37-4DC5-903C-5F3917B0453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705E24-A778-4A6A-954C-84ACCC678AE1}">
          <x14:formula1>
            <xm:f>'(参考)リスト'!$F$16:$F$21</xm:f>
          </x14:formula1>
          <xm:sqref>U11:X34</xm:sqref>
        </x14:dataValidation>
        <x14:dataValidation type="list" allowBlank="1" showInputMessage="1" showErrorMessage="1" xr:uid="{1EA5F3D8-190D-442A-A3EE-50B3797A0FAA}">
          <x14:formula1>
            <xm:f>'(参考)リスト'!$D$16:$D$18</xm:f>
          </x14:formula1>
          <xm:sqref>P11:Q34</xm:sqref>
        </x14:dataValidation>
        <x14:dataValidation type="list" allowBlank="1" showInputMessage="1" showErrorMessage="1" xr:uid="{EB8935DB-7629-49BB-B9B5-DEC269EF29D4}">
          <x14:formula1>
            <xm:f>'(参考)リスト'!$E$16:$E$27</xm:f>
          </x14:formula1>
          <xm:sqref>R11:T34</xm:sqref>
        </x14:dataValidation>
        <x14:dataValidation type="list" allowBlank="1" showInputMessage="1" showErrorMessage="1" xr:uid="{0C5BEAEE-CB53-4627-99F9-E44CE454A986}">
          <x14:formula1>
            <xm:f>'(参考)リスト'!$B$16:$B$21</xm:f>
          </x14:formula1>
          <xm:sqref>L11:M34</xm:sqref>
        </x14:dataValidation>
        <x14:dataValidation type="list" allowBlank="1" showInputMessage="1" showErrorMessage="1" xr:uid="{5C1B7AB6-2C5D-40D6-B62B-C76F754A1E0D}">
          <x14:formula1>
            <xm:f>'(参考)リスト'!$G$16:$G$19</xm:f>
          </x14:formula1>
          <xm:sqref>AM35:AO38</xm:sqref>
        </x14:dataValidation>
      </x14:dataValidations>
    </ext>
  </extLst>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2522-CDCD-4761-A00D-D3547AFB74BA}">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S43</v>
      </c>
      <c r="AW5" s="35">
        <f>R7</f>
        <v>6.1</v>
      </c>
      <c r="AX5" s="47" t="str">
        <f>AM35</f>
        <v>Ⅱ</v>
      </c>
      <c r="AY5" s="47">
        <f>Y37</f>
        <v>0</v>
      </c>
      <c r="AZ5" s="47">
        <f t="shared" ref="AZ5:BJ5" si="0">Z37</f>
        <v>0</v>
      </c>
      <c r="BA5" s="47">
        <f t="shared" si="0"/>
        <v>0</v>
      </c>
      <c r="BB5" s="47">
        <f>AB37</f>
        <v>0</v>
      </c>
      <c r="BC5" s="47">
        <f t="shared" si="0"/>
        <v>0</v>
      </c>
      <c r="BD5" s="47">
        <f>AD37</f>
        <v>0</v>
      </c>
      <c r="BE5" s="47">
        <f>AE37</f>
        <v>4</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0.8</v>
      </c>
      <c r="BR5" s="47">
        <f>AF35</f>
        <v>0.09</v>
      </c>
      <c r="BS5" s="47">
        <f>AG35</f>
        <v>0</v>
      </c>
      <c r="BT5" s="47">
        <f>AH35</f>
        <v>0</v>
      </c>
      <c r="BU5" s="47">
        <f>AI35</f>
        <v>0</v>
      </c>
      <c r="BV5" s="47">
        <f>AJ35</f>
        <v>0.02</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872</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472</v>
      </c>
      <c r="S11" s="868"/>
      <c r="T11" s="868"/>
      <c r="U11" s="915" t="s">
        <v>643</v>
      </c>
      <c r="V11" s="916"/>
      <c r="W11" s="915" t="s">
        <v>643</v>
      </c>
      <c r="X11" s="916"/>
      <c r="Y11" s="46"/>
      <c r="Z11" s="46"/>
      <c r="AA11" s="46"/>
      <c r="AB11" s="46"/>
      <c r="AC11" s="52"/>
      <c r="AD11" s="52"/>
      <c r="AE11" s="52">
        <v>0.24</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868" t="s">
        <v>472</v>
      </c>
      <c r="S13" s="868"/>
      <c r="T13" s="868"/>
      <c r="U13" s="915" t="s">
        <v>643</v>
      </c>
      <c r="V13" s="916"/>
      <c r="W13" s="915" t="s">
        <v>643</v>
      </c>
      <c r="X13" s="916"/>
      <c r="Y13" s="46"/>
      <c r="Z13" s="46"/>
      <c r="AA13" s="46"/>
      <c r="AB13" s="46"/>
      <c r="AC13" s="52"/>
      <c r="AD13" s="52"/>
      <c r="AE13" s="52">
        <v>0.11</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497</v>
      </c>
      <c r="O14" s="916"/>
      <c r="P14" s="915" t="s">
        <v>471</v>
      </c>
      <c r="Q14" s="916"/>
      <c r="R14" s="868" t="s">
        <v>472</v>
      </c>
      <c r="S14" s="868"/>
      <c r="T14" s="868"/>
      <c r="U14" s="915" t="s">
        <v>643</v>
      </c>
      <c r="V14" s="916"/>
      <c r="W14" s="915" t="s">
        <v>643</v>
      </c>
      <c r="X14" s="916"/>
      <c r="Y14" s="46"/>
      <c r="Z14" s="46"/>
      <c r="AA14" s="46"/>
      <c r="AB14" s="46"/>
      <c r="AC14" s="52"/>
      <c r="AD14" s="52"/>
      <c r="AE14" s="52">
        <v>0.15</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470</v>
      </c>
      <c r="O15" s="916"/>
      <c r="P15" s="915" t="s">
        <v>480</v>
      </c>
      <c r="Q15" s="916"/>
      <c r="R15" s="931" t="s">
        <v>498</v>
      </c>
      <c r="S15" s="932"/>
      <c r="T15" s="933"/>
      <c r="U15" s="915" t="s">
        <v>642</v>
      </c>
      <c r="V15" s="916"/>
      <c r="W15" s="915" t="s">
        <v>646</v>
      </c>
      <c r="X15" s="916"/>
      <c r="Y15" s="46"/>
      <c r="Z15" s="46"/>
      <c r="AA15" s="46"/>
      <c r="AB15" s="46"/>
      <c r="AC15" s="52"/>
      <c r="AD15" s="52"/>
      <c r="AE15" s="52"/>
      <c r="AF15" s="52"/>
      <c r="AG15" s="52"/>
      <c r="AH15" s="52"/>
      <c r="AI15" s="52"/>
      <c r="AJ15" s="52">
        <v>0.02</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v>6</v>
      </c>
      <c r="L16" s="915" t="s">
        <v>461</v>
      </c>
      <c r="M16" s="916"/>
      <c r="N16" s="915" t="s">
        <v>503</v>
      </c>
      <c r="O16" s="916"/>
      <c r="P16" s="915" t="s">
        <v>471</v>
      </c>
      <c r="Q16" s="916"/>
      <c r="R16" s="868" t="s">
        <v>472</v>
      </c>
      <c r="S16" s="868"/>
      <c r="T16" s="868"/>
      <c r="U16" s="915" t="s">
        <v>642</v>
      </c>
      <c r="V16" s="916"/>
      <c r="W16" s="915" t="s">
        <v>643</v>
      </c>
      <c r="X16" s="916"/>
      <c r="Y16" s="46"/>
      <c r="Z16" s="46"/>
      <c r="AA16" s="46"/>
      <c r="AB16" s="46"/>
      <c r="AC16" s="52"/>
      <c r="AD16" s="52"/>
      <c r="AE16" s="52">
        <v>0.3</v>
      </c>
      <c r="AF16" s="52"/>
      <c r="AG16" s="52"/>
      <c r="AH16" s="52"/>
      <c r="AI16" s="52"/>
      <c r="AJ16" s="52"/>
      <c r="AK16" s="925" t="s">
        <v>1038</v>
      </c>
      <c r="AL16" s="926"/>
      <c r="AM16" s="926"/>
      <c r="AN16" s="926"/>
      <c r="AO16" s="927"/>
      <c r="AP16" s="2"/>
      <c r="AQ16" s="51">
        <f t="shared" si="2"/>
        <v>2</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0.8</v>
      </c>
      <c r="AF35" s="109">
        <f t="shared" si="7"/>
        <v>0.09</v>
      </c>
      <c r="AG35" s="109">
        <f t="shared" si="7"/>
        <v>0</v>
      </c>
      <c r="AH35" s="109">
        <f t="shared" si="7"/>
        <v>0</v>
      </c>
      <c r="AI35" s="109">
        <f t="shared" si="7"/>
        <v>0</v>
      </c>
      <c r="AJ35" s="110">
        <f t="shared" si="7"/>
        <v>0.02</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4</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1043</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08" priority="2">
      <formula>$AQ11=2</formula>
    </cfRule>
  </conditionalFormatting>
  <conditionalFormatting sqref="Y29:AB29">
    <cfRule type="expression" dxfId="507" priority="11">
      <formula>$AQ28=2</formula>
    </cfRule>
  </conditionalFormatting>
  <conditionalFormatting sqref="Y30:AB31">
    <cfRule type="expression" dxfId="506" priority="9">
      <formula>$AQ28=2</formula>
    </cfRule>
  </conditionalFormatting>
  <conditionalFormatting sqref="Y32:AB32">
    <cfRule type="expression" dxfId="505" priority="7">
      <formula>$AQ29=2</formula>
    </cfRule>
  </conditionalFormatting>
  <conditionalFormatting sqref="Y33:AB33">
    <cfRule type="expression" dxfId="504" priority="5">
      <formula>$AQ29=2</formula>
    </cfRule>
  </conditionalFormatting>
  <conditionalFormatting sqref="Y34:AB34">
    <cfRule type="expression" dxfId="503" priority="3">
      <formula>$AQ29=2</formula>
    </cfRule>
  </conditionalFormatting>
  <conditionalFormatting sqref="Y11:AF28">
    <cfRule type="expression" dxfId="502" priority="1">
      <formula>$AQ11=3</formula>
    </cfRule>
  </conditionalFormatting>
  <conditionalFormatting sqref="Y29:AF29">
    <cfRule type="expression" dxfId="501" priority="12">
      <formula>$AQ28=3</formula>
    </cfRule>
  </conditionalFormatting>
  <conditionalFormatting sqref="Y30:AF31">
    <cfRule type="expression" dxfId="500" priority="10">
      <formula>$AQ28=3</formula>
    </cfRule>
  </conditionalFormatting>
  <conditionalFormatting sqref="Y32:AF32">
    <cfRule type="expression" dxfId="499" priority="8">
      <formula>$AQ29=3</formula>
    </cfRule>
  </conditionalFormatting>
  <conditionalFormatting sqref="Y33:AF33">
    <cfRule type="expression" dxfId="498" priority="6">
      <formula>$AQ29=3</formula>
    </cfRule>
  </conditionalFormatting>
  <conditionalFormatting sqref="Y34:AF34">
    <cfRule type="expression" dxfId="497" priority="4">
      <formula>$AQ29=3</formula>
    </cfRule>
  </conditionalFormatting>
  <conditionalFormatting sqref="AC11:AJ28">
    <cfRule type="expression" dxfId="496" priority="13">
      <formula>$AQ11=1</formula>
    </cfRule>
  </conditionalFormatting>
  <conditionalFormatting sqref="AC29:AJ29">
    <cfRule type="expression" dxfId="495" priority="24">
      <formula>$AQ28=1</formula>
    </cfRule>
  </conditionalFormatting>
  <conditionalFormatting sqref="AC30:AJ31">
    <cfRule type="expression" dxfId="494" priority="22">
      <formula>$AQ28=1</formula>
    </cfRule>
  </conditionalFormatting>
  <conditionalFormatting sqref="AC32:AJ32">
    <cfRule type="expression" dxfId="493" priority="20">
      <formula>$AQ29=1</formula>
    </cfRule>
  </conditionalFormatting>
  <conditionalFormatting sqref="AC33:AJ33">
    <cfRule type="expression" dxfId="492" priority="18">
      <formula>$AQ29=1</formula>
    </cfRule>
  </conditionalFormatting>
  <conditionalFormatting sqref="AC34:AJ34">
    <cfRule type="expression" dxfId="491" priority="16">
      <formula>$AQ29=1</formula>
    </cfRule>
  </conditionalFormatting>
  <conditionalFormatting sqref="AG11:AJ28">
    <cfRule type="expression" dxfId="490" priority="14">
      <formula>$AQ11=2</formula>
    </cfRule>
  </conditionalFormatting>
  <conditionalFormatting sqref="AG29:AJ29">
    <cfRule type="expression" dxfId="489" priority="23">
      <formula>$AQ28=2</formula>
    </cfRule>
  </conditionalFormatting>
  <conditionalFormatting sqref="AG30:AJ31">
    <cfRule type="expression" dxfId="488" priority="21">
      <formula>$AQ28=2</formula>
    </cfRule>
  </conditionalFormatting>
  <conditionalFormatting sqref="AG32:AJ32">
    <cfRule type="expression" dxfId="487" priority="19">
      <formula>$AQ29=2</formula>
    </cfRule>
  </conditionalFormatting>
  <conditionalFormatting sqref="AG33:AJ33">
    <cfRule type="expression" dxfId="486" priority="17">
      <formula>$AQ29=2</formula>
    </cfRule>
  </conditionalFormatting>
  <conditionalFormatting sqref="AG34:AJ34">
    <cfRule type="expression" dxfId="485" priority="15">
      <formula>$AQ29=2</formula>
    </cfRule>
  </conditionalFormatting>
  <dataValidations count="2">
    <dataValidation type="list" allowBlank="1" showInputMessage="1" showErrorMessage="1" sqref="Y11:AB34" xr:uid="{F7EA1A24-C032-4FE9-A9D2-FA625CD95333}">
      <formula1>"〇,"</formula1>
    </dataValidation>
    <dataValidation type="list" allowBlank="1" showInputMessage="1" showErrorMessage="1" sqref="N11:O34" xr:uid="{47139B02-1F63-42BC-9312-C33DEE19AF2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9CE960-9D2A-4D99-B179-79B45F298DBE}">
          <x14:formula1>
            <xm:f>'(参考)リスト'!$G$16:$G$19</xm:f>
          </x14:formula1>
          <xm:sqref>AM35:AO38</xm:sqref>
        </x14:dataValidation>
        <x14:dataValidation type="list" allowBlank="1" showInputMessage="1" showErrorMessage="1" xr:uid="{88CDF63B-7699-4DA7-BA50-9223A145C48D}">
          <x14:formula1>
            <xm:f>'(参考)リスト'!$B$16:$B$21</xm:f>
          </x14:formula1>
          <xm:sqref>L11:M34</xm:sqref>
        </x14:dataValidation>
        <x14:dataValidation type="list" allowBlank="1" showInputMessage="1" showErrorMessage="1" xr:uid="{E0C26C15-0DA4-4BE4-9D5B-CF2E124CA62E}">
          <x14:formula1>
            <xm:f>'(参考)リスト'!$E$16:$E$27</xm:f>
          </x14:formula1>
          <xm:sqref>R11:T34</xm:sqref>
        </x14:dataValidation>
        <x14:dataValidation type="list" allowBlank="1" showInputMessage="1" showErrorMessage="1" xr:uid="{3B330FF6-6E6C-4E15-99DD-D7A2C5B32983}">
          <x14:formula1>
            <xm:f>'(参考)リスト'!$D$16:$D$18</xm:f>
          </x14:formula1>
          <xm:sqref>P11:Q34</xm:sqref>
        </x14:dataValidation>
        <x14:dataValidation type="list" allowBlank="1" showInputMessage="1" showErrorMessage="1" xr:uid="{D7E6422B-850D-4879-81FC-B69E7F819022}">
          <x14:formula1>
            <xm:f>'(参考)リスト'!$F$16:$F$21</xm:f>
          </x14:formula1>
          <xm:sqref>U11:X34</xm:sqref>
        </x14:dataValidation>
      </x14:dataValidations>
    </ext>
  </extLst>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04DA7-933D-4174-AE3C-8A3072B4B98F}">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S44</v>
      </c>
      <c r="AW5" s="35">
        <f>R7</f>
        <v>6.1</v>
      </c>
      <c r="AX5" s="47" t="str">
        <f>AM35</f>
        <v>Ⅱ</v>
      </c>
      <c r="AY5" s="47">
        <f>Y37</f>
        <v>0</v>
      </c>
      <c r="AZ5" s="47">
        <f t="shared" ref="AZ5:BJ5" si="0">Z37</f>
        <v>0</v>
      </c>
      <c r="BA5" s="47">
        <f t="shared" si="0"/>
        <v>0</v>
      </c>
      <c r="BB5" s="47">
        <f>AB37</f>
        <v>0</v>
      </c>
      <c r="BC5" s="47">
        <f t="shared" si="0"/>
        <v>0</v>
      </c>
      <c r="BD5" s="47">
        <f>AD37</f>
        <v>0</v>
      </c>
      <c r="BE5" s="47">
        <f>AE37</f>
        <v>4</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0.97</v>
      </c>
      <c r="BR5" s="47">
        <f>AF35</f>
        <v>0.09</v>
      </c>
      <c r="BS5" s="47">
        <f>AG35</f>
        <v>0</v>
      </c>
      <c r="BT5" s="47">
        <f>AH35</f>
        <v>0</v>
      </c>
      <c r="BU5" s="47">
        <f>AI35</f>
        <v>0</v>
      </c>
      <c r="BV5" s="47">
        <f>AJ35</f>
        <v>2.2999999999999998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875</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472</v>
      </c>
      <c r="S11" s="868"/>
      <c r="T11" s="868"/>
      <c r="U11" s="915" t="s">
        <v>643</v>
      </c>
      <c r="V11" s="916"/>
      <c r="W11" s="915" t="s">
        <v>643</v>
      </c>
      <c r="X11" s="916"/>
      <c r="Y11" s="46"/>
      <c r="Z11" s="46"/>
      <c r="AA11" s="46"/>
      <c r="AB11" s="46"/>
      <c r="AC11" s="52"/>
      <c r="AD11" s="52"/>
      <c r="AE11" s="52">
        <v>0.68</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471</v>
      </c>
      <c r="Q12" s="916"/>
      <c r="R12" s="868" t="s">
        <v>472</v>
      </c>
      <c r="S12" s="868"/>
      <c r="T12" s="868"/>
      <c r="U12" s="915" t="s">
        <v>643</v>
      </c>
      <c r="V12" s="916"/>
      <c r="W12" s="915" t="s">
        <v>643</v>
      </c>
      <c r="X12" s="916"/>
      <c r="Y12" s="46"/>
      <c r="Z12" s="46"/>
      <c r="AA12" s="46"/>
      <c r="AB12" s="46"/>
      <c r="AC12" s="52"/>
      <c r="AD12" s="52"/>
      <c r="AE12" s="52">
        <v>0.08</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470</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2.2999999999999998</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503</v>
      </c>
      <c r="O15" s="916"/>
      <c r="P15" s="915" t="s">
        <v>471</v>
      </c>
      <c r="Q15" s="916"/>
      <c r="R15" s="868" t="s">
        <v>472</v>
      </c>
      <c r="S15" s="868"/>
      <c r="T15" s="868"/>
      <c r="U15" s="915" t="s">
        <v>643</v>
      </c>
      <c r="V15" s="916"/>
      <c r="W15" s="915" t="s">
        <v>643</v>
      </c>
      <c r="X15" s="916"/>
      <c r="Y15" s="46"/>
      <c r="Z15" s="46"/>
      <c r="AA15" s="46"/>
      <c r="AB15" s="46"/>
      <c r="AC15" s="52"/>
      <c r="AD15" s="52"/>
      <c r="AE15" s="52">
        <v>0.13</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505</v>
      </c>
      <c r="O16" s="916"/>
      <c r="P16" s="915" t="s">
        <v>471</v>
      </c>
      <c r="Q16" s="916"/>
      <c r="R16" s="868" t="s">
        <v>472</v>
      </c>
      <c r="S16" s="868"/>
      <c r="T16" s="868"/>
      <c r="U16" s="915" t="s">
        <v>643</v>
      </c>
      <c r="V16" s="916"/>
      <c r="W16" s="915" t="s">
        <v>643</v>
      </c>
      <c r="X16" s="916"/>
      <c r="Y16" s="46"/>
      <c r="Z16" s="46"/>
      <c r="AA16" s="46"/>
      <c r="AB16" s="46"/>
      <c r="AC16" s="52"/>
      <c r="AD16" s="52"/>
      <c r="AE16" s="52">
        <v>0.08</v>
      </c>
      <c r="AF16" s="52"/>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0.97</v>
      </c>
      <c r="AF35" s="109">
        <f t="shared" si="7"/>
        <v>0.09</v>
      </c>
      <c r="AG35" s="109">
        <f t="shared" si="7"/>
        <v>0</v>
      </c>
      <c r="AH35" s="109">
        <f t="shared" si="7"/>
        <v>0</v>
      </c>
      <c r="AI35" s="109">
        <f t="shared" si="7"/>
        <v>0</v>
      </c>
      <c r="AJ35" s="110">
        <f t="shared" si="7"/>
        <v>2.2999999999999998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4</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1042</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84" priority="2">
      <formula>$AQ11=2</formula>
    </cfRule>
  </conditionalFormatting>
  <conditionalFormatting sqref="Y29:AB29">
    <cfRule type="expression" dxfId="483" priority="11">
      <formula>$AQ28=2</formula>
    </cfRule>
  </conditionalFormatting>
  <conditionalFormatting sqref="Y30:AB31">
    <cfRule type="expression" dxfId="482" priority="9">
      <formula>$AQ28=2</formula>
    </cfRule>
  </conditionalFormatting>
  <conditionalFormatting sqref="Y32:AB32">
    <cfRule type="expression" dxfId="481" priority="7">
      <formula>$AQ29=2</formula>
    </cfRule>
  </conditionalFormatting>
  <conditionalFormatting sqref="Y33:AB33">
    <cfRule type="expression" dxfId="480" priority="5">
      <formula>$AQ29=2</formula>
    </cfRule>
  </conditionalFormatting>
  <conditionalFormatting sqref="Y34:AB34">
    <cfRule type="expression" dxfId="479" priority="3">
      <formula>$AQ29=2</formula>
    </cfRule>
  </conditionalFormatting>
  <conditionalFormatting sqref="Y11:AF28">
    <cfRule type="expression" dxfId="478" priority="1">
      <formula>$AQ11=3</formula>
    </cfRule>
  </conditionalFormatting>
  <conditionalFormatting sqref="Y29:AF29">
    <cfRule type="expression" dxfId="477" priority="12">
      <formula>$AQ28=3</formula>
    </cfRule>
  </conditionalFormatting>
  <conditionalFormatting sqref="Y30:AF31">
    <cfRule type="expression" dxfId="476" priority="10">
      <formula>$AQ28=3</formula>
    </cfRule>
  </conditionalFormatting>
  <conditionalFormatting sqref="Y32:AF32">
    <cfRule type="expression" dxfId="475" priority="8">
      <formula>$AQ29=3</formula>
    </cfRule>
  </conditionalFormatting>
  <conditionalFormatting sqref="Y33:AF33">
    <cfRule type="expression" dxfId="474" priority="6">
      <formula>$AQ29=3</formula>
    </cfRule>
  </conditionalFormatting>
  <conditionalFormatting sqref="Y34:AF34">
    <cfRule type="expression" dxfId="473" priority="4">
      <formula>$AQ29=3</formula>
    </cfRule>
  </conditionalFormatting>
  <conditionalFormatting sqref="AC11:AJ28">
    <cfRule type="expression" dxfId="472" priority="13">
      <formula>$AQ11=1</formula>
    </cfRule>
  </conditionalFormatting>
  <conditionalFormatting sqref="AC29:AJ29">
    <cfRule type="expression" dxfId="471" priority="24">
      <formula>$AQ28=1</formula>
    </cfRule>
  </conditionalFormatting>
  <conditionalFormatting sqref="AC30:AJ31">
    <cfRule type="expression" dxfId="470" priority="22">
      <formula>$AQ28=1</formula>
    </cfRule>
  </conditionalFormatting>
  <conditionalFormatting sqref="AC32:AJ32">
    <cfRule type="expression" dxfId="469" priority="20">
      <formula>$AQ29=1</formula>
    </cfRule>
  </conditionalFormatting>
  <conditionalFormatting sqref="AC33:AJ33">
    <cfRule type="expression" dxfId="468" priority="18">
      <formula>$AQ29=1</formula>
    </cfRule>
  </conditionalFormatting>
  <conditionalFormatting sqref="AC34:AJ34">
    <cfRule type="expression" dxfId="467" priority="16">
      <formula>$AQ29=1</formula>
    </cfRule>
  </conditionalFormatting>
  <conditionalFormatting sqref="AG11:AJ28">
    <cfRule type="expression" dxfId="466" priority="14">
      <formula>$AQ11=2</formula>
    </cfRule>
  </conditionalFormatting>
  <conditionalFormatting sqref="AG29:AJ29">
    <cfRule type="expression" dxfId="465" priority="23">
      <formula>$AQ28=2</formula>
    </cfRule>
  </conditionalFormatting>
  <conditionalFormatting sqref="AG30:AJ31">
    <cfRule type="expression" dxfId="464" priority="21">
      <formula>$AQ28=2</formula>
    </cfRule>
  </conditionalFormatting>
  <conditionalFormatting sqref="AG32:AJ32">
    <cfRule type="expression" dxfId="463" priority="19">
      <formula>$AQ29=2</formula>
    </cfRule>
  </conditionalFormatting>
  <conditionalFormatting sqref="AG33:AJ33">
    <cfRule type="expression" dxfId="462" priority="17">
      <formula>$AQ29=2</formula>
    </cfRule>
  </conditionalFormatting>
  <conditionalFormatting sqref="AG34:AJ34">
    <cfRule type="expression" dxfId="461" priority="15">
      <formula>$AQ29=2</formula>
    </cfRule>
  </conditionalFormatting>
  <dataValidations count="2">
    <dataValidation type="list" allowBlank="1" showInputMessage="1" showErrorMessage="1" sqref="N11:O34" xr:uid="{88B9F5D2-8A2F-4CE4-ACE8-964020659889}">
      <formula1>INDIRECT(L11)</formula1>
    </dataValidation>
    <dataValidation type="list" allowBlank="1" showInputMessage="1" showErrorMessage="1" sqref="Y11:AB34" xr:uid="{B6B33264-B024-4C61-BEEB-E854CF3C507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55DEFC1-5E94-4DAE-9697-5F1906F8D584}">
          <x14:formula1>
            <xm:f>'(参考)リスト'!$F$16:$F$21</xm:f>
          </x14:formula1>
          <xm:sqref>U11:X34</xm:sqref>
        </x14:dataValidation>
        <x14:dataValidation type="list" allowBlank="1" showInputMessage="1" showErrorMessage="1" xr:uid="{89338E12-C2E1-49AE-B78B-23BD15595069}">
          <x14:formula1>
            <xm:f>'(参考)リスト'!$D$16:$D$18</xm:f>
          </x14:formula1>
          <xm:sqref>P11:Q34</xm:sqref>
        </x14:dataValidation>
        <x14:dataValidation type="list" allowBlank="1" showInputMessage="1" showErrorMessage="1" xr:uid="{3FFFEEF2-02FE-4590-8189-F4614BE630EE}">
          <x14:formula1>
            <xm:f>'(参考)リスト'!$E$16:$E$27</xm:f>
          </x14:formula1>
          <xm:sqref>R11:T34</xm:sqref>
        </x14:dataValidation>
        <x14:dataValidation type="list" allowBlank="1" showInputMessage="1" showErrorMessage="1" xr:uid="{2CD66847-FA6E-4727-8B9F-CC83142D77AA}">
          <x14:formula1>
            <xm:f>'(参考)リスト'!$B$16:$B$21</xm:f>
          </x14:formula1>
          <xm:sqref>L11:M34</xm:sqref>
        </x14:dataValidation>
        <x14:dataValidation type="list" allowBlank="1" showInputMessage="1" showErrorMessage="1" xr:uid="{F469B072-4A3E-4257-8394-6CF6E5009407}">
          <x14:formula1>
            <xm:f>'(参考)リスト'!$G$16:$G$19</xm:f>
          </x14:formula1>
          <xm:sqref>AM35:AO38</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B07EA-1283-48BB-AF8A-E4FB27FBCD87}">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S45</v>
      </c>
      <c r="AW5" s="35">
        <f>R7</f>
        <v>7.2</v>
      </c>
      <c r="AX5" s="47" t="str">
        <f>AM35</f>
        <v>Ⅱ</v>
      </c>
      <c r="AY5" s="47">
        <f>Y37</f>
        <v>0</v>
      </c>
      <c r="AZ5" s="47">
        <f t="shared" ref="AZ5:BJ5" si="0">Z37</f>
        <v>0</v>
      </c>
      <c r="BA5" s="47">
        <f t="shared" si="0"/>
        <v>0</v>
      </c>
      <c r="BB5" s="47">
        <f>AB37</f>
        <v>0</v>
      </c>
      <c r="BC5" s="47">
        <f t="shared" si="0"/>
        <v>0</v>
      </c>
      <c r="BD5" s="47">
        <f>AD37</f>
        <v>0</v>
      </c>
      <c r="BE5" s="47">
        <f>AE37</f>
        <v>5</v>
      </c>
      <c r="BF5" s="47">
        <f t="shared" si="0"/>
        <v>6</v>
      </c>
      <c r="BG5" s="47">
        <f t="shared" si="0"/>
        <v>0</v>
      </c>
      <c r="BH5" s="47">
        <f t="shared" si="0"/>
        <v>0</v>
      </c>
      <c r="BI5" s="47">
        <f>AI37</f>
        <v>0</v>
      </c>
      <c r="BJ5" s="47">
        <f t="shared" si="0"/>
        <v>6</v>
      </c>
      <c r="BK5" s="47" t="str">
        <f>IF(Y37&gt;0,R7,"")</f>
        <v/>
      </c>
      <c r="BL5" s="36" t="str">
        <f>IF(Y37&gt;0,"",IF(Z37&gt;0,R7,""))</f>
        <v/>
      </c>
      <c r="BM5" s="36" t="str">
        <f>IF(Y37+Z37&gt;0,"",IF(AA37&gt;0,R7,""))</f>
        <v/>
      </c>
      <c r="BN5" s="36" t="str">
        <f>IF(Y37+Z37+AA37&gt;0,"",IF(AB37&gt;0,R7,""))</f>
        <v/>
      </c>
      <c r="BO5" s="47">
        <f>AC35</f>
        <v>0</v>
      </c>
      <c r="BP5" s="47">
        <f t="shared" ref="BP5:BQ5" si="1">AD35</f>
        <v>0</v>
      </c>
      <c r="BQ5" s="47">
        <f t="shared" si="1"/>
        <v>0.67</v>
      </c>
      <c r="BR5" s="47">
        <f>AF35</f>
        <v>1.28</v>
      </c>
      <c r="BS5" s="47">
        <f>AG35</f>
        <v>0</v>
      </c>
      <c r="BT5" s="47">
        <f>AH35</f>
        <v>0</v>
      </c>
      <c r="BU5" s="47">
        <f>AI35</f>
        <v>0</v>
      </c>
      <c r="BV5" s="47">
        <f>AJ35</f>
        <v>10.409999999999998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877</v>
      </c>
      <c r="O7" s="929"/>
      <c r="P7" s="970" t="s">
        <v>367</v>
      </c>
      <c r="Q7" s="956"/>
      <c r="R7" s="972">
        <v>7.2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643</v>
      </c>
      <c r="X11" s="916"/>
      <c r="Y11" s="46"/>
      <c r="Z11" s="46"/>
      <c r="AA11" s="46"/>
      <c r="AB11" s="46"/>
      <c r="AC11" s="52"/>
      <c r="AD11" s="52"/>
      <c r="AE11" s="52">
        <v>0.04</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0.06</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505</v>
      </c>
      <c r="O13" s="916"/>
      <c r="P13" s="915" t="s">
        <v>471</v>
      </c>
      <c r="Q13" s="916"/>
      <c r="R13" s="868" t="s">
        <v>472</v>
      </c>
      <c r="S13" s="868"/>
      <c r="T13" s="868"/>
      <c r="U13" s="915" t="s">
        <v>643</v>
      </c>
      <c r="V13" s="916"/>
      <c r="W13" s="915" t="s">
        <v>643</v>
      </c>
      <c r="X13" s="916"/>
      <c r="Y13" s="46"/>
      <c r="Z13" s="46"/>
      <c r="AA13" s="46"/>
      <c r="AB13" s="46"/>
      <c r="AC13" s="52"/>
      <c r="AD13" s="52"/>
      <c r="AE13" s="52">
        <v>0.5</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479</v>
      </c>
      <c r="O14" s="916"/>
      <c r="P14" s="915" t="s">
        <v>471</v>
      </c>
      <c r="Q14" s="916"/>
      <c r="R14" s="868" t="s">
        <v>472</v>
      </c>
      <c r="S14" s="868"/>
      <c r="T14" s="868"/>
      <c r="U14" s="915" t="s">
        <v>643</v>
      </c>
      <c r="V14" s="916"/>
      <c r="W14" s="915" t="s">
        <v>643</v>
      </c>
      <c r="X14" s="916"/>
      <c r="Y14" s="46"/>
      <c r="Z14" s="46"/>
      <c r="AA14" s="46"/>
      <c r="AB14" s="46"/>
      <c r="AC14" s="52"/>
      <c r="AD14" s="52"/>
      <c r="AE14" s="52">
        <v>0.04</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470</v>
      </c>
      <c r="O15" s="916"/>
      <c r="P15" s="915" t="s">
        <v>471</v>
      </c>
      <c r="Q15" s="916"/>
      <c r="R15" s="931" t="s">
        <v>506</v>
      </c>
      <c r="S15" s="932"/>
      <c r="T15" s="933"/>
      <c r="U15" s="915" t="s">
        <v>646</v>
      </c>
      <c r="V15" s="916"/>
      <c r="W15" s="915" t="s">
        <v>646</v>
      </c>
      <c r="X15" s="916"/>
      <c r="Y15" s="46"/>
      <c r="Z15" s="46"/>
      <c r="AA15" s="46"/>
      <c r="AB15" s="46"/>
      <c r="AC15" s="52"/>
      <c r="AD15" s="52"/>
      <c r="AE15" s="52"/>
      <c r="AF15" s="52">
        <v>0.45</v>
      </c>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479</v>
      </c>
      <c r="O16" s="916"/>
      <c r="P16" s="915" t="s">
        <v>471</v>
      </c>
      <c r="Q16" s="916"/>
      <c r="R16" s="931" t="s">
        <v>481</v>
      </c>
      <c r="S16" s="932"/>
      <c r="T16" s="933"/>
      <c r="U16" s="915" t="s">
        <v>646</v>
      </c>
      <c r="V16" s="916"/>
      <c r="W16" s="915" t="s">
        <v>646</v>
      </c>
      <c r="X16" s="916"/>
      <c r="Y16" s="46"/>
      <c r="Z16" s="46"/>
      <c r="AA16" s="46"/>
      <c r="AB16" s="46"/>
      <c r="AC16" s="52"/>
      <c r="AD16" s="52"/>
      <c r="AE16" s="52"/>
      <c r="AF16" s="52">
        <v>0.09</v>
      </c>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462</v>
      </c>
      <c r="O17" s="916"/>
      <c r="P17" s="915" t="s">
        <v>471</v>
      </c>
      <c r="Q17" s="916"/>
      <c r="R17" s="931" t="s">
        <v>506</v>
      </c>
      <c r="S17" s="932"/>
      <c r="T17" s="933"/>
      <c r="U17" s="915" t="s">
        <v>646</v>
      </c>
      <c r="V17" s="916"/>
      <c r="W17" s="915" t="s">
        <v>646</v>
      </c>
      <c r="X17" s="916"/>
      <c r="Y17" s="46"/>
      <c r="Z17" s="46"/>
      <c r="AA17" s="46"/>
      <c r="AB17" s="46"/>
      <c r="AC17" s="52"/>
      <c r="AD17" s="52"/>
      <c r="AE17" s="52"/>
      <c r="AF17" s="52">
        <v>0.4</v>
      </c>
      <c r="AG17" s="52"/>
      <c r="AH17" s="52"/>
      <c r="AI17" s="52"/>
      <c r="AJ17" s="52"/>
      <c r="AK17" s="928"/>
      <c r="AL17" s="929"/>
      <c r="AM17" s="929"/>
      <c r="AN17" s="929"/>
      <c r="AO17" s="930"/>
      <c r="AP17" s="2"/>
      <c r="AQ17" s="51">
        <f t="shared" si="2"/>
        <v>2</v>
      </c>
    </row>
    <row r="18" spans="2:46" ht="12" customHeight="1" x14ac:dyDescent="0.15">
      <c r="B18" s="958"/>
      <c r="C18" s="963"/>
      <c r="D18" s="961"/>
      <c r="E18" s="961"/>
      <c r="F18" s="961"/>
      <c r="G18" s="961"/>
      <c r="H18" s="961"/>
      <c r="I18" s="961"/>
      <c r="J18" s="962"/>
      <c r="K18" s="90">
        <v>8</v>
      </c>
      <c r="L18" s="915" t="s">
        <v>461</v>
      </c>
      <c r="M18" s="916"/>
      <c r="N18" s="915" t="s">
        <v>462</v>
      </c>
      <c r="O18" s="916"/>
      <c r="P18" s="915" t="s">
        <v>471</v>
      </c>
      <c r="Q18" s="916"/>
      <c r="R18" s="931" t="s">
        <v>506</v>
      </c>
      <c r="S18" s="932"/>
      <c r="T18" s="933"/>
      <c r="U18" s="915" t="s">
        <v>646</v>
      </c>
      <c r="V18" s="916"/>
      <c r="W18" s="915" t="s">
        <v>646</v>
      </c>
      <c r="X18" s="916"/>
      <c r="Y18" s="46"/>
      <c r="Z18" s="46"/>
      <c r="AA18" s="46"/>
      <c r="AB18" s="46"/>
      <c r="AC18" s="52"/>
      <c r="AD18" s="52"/>
      <c r="AE18" s="52"/>
      <c r="AF18" s="52">
        <v>0.04</v>
      </c>
      <c r="AG18" s="52"/>
      <c r="AH18" s="52"/>
      <c r="AI18" s="52"/>
      <c r="AJ18" s="52"/>
      <c r="AK18" s="928"/>
      <c r="AL18" s="929"/>
      <c r="AM18" s="929"/>
      <c r="AN18" s="929"/>
      <c r="AO18" s="930"/>
      <c r="AP18" s="2"/>
      <c r="AQ18" s="51">
        <f t="shared" si="2"/>
        <v>2</v>
      </c>
    </row>
    <row r="19" spans="2:46" ht="12" customHeight="1" x14ac:dyDescent="0.15">
      <c r="B19" s="958"/>
      <c r="C19" s="963"/>
      <c r="D19" s="961"/>
      <c r="E19" s="961"/>
      <c r="F19" s="961"/>
      <c r="G19" s="961"/>
      <c r="H19" s="961"/>
      <c r="I19" s="961"/>
      <c r="J19" s="962"/>
      <c r="K19" s="90">
        <v>9</v>
      </c>
      <c r="L19" s="915" t="s">
        <v>461</v>
      </c>
      <c r="M19" s="916"/>
      <c r="N19" s="915" t="s">
        <v>462</v>
      </c>
      <c r="O19" s="916"/>
      <c r="P19" s="915" t="s">
        <v>471</v>
      </c>
      <c r="Q19" s="916"/>
      <c r="R19" s="931" t="s">
        <v>506</v>
      </c>
      <c r="S19" s="932"/>
      <c r="T19" s="933"/>
      <c r="U19" s="915" t="s">
        <v>646</v>
      </c>
      <c r="V19" s="916"/>
      <c r="W19" s="915" t="s">
        <v>646</v>
      </c>
      <c r="X19" s="916"/>
      <c r="Y19" s="46"/>
      <c r="Z19" s="46"/>
      <c r="AA19" s="46"/>
      <c r="AB19" s="46"/>
      <c r="AC19" s="52"/>
      <c r="AD19" s="52"/>
      <c r="AE19" s="52"/>
      <c r="AF19" s="52">
        <v>0.1</v>
      </c>
      <c r="AG19" s="52"/>
      <c r="AH19" s="52"/>
      <c r="AI19" s="52"/>
      <c r="AJ19" s="52"/>
      <c r="AK19" s="928"/>
      <c r="AL19" s="929"/>
      <c r="AM19" s="929"/>
      <c r="AN19" s="929"/>
      <c r="AO19" s="930"/>
      <c r="AP19" s="2"/>
      <c r="AQ19" s="51">
        <f t="shared" si="2"/>
        <v>2</v>
      </c>
    </row>
    <row r="20" spans="2:46" ht="12" customHeight="1" x14ac:dyDescent="0.15">
      <c r="B20" s="958"/>
      <c r="C20" s="963"/>
      <c r="D20" s="961"/>
      <c r="E20" s="961"/>
      <c r="F20" s="961"/>
      <c r="G20" s="961"/>
      <c r="H20" s="961"/>
      <c r="I20" s="961"/>
      <c r="J20" s="962"/>
      <c r="K20" s="90">
        <v>10</v>
      </c>
      <c r="L20" s="915" t="s">
        <v>461</v>
      </c>
      <c r="M20" s="916"/>
      <c r="N20" s="915" t="s">
        <v>462</v>
      </c>
      <c r="O20" s="916"/>
      <c r="P20" s="915" t="s">
        <v>480</v>
      </c>
      <c r="Q20" s="916"/>
      <c r="R20" s="931" t="s">
        <v>500</v>
      </c>
      <c r="S20" s="932"/>
      <c r="T20" s="933"/>
      <c r="U20" s="915" t="s">
        <v>646</v>
      </c>
      <c r="V20" s="916"/>
      <c r="W20" s="915" t="s">
        <v>646</v>
      </c>
      <c r="X20" s="916"/>
      <c r="Y20" s="46"/>
      <c r="Z20" s="46"/>
      <c r="AA20" s="46"/>
      <c r="AB20" s="46"/>
      <c r="AC20" s="52"/>
      <c r="AD20" s="52"/>
      <c r="AE20" s="52"/>
      <c r="AF20" s="52"/>
      <c r="AG20" s="52"/>
      <c r="AH20" s="52"/>
      <c r="AI20" s="52"/>
      <c r="AJ20" s="52">
        <v>3.4</v>
      </c>
      <c r="AK20" s="928"/>
      <c r="AL20" s="929"/>
      <c r="AM20" s="929"/>
      <c r="AN20" s="929"/>
      <c r="AO20" s="930"/>
      <c r="AP20" s="2"/>
      <c r="AQ20" s="51">
        <f t="shared" si="2"/>
        <v>3</v>
      </c>
    </row>
    <row r="21" spans="2:46" ht="12" customHeight="1" x14ac:dyDescent="0.15">
      <c r="B21" s="958"/>
      <c r="C21" s="963"/>
      <c r="D21" s="961"/>
      <c r="E21" s="961"/>
      <c r="F21" s="961"/>
      <c r="G21" s="961"/>
      <c r="H21" s="961"/>
      <c r="I21" s="961"/>
      <c r="J21" s="962"/>
      <c r="K21" s="90">
        <v>11</v>
      </c>
      <c r="L21" s="915" t="s">
        <v>461</v>
      </c>
      <c r="M21" s="916"/>
      <c r="N21" s="915" t="s">
        <v>470</v>
      </c>
      <c r="O21" s="916"/>
      <c r="P21" s="915" t="s">
        <v>471</v>
      </c>
      <c r="Q21" s="916"/>
      <c r="R21" s="931" t="s">
        <v>506</v>
      </c>
      <c r="S21" s="932"/>
      <c r="T21" s="933"/>
      <c r="U21" s="915" t="s">
        <v>646</v>
      </c>
      <c r="V21" s="916"/>
      <c r="W21" s="915" t="s">
        <v>646</v>
      </c>
      <c r="X21" s="916"/>
      <c r="Y21" s="46"/>
      <c r="Z21" s="46"/>
      <c r="AA21" s="46"/>
      <c r="AB21" s="46"/>
      <c r="AC21" s="52"/>
      <c r="AD21" s="52"/>
      <c r="AE21" s="52"/>
      <c r="AF21" s="52">
        <v>0.2</v>
      </c>
      <c r="AG21" s="52"/>
      <c r="AH21" s="52"/>
      <c r="AI21" s="52"/>
      <c r="AJ21" s="52"/>
      <c r="AK21" s="928"/>
      <c r="AL21" s="929"/>
      <c r="AM21" s="929"/>
      <c r="AN21" s="929"/>
      <c r="AO21" s="930"/>
      <c r="AP21" s="2"/>
      <c r="AQ21" s="51">
        <f>IF(P21="材質劣化",2,IF(P21="漏水",3,1))</f>
        <v>2</v>
      </c>
    </row>
    <row r="22" spans="2:46" ht="12" customHeight="1" x14ac:dyDescent="0.15">
      <c r="B22" s="958"/>
      <c r="C22" s="963"/>
      <c r="D22" s="961"/>
      <c r="E22" s="961"/>
      <c r="F22" s="961"/>
      <c r="G22" s="961"/>
      <c r="H22" s="961"/>
      <c r="I22" s="961"/>
      <c r="J22" s="962"/>
      <c r="K22" s="90">
        <v>12</v>
      </c>
      <c r="L22" s="915" t="s">
        <v>461</v>
      </c>
      <c r="M22" s="916"/>
      <c r="N22" s="915" t="s">
        <v>470</v>
      </c>
      <c r="O22" s="916"/>
      <c r="P22" s="915" t="s">
        <v>480</v>
      </c>
      <c r="Q22" s="916"/>
      <c r="R22" s="931" t="s">
        <v>500</v>
      </c>
      <c r="S22" s="932"/>
      <c r="T22" s="933"/>
      <c r="U22" s="915" t="s">
        <v>646</v>
      </c>
      <c r="V22" s="916"/>
      <c r="W22" s="915" t="s">
        <v>646</v>
      </c>
      <c r="X22" s="916"/>
      <c r="Y22" s="46"/>
      <c r="Z22" s="46"/>
      <c r="AA22" s="46"/>
      <c r="AB22" s="46"/>
      <c r="AC22" s="52"/>
      <c r="AD22" s="52"/>
      <c r="AE22" s="52"/>
      <c r="AF22" s="52"/>
      <c r="AG22" s="52"/>
      <c r="AH22" s="52"/>
      <c r="AI22" s="52"/>
      <c r="AJ22" s="52">
        <v>3.3</v>
      </c>
      <c r="AK22" s="928"/>
      <c r="AL22" s="929"/>
      <c r="AM22" s="929"/>
      <c r="AN22" s="929"/>
      <c r="AO22" s="930"/>
      <c r="AP22" s="2"/>
      <c r="AQ22" s="51">
        <f t="shared" si="2"/>
        <v>3</v>
      </c>
    </row>
    <row r="23" spans="2:46" ht="12" customHeight="1" x14ac:dyDescent="0.15">
      <c r="B23" s="958"/>
      <c r="C23" s="963"/>
      <c r="D23" s="961"/>
      <c r="E23" s="961"/>
      <c r="F23" s="961"/>
      <c r="G23" s="961"/>
      <c r="H23" s="961"/>
      <c r="I23" s="961"/>
      <c r="J23" s="962"/>
      <c r="K23" s="90">
        <v>13</v>
      </c>
      <c r="L23" s="915" t="s">
        <v>461</v>
      </c>
      <c r="M23" s="916"/>
      <c r="N23" s="915" t="s">
        <v>505</v>
      </c>
      <c r="O23" s="916"/>
      <c r="P23" s="915" t="s">
        <v>471</v>
      </c>
      <c r="Q23" s="916"/>
      <c r="R23" s="868" t="s">
        <v>472</v>
      </c>
      <c r="S23" s="868"/>
      <c r="T23" s="868"/>
      <c r="U23" s="915" t="s">
        <v>643</v>
      </c>
      <c r="V23" s="916"/>
      <c r="W23" s="915" t="s">
        <v>643</v>
      </c>
      <c r="X23" s="916"/>
      <c r="Y23" s="46"/>
      <c r="Z23" s="46"/>
      <c r="AA23" s="46"/>
      <c r="AB23" s="46"/>
      <c r="AC23" s="52"/>
      <c r="AD23" s="52"/>
      <c r="AE23" s="52">
        <v>0.03</v>
      </c>
      <c r="AF23" s="52"/>
      <c r="AG23" s="52"/>
      <c r="AH23" s="52"/>
      <c r="AI23" s="52"/>
      <c r="AJ23" s="52"/>
      <c r="AK23" s="928"/>
      <c r="AL23" s="929"/>
      <c r="AM23" s="929"/>
      <c r="AN23" s="929"/>
      <c r="AO23" s="930"/>
      <c r="AP23" s="2"/>
      <c r="AQ23" s="51">
        <f t="shared" si="2"/>
        <v>2</v>
      </c>
    </row>
    <row r="24" spans="2:46" ht="12" customHeight="1" x14ac:dyDescent="0.15">
      <c r="B24" s="958"/>
      <c r="C24" s="963"/>
      <c r="D24" s="961"/>
      <c r="E24" s="961"/>
      <c r="F24" s="961"/>
      <c r="G24" s="961"/>
      <c r="H24" s="961"/>
      <c r="I24" s="961"/>
      <c r="J24" s="962"/>
      <c r="K24" s="90">
        <v>14</v>
      </c>
      <c r="L24" s="915" t="s">
        <v>461</v>
      </c>
      <c r="M24" s="916"/>
      <c r="N24" s="915" t="s">
        <v>470</v>
      </c>
      <c r="O24" s="916"/>
      <c r="P24" s="915" t="s">
        <v>480</v>
      </c>
      <c r="Q24" s="916"/>
      <c r="R24" s="931" t="s">
        <v>500</v>
      </c>
      <c r="S24" s="932"/>
      <c r="T24" s="933"/>
      <c r="U24" s="915" t="s">
        <v>642</v>
      </c>
      <c r="V24" s="916"/>
      <c r="W24" s="915" t="s">
        <v>646</v>
      </c>
      <c r="X24" s="916"/>
      <c r="Y24" s="46"/>
      <c r="Z24" s="46"/>
      <c r="AA24" s="46"/>
      <c r="AB24" s="46"/>
      <c r="AC24" s="52"/>
      <c r="AD24" s="52"/>
      <c r="AE24" s="52"/>
      <c r="AF24" s="52"/>
      <c r="AG24" s="52"/>
      <c r="AH24" s="52"/>
      <c r="AI24" s="52"/>
      <c r="AJ24" s="52">
        <v>3.6</v>
      </c>
      <c r="AK24" s="925" t="s">
        <v>1038</v>
      </c>
      <c r="AL24" s="926"/>
      <c r="AM24" s="926"/>
      <c r="AN24" s="926"/>
      <c r="AO24" s="927"/>
      <c r="AP24" s="2"/>
      <c r="AQ24" s="51">
        <f t="shared" si="2"/>
        <v>3</v>
      </c>
    </row>
    <row r="25" spans="2:46" ht="12" customHeight="1" x14ac:dyDescent="0.15">
      <c r="B25" s="958"/>
      <c r="C25" s="963"/>
      <c r="D25" s="961"/>
      <c r="E25" s="961"/>
      <c r="F25" s="961"/>
      <c r="G25" s="961"/>
      <c r="H25" s="961"/>
      <c r="I25" s="961"/>
      <c r="J25" s="962"/>
      <c r="K25" s="90">
        <v>15</v>
      </c>
      <c r="L25" s="915" t="s">
        <v>461</v>
      </c>
      <c r="M25" s="916"/>
      <c r="N25" s="915" t="s">
        <v>462</v>
      </c>
      <c r="O25" s="916"/>
      <c r="P25" s="915" t="s">
        <v>480</v>
      </c>
      <c r="Q25" s="916"/>
      <c r="R25" s="931" t="s">
        <v>498</v>
      </c>
      <c r="S25" s="932"/>
      <c r="T25" s="933"/>
      <c r="U25" s="915" t="s">
        <v>642</v>
      </c>
      <c r="V25" s="916"/>
      <c r="W25" s="915" t="s">
        <v>646</v>
      </c>
      <c r="X25" s="916"/>
      <c r="Y25" s="46"/>
      <c r="Z25" s="46"/>
      <c r="AA25" s="46"/>
      <c r="AB25" s="46"/>
      <c r="AC25" s="52"/>
      <c r="AD25" s="52"/>
      <c r="AE25" s="52"/>
      <c r="AF25" s="52"/>
      <c r="AG25" s="52"/>
      <c r="AH25" s="52"/>
      <c r="AI25" s="52"/>
      <c r="AJ25" s="52">
        <v>0.06</v>
      </c>
      <c r="AK25" s="925" t="s">
        <v>1038</v>
      </c>
      <c r="AL25" s="926"/>
      <c r="AM25" s="926"/>
      <c r="AN25" s="926"/>
      <c r="AO25" s="927"/>
      <c r="AP25" s="2"/>
      <c r="AQ25" s="51">
        <f t="shared" si="2"/>
        <v>3</v>
      </c>
    </row>
    <row r="26" spans="2:46" ht="12" customHeight="1" x14ac:dyDescent="0.15">
      <c r="B26" s="958"/>
      <c r="C26" s="963"/>
      <c r="D26" s="961"/>
      <c r="E26" s="961"/>
      <c r="F26" s="961"/>
      <c r="G26" s="961"/>
      <c r="H26" s="961"/>
      <c r="I26" s="961"/>
      <c r="J26" s="962"/>
      <c r="K26" s="90">
        <v>16</v>
      </c>
      <c r="L26" s="915" t="s">
        <v>461</v>
      </c>
      <c r="M26" s="916"/>
      <c r="N26" s="915" t="s">
        <v>503</v>
      </c>
      <c r="O26" s="916"/>
      <c r="P26" s="915" t="s">
        <v>480</v>
      </c>
      <c r="Q26" s="916"/>
      <c r="R26" s="931" t="s">
        <v>498</v>
      </c>
      <c r="S26" s="932"/>
      <c r="T26" s="933"/>
      <c r="U26" s="915" t="s">
        <v>642</v>
      </c>
      <c r="V26" s="916"/>
      <c r="W26" s="915" t="s">
        <v>646</v>
      </c>
      <c r="X26" s="916"/>
      <c r="Y26" s="46"/>
      <c r="Z26" s="46"/>
      <c r="AA26" s="46"/>
      <c r="AB26" s="46"/>
      <c r="AC26" s="52"/>
      <c r="AD26" s="52"/>
      <c r="AE26" s="52"/>
      <c r="AF26" s="52"/>
      <c r="AG26" s="52"/>
      <c r="AH26" s="52"/>
      <c r="AI26" s="52"/>
      <c r="AJ26" s="52">
        <v>0.02</v>
      </c>
      <c r="AK26" s="925" t="s">
        <v>1038</v>
      </c>
      <c r="AL26" s="926"/>
      <c r="AM26" s="926"/>
      <c r="AN26" s="926"/>
      <c r="AO26" s="927"/>
      <c r="AP26" s="2"/>
      <c r="AQ26" s="51">
        <f>IF(P26="材質劣化",2,IF(P26="漏水",3,1))</f>
        <v>3</v>
      </c>
    </row>
    <row r="27" spans="2:46" ht="12" customHeight="1" x14ac:dyDescent="0.15">
      <c r="B27" s="958"/>
      <c r="C27" s="963"/>
      <c r="D27" s="961"/>
      <c r="E27" s="961"/>
      <c r="F27" s="961"/>
      <c r="G27" s="961"/>
      <c r="H27" s="961"/>
      <c r="I27" s="961"/>
      <c r="J27" s="962"/>
      <c r="K27" s="90">
        <v>17</v>
      </c>
      <c r="L27" s="915" t="s">
        <v>461</v>
      </c>
      <c r="M27" s="916"/>
      <c r="N27" s="915" t="s">
        <v>462</v>
      </c>
      <c r="O27" s="916"/>
      <c r="P27" s="915" t="s">
        <v>480</v>
      </c>
      <c r="Q27" s="916"/>
      <c r="R27" s="931" t="s">
        <v>498</v>
      </c>
      <c r="S27" s="932"/>
      <c r="T27" s="933"/>
      <c r="U27" s="915" t="s">
        <v>642</v>
      </c>
      <c r="V27" s="916"/>
      <c r="W27" s="915" t="s">
        <v>646</v>
      </c>
      <c r="X27" s="916"/>
      <c r="Y27" s="46"/>
      <c r="Z27" s="46"/>
      <c r="AA27" s="46"/>
      <c r="AB27" s="46"/>
      <c r="AC27" s="52"/>
      <c r="AD27" s="52"/>
      <c r="AE27" s="52"/>
      <c r="AF27" s="52"/>
      <c r="AG27" s="52"/>
      <c r="AH27" s="52"/>
      <c r="AI27" s="52"/>
      <c r="AJ27" s="52">
        <v>0.03</v>
      </c>
      <c r="AK27" s="925" t="s">
        <v>1038</v>
      </c>
      <c r="AL27" s="926"/>
      <c r="AM27" s="926"/>
      <c r="AN27" s="926"/>
      <c r="AO27" s="927"/>
      <c r="AP27" s="2"/>
      <c r="AQ27" s="51">
        <f t="shared" si="2"/>
        <v>3</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0.67</v>
      </c>
      <c r="AF35" s="109">
        <f t="shared" si="7"/>
        <v>1.28</v>
      </c>
      <c r="AG35" s="109">
        <f t="shared" si="7"/>
        <v>0</v>
      </c>
      <c r="AH35" s="109">
        <f t="shared" si="7"/>
        <v>0</v>
      </c>
      <c r="AI35" s="109">
        <f t="shared" si="7"/>
        <v>0</v>
      </c>
      <c r="AJ35" s="110">
        <f t="shared" si="7"/>
        <v>10.409999999999998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5</v>
      </c>
      <c r="AF37" s="949">
        <f t="shared" si="8"/>
        <v>6</v>
      </c>
      <c r="AG37" s="949">
        <f t="shared" si="8"/>
        <v>0</v>
      </c>
      <c r="AH37" s="949">
        <f t="shared" si="8"/>
        <v>0</v>
      </c>
      <c r="AI37" s="949">
        <f t="shared" si="8"/>
        <v>0</v>
      </c>
      <c r="AJ37" s="949">
        <f>COUNTA(AJ11:AJ34)</f>
        <v>6</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60" priority="2">
      <formula>$AQ11=2</formula>
    </cfRule>
  </conditionalFormatting>
  <conditionalFormatting sqref="Y29:AB29">
    <cfRule type="expression" dxfId="459" priority="11">
      <formula>$AQ28=2</formula>
    </cfRule>
  </conditionalFormatting>
  <conditionalFormatting sqref="Y30:AB31">
    <cfRule type="expression" dxfId="458" priority="9">
      <formula>$AQ28=2</formula>
    </cfRule>
  </conditionalFormatting>
  <conditionalFormatting sqref="Y32:AB32">
    <cfRule type="expression" dxfId="457" priority="7">
      <formula>$AQ29=2</formula>
    </cfRule>
  </conditionalFormatting>
  <conditionalFormatting sqref="Y33:AB33">
    <cfRule type="expression" dxfId="456" priority="5">
      <formula>$AQ29=2</formula>
    </cfRule>
  </conditionalFormatting>
  <conditionalFormatting sqref="Y34:AB34">
    <cfRule type="expression" dxfId="455" priority="3">
      <formula>$AQ29=2</formula>
    </cfRule>
  </conditionalFormatting>
  <conditionalFormatting sqref="Y11:AF28">
    <cfRule type="expression" dxfId="454" priority="1">
      <formula>$AQ11=3</formula>
    </cfRule>
  </conditionalFormatting>
  <conditionalFormatting sqref="Y29:AF29">
    <cfRule type="expression" dxfId="453" priority="12">
      <formula>$AQ28=3</formula>
    </cfRule>
  </conditionalFormatting>
  <conditionalFormatting sqref="Y30:AF31">
    <cfRule type="expression" dxfId="452" priority="10">
      <formula>$AQ28=3</formula>
    </cfRule>
  </conditionalFormatting>
  <conditionalFormatting sqref="Y32:AF32">
    <cfRule type="expression" dxfId="451" priority="8">
      <formula>$AQ29=3</formula>
    </cfRule>
  </conditionalFormatting>
  <conditionalFormatting sqref="Y33:AF33">
    <cfRule type="expression" dxfId="450" priority="6">
      <formula>$AQ29=3</formula>
    </cfRule>
  </conditionalFormatting>
  <conditionalFormatting sqref="Y34:AF34">
    <cfRule type="expression" dxfId="449" priority="4">
      <formula>$AQ29=3</formula>
    </cfRule>
  </conditionalFormatting>
  <conditionalFormatting sqref="AC11:AJ28">
    <cfRule type="expression" dxfId="448" priority="13">
      <formula>$AQ11=1</formula>
    </cfRule>
  </conditionalFormatting>
  <conditionalFormatting sqref="AC29:AJ29">
    <cfRule type="expression" dxfId="447" priority="24">
      <formula>$AQ28=1</formula>
    </cfRule>
  </conditionalFormatting>
  <conditionalFormatting sqref="AC30:AJ31">
    <cfRule type="expression" dxfId="446" priority="22">
      <formula>$AQ28=1</formula>
    </cfRule>
  </conditionalFormatting>
  <conditionalFormatting sqref="AC32:AJ32">
    <cfRule type="expression" dxfId="445" priority="20">
      <formula>$AQ29=1</formula>
    </cfRule>
  </conditionalFormatting>
  <conditionalFormatting sqref="AC33:AJ33">
    <cfRule type="expression" dxfId="444" priority="18">
      <formula>$AQ29=1</formula>
    </cfRule>
  </conditionalFormatting>
  <conditionalFormatting sqref="AC34:AJ34">
    <cfRule type="expression" dxfId="443" priority="16">
      <formula>$AQ29=1</formula>
    </cfRule>
  </conditionalFormatting>
  <conditionalFormatting sqref="AG11:AJ28">
    <cfRule type="expression" dxfId="442" priority="14">
      <formula>$AQ11=2</formula>
    </cfRule>
  </conditionalFormatting>
  <conditionalFormatting sqref="AG29:AJ29">
    <cfRule type="expression" dxfId="441" priority="23">
      <formula>$AQ28=2</formula>
    </cfRule>
  </conditionalFormatting>
  <conditionalFormatting sqref="AG30:AJ31">
    <cfRule type="expression" dxfId="440" priority="21">
      <formula>$AQ28=2</formula>
    </cfRule>
  </conditionalFormatting>
  <conditionalFormatting sqref="AG32:AJ32">
    <cfRule type="expression" dxfId="439" priority="19">
      <formula>$AQ29=2</formula>
    </cfRule>
  </conditionalFormatting>
  <conditionalFormatting sqref="AG33:AJ33">
    <cfRule type="expression" dxfId="438" priority="17">
      <formula>$AQ29=2</formula>
    </cfRule>
  </conditionalFormatting>
  <conditionalFormatting sqref="AG34:AJ34">
    <cfRule type="expression" dxfId="437" priority="15">
      <formula>$AQ29=2</formula>
    </cfRule>
  </conditionalFormatting>
  <dataValidations count="2">
    <dataValidation type="list" allowBlank="1" showInputMessage="1" showErrorMessage="1" sqref="Y11:AB34" xr:uid="{EE9BF460-9BCE-43B1-A7B5-5CA48ADEEB1C}">
      <formula1>"〇,"</formula1>
    </dataValidation>
    <dataValidation type="list" allowBlank="1" showInputMessage="1" showErrorMessage="1" sqref="N11:O34" xr:uid="{5602E1C8-F4FC-4F99-A852-E0C93BEF68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4F25D06-1723-4ECC-BADF-69B18E51031E}">
          <x14:formula1>
            <xm:f>'(参考)リスト'!$G$16:$G$19</xm:f>
          </x14:formula1>
          <xm:sqref>AM35:AO38</xm:sqref>
        </x14:dataValidation>
        <x14:dataValidation type="list" allowBlank="1" showInputMessage="1" showErrorMessage="1" xr:uid="{839D3F6B-6203-402B-9BAD-1A2CAA31BF1C}">
          <x14:formula1>
            <xm:f>'(参考)リスト'!$B$16:$B$21</xm:f>
          </x14:formula1>
          <xm:sqref>L11:M34</xm:sqref>
        </x14:dataValidation>
        <x14:dataValidation type="list" allowBlank="1" showInputMessage="1" showErrorMessage="1" xr:uid="{8E32E85F-0172-47AC-8EC1-F67B0815FBBE}">
          <x14:formula1>
            <xm:f>'(参考)リスト'!$E$16:$E$27</xm:f>
          </x14:formula1>
          <xm:sqref>R11:T34</xm:sqref>
        </x14:dataValidation>
        <x14:dataValidation type="list" allowBlank="1" showInputMessage="1" showErrorMessage="1" xr:uid="{6FAB06C9-9B17-4CEE-A097-8206D5A8012B}">
          <x14:formula1>
            <xm:f>'(参考)リスト'!$D$16:$D$18</xm:f>
          </x14:formula1>
          <xm:sqref>P11:Q34</xm:sqref>
        </x14:dataValidation>
        <x14:dataValidation type="list" allowBlank="1" showInputMessage="1" showErrorMessage="1" xr:uid="{B670CC01-0BE6-4AB8-9654-9BF0D8443438}">
          <x14:formula1>
            <xm:f>'(参考)リスト'!$F$16:$F$21</xm:f>
          </x14:formula1>
          <xm:sqref>U11:X34</xm:sqref>
        </x14:dataValidation>
      </x14:dataValidations>
    </ext>
  </extLst>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B52A8-223D-4E88-B6F5-472C022F2D47}">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S46</v>
      </c>
      <c r="AW5" s="35">
        <f>R7</f>
        <v>6.1</v>
      </c>
      <c r="AX5" s="47" t="str">
        <f>AM35</f>
        <v>Ⅱ</v>
      </c>
      <c r="AY5" s="47">
        <f>Y37</f>
        <v>0</v>
      </c>
      <c r="AZ5" s="47">
        <f t="shared" ref="AZ5:BJ5" si="0">Z37</f>
        <v>0</v>
      </c>
      <c r="BA5" s="47">
        <f t="shared" si="0"/>
        <v>0</v>
      </c>
      <c r="BB5" s="47">
        <f>AB37</f>
        <v>0</v>
      </c>
      <c r="BC5" s="47">
        <f t="shared" si="0"/>
        <v>0</v>
      </c>
      <c r="BD5" s="47">
        <f>AD37</f>
        <v>0</v>
      </c>
      <c r="BE5" s="47">
        <f>AE37</f>
        <v>1</v>
      </c>
      <c r="BF5" s="47">
        <f t="shared" si="0"/>
        <v>4</v>
      </c>
      <c r="BG5" s="47">
        <f t="shared" si="0"/>
        <v>0</v>
      </c>
      <c r="BH5" s="47">
        <f t="shared" si="0"/>
        <v>0</v>
      </c>
      <c r="BI5" s="47">
        <f>AI37</f>
        <v>0</v>
      </c>
      <c r="BJ5" s="47">
        <f t="shared" si="0"/>
        <v>6</v>
      </c>
      <c r="BK5" s="47" t="str">
        <f>IF(Y37&gt;0,R7,"")</f>
        <v/>
      </c>
      <c r="BL5" s="36" t="str">
        <f>IF(Y37&gt;0,"",IF(Z37&gt;0,R7,""))</f>
        <v/>
      </c>
      <c r="BM5" s="36" t="str">
        <f>IF(Y37+Z37&gt;0,"",IF(AA37&gt;0,R7,""))</f>
        <v/>
      </c>
      <c r="BN5" s="36" t="str">
        <f>IF(Y37+Z37+AA37&gt;0,"",IF(AB37&gt;0,R7,""))</f>
        <v/>
      </c>
      <c r="BO5" s="47">
        <f>AC35</f>
        <v>0</v>
      </c>
      <c r="BP5" s="47">
        <f t="shared" ref="BP5:BQ5" si="1">AD35</f>
        <v>0</v>
      </c>
      <c r="BQ5" s="47">
        <f t="shared" si="1"/>
        <v>0.13</v>
      </c>
      <c r="BR5" s="47">
        <f>AF35</f>
        <v>0.71</v>
      </c>
      <c r="BS5" s="47">
        <f>AG35</f>
        <v>0</v>
      </c>
      <c r="BT5" s="47">
        <f>AH35</f>
        <v>0</v>
      </c>
      <c r="BU5" s="47">
        <f>AI35</f>
        <v>0</v>
      </c>
      <c r="BV5" s="47">
        <f>AJ35</f>
        <v>14.020000000000001</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889</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472</v>
      </c>
      <c r="S11" s="868"/>
      <c r="T11" s="868"/>
      <c r="U11" s="915" t="s">
        <v>643</v>
      </c>
      <c r="V11" s="916"/>
      <c r="W11" s="915" t="s">
        <v>643</v>
      </c>
      <c r="X11" s="916"/>
      <c r="Y11" s="46"/>
      <c r="Z11" s="46"/>
      <c r="AA11" s="46"/>
      <c r="AB11" s="46"/>
      <c r="AC11" s="52"/>
      <c r="AD11" s="52"/>
      <c r="AE11" s="52">
        <v>0.13</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470</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3.4</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462</v>
      </c>
      <c r="O14" s="916"/>
      <c r="P14" s="915" t="s">
        <v>471</v>
      </c>
      <c r="Q14" s="916"/>
      <c r="R14" s="931" t="s">
        <v>506</v>
      </c>
      <c r="S14" s="932"/>
      <c r="T14" s="933"/>
      <c r="U14" s="915" t="s">
        <v>646</v>
      </c>
      <c r="V14" s="916"/>
      <c r="W14" s="915" t="s">
        <v>646</v>
      </c>
      <c r="X14" s="916"/>
      <c r="Y14" s="46"/>
      <c r="Z14" s="46"/>
      <c r="AA14" s="46"/>
      <c r="AB14" s="46"/>
      <c r="AC14" s="52"/>
      <c r="AD14" s="52"/>
      <c r="AE14" s="52"/>
      <c r="AF14" s="52">
        <v>0.08</v>
      </c>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462</v>
      </c>
      <c r="O15" s="916"/>
      <c r="P15" s="915" t="s">
        <v>480</v>
      </c>
      <c r="Q15" s="916"/>
      <c r="R15" s="931" t="s">
        <v>500</v>
      </c>
      <c r="S15" s="932"/>
      <c r="T15" s="933"/>
      <c r="U15" s="915" t="s">
        <v>646</v>
      </c>
      <c r="V15" s="916"/>
      <c r="W15" s="915" t="s">
        <v>646</v>
      </c>
      <c r="X15" s="916"/>
      <c r="Y15" s="46"/>
      <c r="Z15" s="46"/>
      <c r="AA15" s="46"/>
      <c r="AB15" s="46"/>
      <c r="AC15" s="52"/>
      <c r="AD15" s="52"/>
      <c r="AE15" s="52"/>
      <c r="AF15" s="52"/>
      <c r="AG15" s="52"/>
      <c r="AH15" s="52"/>
      <c r="AI15" s="52"/>
      <c r="AJ15" s="52">
        <v>3.6</v>
      </c>
      <c r="AK15" s="928"/>
      <c r="AL15" s="929"/>
      <c r="AM15" s="929"/>
      <c r="AN15" s="929"/>
      <c r="AO15" s="930"/>
      <c r="AP15" s="2"/>
      <c r="AQ15" s="51">
        <f t="shared" si="2"/>
        <v>3</v>
      </c>
    </row>
    <row r="16" spans="2:86" ht="12" customHeight="1" x14ac:dyDescent="0.15">
      <c r="B16" s="958"/>
      <c r="C16" s="963"/>
      <c r="D16" s="961"/>
      <c r="E16" s="961"/>
      <c r="F16" s="961"/>
      <c r="G16" s="961"/>
      <c r="H16" s="961"/>
      <c r="I16" s="961"/>
      <c r="J16" s="962"/>
      <c r="K16" s="90">
        <v>6</v>
      </c>
      <c r="L16" s="915" t="s">
        <v>461</v>
      </c>
      <c r="M16" s="916"/>
      <c r="N16" s="915" t="s">
        <v>499</v>
      </c>
      <c r="O16" s="916"/>
      <c r="P16" s="915" t="s">
        <v>471</v>
      </c>
      <c r="Q16" s="916"/>
      <c r="R16" s="931" t="s">
        <v>506</v>
      </c>
      <c r="S16" s="932"/>
      <c r="T16" s="933"/>
      <c r="U16" s="915" t="s">
        <v>646</v>
      </c>
      <c r="V16" s="916"/>
      <c r="W16" s="915" t="s">
        <v>646</v>
      </c>
      <c r="X16" s="916"/>
      <c r="Y16" s="46"/>
      <c r="Z16" s="46"/>
      <c r="AA16" s="46"/>
      <c r="AB16" s="46"/>
      <c r="AC16" s="52"/>
      <c r="AD16" s="52"/>
      <c r="AE16" s="52"/>
      <c r="AF16" s="52">
        <v>0.2</v>
      </c>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495</v>
      </c>
      <c r="O17" s="916"/>
      <c r="P17" s="915" t="s">
        <v>471</v>
      </c>
      <c r="Q17" s="916"/>
      <c r="R17" s="931" t="s">
        <v>506</v>
      </c>
      <c r="S17" s="932"/>
      <c r="T17" s="933"/>
      <c r="U17" s="915" t="s">
        <v>646</v>
      </c>
      <c r="V17" s="916"/>
      <c r="W17" s="915" t="s">
        <v>646</v>
      </c>
      <c r="X17" s="916"/>
      <c r="Y17" s="46"/>
      <c r="Z17" s="46"/>
      <c r="AA17" s="46"/>
      <c r="AB17" s="46"/>
      <c r="AC17" s="52"/>
      <c r="AD17" s="52"/>
      <c r="AE17" s="52"/>
      <c r="AF17" s="52">
        <v>0.34</v>
      </c>
      <c r="AG17" s="52"/>
      <c r="AH17" s="52"/>
      <c r="AI17" s="52"/>
      <c r="AJ17" s="52"/>
      <c r="AK17" s="928"/>
      <c r="AL17" s="929"/>
      <c r="AM17" s="929"/>
      <c r="AN17" s="929"/>
      <c r="AO17" s="930"/>
      <c r="AP17" s="2"/>
      <c r="AQ17" s="51">
        <f t="shared" si="2"/>
        <v>2</v>
      </c>
    </row>
    <row r="18" spans="2:46" ht="12" customHeight="1" x14ac:dyDescent="0.15">
      <c r="B18" s="958"/>
      <c r="C18" s="963"/>
      <c r="D18" s="961"/>
      <c r="E18" s="961"/>
      <c r="F18" s="961"/>
      <c r="G18" s="961"/>
      <c r="H18" s="961"/>
      <c r="I18" s="961"/>
      <c r="J18" s="962"/>
      <c r="K18" s="90">
        <v>8</v>
      </c>
      <c r="L18" s="915" t="s">
        <v>489</v>
      </c>
      <c r="M18" s="916"/>
      <c r="N18" s="915" t="s">
        <v>511</v>
      </c>
      <c r="O18" s="916"/>
      <c r="P18" s="915"/>
      <c r="Q18" s="916"/>
      <c r="R18" s="931" t="s">
        <v>506</v>
      </c>
      <c r="S18" s="932"/>
      <c r="T18" s="933"/>
      <c r="U18" s="915"/>
      <c r="V18" s="916"/>
      <c r="W18" s="915"/>
      <c r="X18" s="916"/>
      <c r="Y18" s="46"/>
      <c r="Z18" s="46"/>
      <c r="AA18" s="46"/>
      <c r="AB18" s="46"/>
      <c r="AC18" s="52"/>
      <c r="AD18" s="52"/>
      <c r="AE18" s="52"/>
      <c r="AF18" s="52"/>
      <c r="AG18" s="52"/>
      <c r="AH18" s="52"/>
      <c r="AI18" s="52"/>
      <c r="AJ18" s="52"/>
      <c r="AK18" s="925" t="s">
        <v>1037</v>
      </c>
      <c r="AL18" s="926"/>
      <c r="AM18" s="926"/>
      <c r="AN18" s="926"/>
      <c r="AO18" s="927"/>
      <c r="AP18" s="2"/>
      <c r="AQ18" s="51">
        <f t="shared" si="2"/>
        <v>1</v>
      </c>
    </row>
    <row r="19" spans="2:46" ht="12" customHeight="1" x14ac:dyDescent="0.15">
      <c r="B19" s="958"/>
      <c r="C19" s="963"/>
      <c r="D19" s="961"/>
      <c r="E19" s="961"/>
      <c r="F19" s="961"/>
      <c r="G19" s="961"/>
      <c r="H19" s="961"/>
      <c r="I19" s="961"/>
      <c r="J19" s="962"/>
      <c r="K19" s="90">
        <v>9</v>
      </c>
      <c r="L19" s="915" t="s">
        <v>461</v>
      </c>
      <c r="M19" s="916"/>
      <c r="N19" s="915" t="s">
        <v>505</v>
      </c>
      <c r="O19" s="916"/>
      <c r="P19" s="915" t="s">
        <v>480</v>
      </c>
      <c r="Q19" s="916"/>
      <c r="R19" s="931" t="s">
        <v>500</v>
      </c>
      <c r="S19" s="932"/>
      <c r="T19" s="933"/>
      <c r="U19" s="915" t="s">
        <v>642</v>
      </c>
      <c r="V19" s="916"/>
      <c r="W19" s="915" t="s">
        <v>646</v>
      </c>
      <c r="X19" s="916"/>
      <c r="Y19" s="46"/>
      <c r="Z19" s="46"/>
      <c r="AA19" s="46"/>
      <c r="AB19" s="46"/>
      <c r="AC19" s="52"/>
      <c r="AD19" s="52"/>
      <c r="AE19" s="52"/>
      <c r="AF19" s="52"/>
      <c r="AG19" s="52"/>
      <c r="AH19" s="52"/>
      <c r="AI19" s="52"/>
      <c r="AJ19" s="52">
        <v>1.4</v>
      </c>
      <c r="AK19" s="925" t="s">
        <v>1038</v>
      </c>
      <c r="AL19" s="926"/>
      <c r="AM19" s="926"/>
      <c r="AN19" s="926"/>
      <c r="AO19" s="927"/>
      <c r="AP19" s="2"/>
      <c r="AQ19" s="51">
        <f t="shared" si="2"/>
        <v>3</v>
      </c>
    </row>
    <row r="20" spans="2:46" ht="12" customHeight="1" x14ac:dyDescent="0.15">
      <c r="B20" s="958"/>
      <c r="C20" s="963"/>
      <c r="D20" s="961"/>
      <c r="E20" s="961"/>
      <c r="F20" s="961"/>
      <c r="G20" s="961"/>
      <c r="H20" s="961"/>
      <c r="I20" s="961"/>
      <c r="J20" s="962"/>
      <c r="K20" s="90">
        <v>10</v>
      </c>
      <c r="L20" s="915" t="s">
        <v>461</v>
      </c>
      <c r="M20" s="916"/>
      <c r="N20" s="915" t="s">
        <v>497</v>
      </c>
      <c r="O20" s="916"/>
      <c r="P20" s="915" t="s">
        <v>480</v>
      </c>
      <c r="Q20" s="916"/>
      <c r="R20" s="931" t="s">
        <v>498</v>
      </c>
      <c r="S20" s="932"/>
      <c r="T20" s="933"/>
      <c r="U20" s="915" t="s">
        <v>642</v>
      </c>
      <c r="V20" s="916"/>
      <c r="W20" s="915" t="s">
        <v>646</v>
      </c>
      <c r="X20" s="916"/>
      <c r="Y20" s="46"/>
      <c r="Z20" s="46"/>
      <c r="AA20" s="46"/>
      <c r="AB20" s="46"/>
      <c r="AC20" s="52"/>
      <c r="AD20" s="52"/>
      <c r="AE20" s="52"/>
      <c r="AF20" s="52"/>
      <c r="AG20" s="52"/>
      <c r="AH20" s="52"/>
      <c r="AI20" s="52"/>
      <c r="AJ20" s="52">
        <v>0.02</v>
      </c>
      <c r="AK20" s="925" t="s">
        <v>1038</v>
      </c>
      <c r="AL20" s="926"/>
      <c r="AM20" s="926"/>
      <c r="AN20" s="926"/>
      <c r="AO20" s="927"/>
      <c r="AP20" s="2"/>
      <c r="AQ20" s="51">
        <f t="shared" si="2"/>
        <v>3</v>
      </c>
    </row>
    <row r="21" spans="2:46" ht="12" customHeight="1" x14ac:dyDescent="0.15">
      <c r="B21" s="958"/>
      <c r="C21" s="963"/>
      <c r="D21" s="961"/>
      <c r="E21" s="961"/>
      <c r="F21" s="961"/>
      <c r="G21" s="961"/>
      <c r="H21" s="961"/>
      <c r="I21" s="961"/>
      <c r="J21" s="962"/>
      <c r="K21" s="90">
        <v>11</v>
      </c>
      <c r="L21" s="915" t="s">
        <v>461</v>
      </c>
      <c r="M21" s="916"/>
      <c r="N21" s="915" t="s">
        <v>495</v>
      </c>
      <c r="O21" s="916"/>
      <c r="P21" s="915" t="s">
        <v>480</v>
      </c>
      <c r="Q21" s="916"/>
      <c r="R21" s="931" t="s">
        <v>500</v>
      </c>
      <c r="S21" s="932"/>
      <c r="T21" s="933"/>
      <c r="U21" s="915" t="s">
        <v>642</v>
      </c>
      <c r="V21" s="916"/>
      <c r="W21" s="915" t="s">
        <v>646</v>
      </c>
      <c r="X21" s="916"/>
      <c r="Y21" s="46"/>
      <c r="Z21" s="46"/>
      <c r="AA21" s="46"/>
      <c r="AB21" s="46"/>
      <c r="AC21" s="52"/>
      <c r="AD21" s="52"/>
      <c r="AE21" s="52"/>
      <c r="AF21" s="52"/>
      <c r="AG21" s="52"/>
      <c r="AH21" s="52"/>
      <c r="AI21" s="52"/>
      <c r="AJ21" s="52">
        <v>2.7</v>
      </c>
      <c r="AK21" s="925" t="s">
        <v>1038</v>
      </c>
      <c r="AL21" s="926"/>
      <c r="AM21" s="926"/>
      <c r="AN21" s="926"/>
      <c r="AO21" s="927"/>
      <c r="AP21" s="2"/>
      <c r="AQ21" s="51">
        <f>IF(P21="材質劣化",2,IF(P21="漏水",3,1))</f>
        <v>3</v>
      </c>
    </row>
    <row r="22" spans="2:46" ht="12" customHeight="1" x14ac:dyDescent="0.15">
      <c r="B22" s="958"/>
      <c r="C22" s="963"/>
      <c r="D22" s="961"/>
      <c r="E22" s="961"/>
      <c r="F22" s="961"/>
      <c r="G22" s="961"/>
      <c r="H22" s="961"/>
      <c r="I22" s="961"/>
      <c r="J22" s="962"/>
      <c r="K22" s="90">
        <v>12</v>
      </c>
      <c r="L22" s="915" t="s">
        <v>461</v>
      </c>
      <c r="M22" s="916"/>
      <c r="N22" s="915" t="s">
        <v>503</v>
      </c>
      <c r="O22" s="916"/>
      <c r="P22" s="915" t="s">
        <v>480</v>
      </c>
      <c r="Q22" s="916"/>
      <c r="R22" s="931" t="s">
        <v>500</v>
      </c>
      <c r="S22" s="932"/>
      <c r="T22" s="933"/>
      <c r="U22" s="915" t="s">
        <v>642</v>
      </c>
      <c r="V22" s="916"/>
      <c r="W22" s="915" t="s">
        <v>646</v>
      </c>
      <c r="X22" s="916"/>
      <c r="Y22" s="46"/>
      <c r="Z22" s="46"/>
      <c r="AA22" s="46"/>
      <c r="AB22" s="46"/>
      <c r="AC22" s="52"/>
      <c r="AD22" s="52"/>
      <c r="AE22" s="52"/>
      <c r="AF22" s="52"/>
      <c r="AG22" s="52"/>
      <c r="AH22" s="52"/>
      <c r="AI22" s="52"/>
      <c r="AJ22" s="52">
        <v>2.9</v>
      </c>
      <c r="AK22" s="925" t="s">
        <v>1038</v>
      </c>
      <c r="AL22" s="926"/>
      <c r="AM22" s="926"/>
      <c r="AN22" s="926"/>
      <c r="AO22" s="927"/>
      <c r="AP22" s="2"/>
      <c r="AQ22" s="51">
        <f t="shared" si="2"/>
        <v>3</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0.13</v>
      </c>
      <c r="AF35" s="109">
        <f t="shared" si="7"/>
        <v>0.71</v>
      </c>
      <c r="AG35" s="109">
        <f t="shared" si="7"/>
        <v>0</v>
      </c>
      <c r="AH35" s="109">
        <f t="shared" si="7"/>
        <v>0</v>
      </c>
      <c r="AI35" s="109">
        <f t="shared" si="7"/>
        <v>0</v>
      </c>
      <c r="AJ35" s="110">
        <f t="shared" si="7"/>
        <v>14.020000000000001</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4</v>
      </c>
      <c r="AG37" s="949">
        <f t="shared" si="8"/>
        <v>0</v>
      </c>
      <c r="AH37" s="949">
        <f t="shared" si="8"/>
        <v>0</v>
      </c>
      <c r="AI37" s="949">
        <f t="shared" si="8"/>
        <v>0</v>
      </c>
      <c r="AJ37" s="949">
        <f>COUNTA(AJ11:AJ34)</f>
        <v>6</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36" priority="2">
      <formula>$AQ11=2</formula>
    </cfRule>
  </conditionalFormatting>
  <conditionalFormatting sqref="Y29:AB29">
    <cfRule type="expression" dxfId="435" priority="11">
      <formula>$AQ28=2</formula>
    </cfRule>
  </conditionalFormatting>
  <conditionalFormatting sqref="Y30:AB31">
    <cfRule type="expression" dxfId="434" priority="9">
      <formula>$AQ28=2</formula>
    </cfRule>
  </conditionalFormatting>
  <conditionalFormatting sqref="Y32:AB32">
    <cfRule type="expression" dxfId="433" priority="7">
      <formula>$AQ29=2</formula>
    </cfRule>
  </conditionalFormatting>
  <conditionalFormatting sqref="Y33:AB33">
    <cfRule type="expression" dxfId="432" priority="5">
      <formula>$AQ29=2</formula>
    </cfRule>
  </conditionalFormatting>
  <conditionalFormatting sqref="Y34:AB34">
    <cfRule type="expression" dxfId="431" priority="3">
      <formula>$AQ29=2</formula>
    </cfRule>
  </conditionalFormatting>
  <conditionalFormatting sqref="Y11:AF28">
    <cfRule type="expression" dxfId="430" priority="1">
      <formula>$AQ11=3</formula>
    </cfRule>
  </conditionalFormatting>
  <conditionalFormatting sqref="Y29:AF29">
    <cfRule type="expression" dxfId="429" priority="12">
      <formula>$AQ28=3</formula>
    </cfRule>
  </conditionalFormatting>
  <conditionalFormatting sqref="Y30:AF31">
    <cfRule type="expression" dxfId="428" priority="10">
      <formula>$AQ28=3</formula>
    </cfRule>
  </conditionalFormatting>
  <conditionalFormatting sqref="Y32:AF32">
    <cfRule type="expression" dxfId="427" priority="8">
      <formula>$AQ29=3</formula>
    </cfRule>
  </conditionalFormatting>
  <conditionalFormatting sqref="Y33:AF33">
    <cfRule type="expression" dxfId="426" priority="6">
      <formula>$AQ29=3</formula>
    </cfRule>
  </conditionalFormatting>
  <conditionalFormatting sqref="Y34:AF34">
    <cfRule type="expression" dxfId="425" priority="4">
      <formula>$AQ29=3</formula>
    </cfRule>
  </conditionalFormatting>
  <conditionalFormatting sqref="AC11:AJ28">
    <cfRule type="expression" dxfId="424" priority="13">
      <formula>$AQ11=1</formula>
    </cfRule>
  </conditionalFormatting>
  <conditionalFormatting sqref="AC29:AJ29">
    <cfRule type="expression" dxfId="423" priority="24">
      <formula>$AQ28=1</formula>
    </cfRule>
  </conditionalFormatting>
  <conditionalFormatting sqref="AC30:AJ31">
    <cfRule type="expression" dxfId="422" priority="22">
      <formula>$AQ28=1</formula>
    </cfRule>
  </conditionalFormatting>
  <conditionalFormatting sqref="AC32:AJ32">
    <cfRule type="expression" dxfId="421" priority="20">
      <formula>$AQ29=1</formula>
    </cfRule>
  </conditionalFormatting>
  <conditionalFormatting sqref="AC33:AJ33">
    <cfRule type="expression" dxfId="420" priority="18">
      <formula>$AQ29=1</formula>
    </cfRule>
  </conditionalFormatting>
  <conditionalFormatting sqref="AC34:AJ34">
    <cfRule type="expression" dxfId="419" priority="16">
      <formula>$AQ29=1</formula>
    </cfRule>
  </conditionalFormatting>
  <conditionalFormatting sqref="AG11:AJ28">
    <cfRule type="expression" dxfId="418" priority="14">
      <formula>$AQ11=2</formula>
    </cfRule>
  </conditionalFormatting>
  <conditionalFormatting sqref="AG29:AJ29">
    <cfRule type="expression" dxfId="417" priority="23">
      <formula>$AQ28=2</formula>
    </cfRule>
  </conditionalFormatting>
  <conditionalFormatting sqref="AG30:AJ31">
    <cfRule type="expression" dxfId="416" priority="21">
      <formula>$AQ28=2</formula>
    </cfRule>
  </conditionalFormatting>
  <conditionalFormatting sqref="AG32:AJ32">
    <cfRule type="expression" dxfId="415" priority="19">
      <formula>$AQ29=2</formula>
    </cfRule>
  </conditionalFormatting>
  <conditionalFormatting sqref="AG33:AJ33">
    <cfRule type="expression" dxfId="414" priority="17">
      <formula>$AQ29=2</formula>
    </cfRule>
  </conditionalFormatting>
  <conditionalFormatting sqref="AG34:AJ34">
    <cfRule type="expression" dxfId="413" priority="15">
      <formula>$AQ29=2</formula>
    </cfRule>
  </conditionalFormatting>
  <dataValidations count="2">
    <dataValidation type="list" allowBlank="1" showInputMessage="1" showErrorMessage="1" sqref="N11:O34" xr:uid="{8062860F-0518-46CC-B2B4-A6CCA97E21B3}">
      <formula1>INDIRECT(L11)</formula1>
    </dataValidation>
    <dataValidation type="list" allowBlank="1" showInputMessage="1" showErrorMessage="1" sqref="Y11:AB34" xr:uid="{E8F7B840-CBE4-4BF9-B5EE-0FA0A2EDE58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62D9364-C5DE-4B01-9173-8F3B79ABF236}">
          <x14:formula1>
            <xm:f>'(参考)リスト'!$F$16:$F$21</xm:f>
          </x14:formula1>
          <xm:sqref>U11:X34</xm:sqref>
        </x14:dataValidation>
        <x14:dataValidation type="list" allowBlank="1" showInputMessage="1" showErrorMessage="1" xr:uid="{C13821FA-DCBD-422A-8FE0-F955799D32D5}">
          <x14:formula1>
            <xm:f>'(参考)リスト'!$D$16:$D$18</xm:f>
          </x14:formula1>
          <xm:sqref>P11:Q34</xm:sqref>
        </x14:dataValidation>
        <x14:dataValidation type="list" allowBlank="1" showInputMessage="1" showErrorMessage="1" xr:uid="{53EA76CD-86CC-4483-B05B-126B9E2F5707}">
          <x14:formula1>
            <xm:f>'(参考)リスト'!$E$16:$E$27</xm:f>
          </x14:formula1>
          <xm:sqref>R11:T34</xm:sqref>
        </x14:dataValidation>
        <x14:dataValidation type="list" allowBlank="1" showInputMessage="1" showErrorMessage="1" xr:uid="{3BB82783-345E-46BC-B52D-7915FDA103D2}">
          <x14:formula1>
            <xm:f>'(参考)リスト'!$B$16:$B$21</xm:f>
          </x14:formula1>
          <xm:sqref>L11:M34</xm:sqref>
        </x14:dataValidation>
        <x14:dataValidation type="list" allowBlank="1" showInputMessage="1" showErrorMessage="1" xr:uid="{BD8A9A88-AD23-44F2-95C0-CF8C0E8E6FFE}">
          <x14:formula1>
            <xm:f>'(参考)リスト'!$G$16:$G$19</xm:f>
          </x14:formula1>
          <xm:sqref>AM35:AO38</xm:sqref>
        </x14:dataValidation>
      </x14:dataValidations>
    </ext>
  </extLst>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4059E-6022-4E74-8786-85DF3E187238}">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S47</v>
      </c>
      <c r="AW5" s="35">
        <f>R7</f>
        <v>6.2</v>
      </c>
      <c r="AX5" s="47" t="str">
        <f>AM35</f>
        <v>Ⅱ</v>
      </c>
      <c r="AY5" s="47">
        <f>Y37</f>
        <v>0</v>
      </c>
      <c r="AZ5" s="47">
        <f t="shared" ref="AZ5:BJ5" si="0">Z37</f>
        <v>0</v>
      </c>
      <c r="BA5" s="47">
        <f t="shared" si="0"/>
        <v>0</v>
      </c>
      <c r="BB5" s="47">
        <f>AB37</f>
        <v>0</v>
      </c>
      <c r="BC5" s="47">
        <f t="shared" si="0"/>
        <v>0</v>
      </c>
      <c r="BD5" s="47">
        <f>AD37</f>
        <v>0</v>
      </c>
      <c r="BE5" s="47">
        <f>AE37</f>
        <v>2</v>
      </c>
      <c r="BF5" s="47">
        <f t="shared" si="0"/>
        <v>6</v>
      </c>
      <c r="BG5" s="47">
        <f t="shared" si="0"/>
        <v>0</v>
      </c>
      <c r="BH5" s="47">
        <f t="shared" si="0"/>
        <v>0</v>
      </c>
      <c r="BI5" s="47">
        <f>AI37</f>
        <v>0</v>
      </c>
      <c r="BJ5" s="47">
        <f t="shared" si="0"/>
        <v>8</v>
      </c>
      <c r="BK5" s="47" t="str">
        <f>IF(Y37&gt;0,R7,"")</f>
        <v/>
      </c>
      <c r="BL5" s="36" t="str">
        <f>IF(Y37&gt;0,"",IF(Z37&gt;0,R7,""))</f>
        <v/>
      </c>
      <c r="BM5" s="36" t="str">
        <f>IF(Y37+Z37&gt;0,"",IF(AA37&gt;0,R7,""))</f>
        <v/>
      </c>
      <c r="BN5" s="36" t="str">
        <f>IF(Y37+Z37+AA37&gt;0,"",IF(AB37&gt;0,R7,""))</f>
        <v/>
      </c>
      <c r="BO5" s="47">
        <f>AC35</f>
        <v>0</v>
      </c>
      <c r="BP5" s="47">
        <f t="shared" ref="BP5:BQ5" si="1">AD35</f>
        <v>0</v>
      </c>
      <c r="BQ5" s="47">
        <f t="shared" si="1"/>
        <v>0.59000000000000008</v>
      </c>
      <c r="BR5" s="47">
        <f>AF35</f>
        <v>2.4000000000000004</v>
      </c>
      <c r="BS5" s="47">
        <f>AG35</f>
        <v>0</v>
      </c>
      <c r="BT5" s="47">
        <f>AH35</f>
        <v>0</v>
      </c>
      <c r="BU5" s="47">
        <f>AI35</f>
        <v>0</v>
      </c>
      <c r="BV5" s="47">
        <f>AJ35</f>
        <v>22.65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899</v>
      </c>
      <c r="O7" s="929"/>
      <c r="P7" s="970" t="s">
        <v>367</v>
      </c>
      <c r="Q7" s="956"/>
      <c r="R7" s="972">
        <v>6.2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497</v>
      </c>
      <c r="O11" s="916"/>
      <c r="P11" s="915" t="s">
        <v>471</v>
      </c>
      <c r="Q11" s="916"/>
      <c r="R11" s="868" t="s">
        <v>506</v>
      </c>
      <c r="S11" s="868"/>
      <c r="T11" s="868"/>
      <c r="U11" s="915" t="s">
        <v>646</v>
      </c>
      <c r="V11" s="916"/>
      <c r="W11" s="915" t="s">
        <v>646</v>
      </c>
      <c r="X11" s="916"/>
      <c r="Y11" s="46"/>
      <c r="Z11" s="46"/>
      <c r="AA11" s="46"/>
      <c r="AB11" s="46"/>
      <c r="AC11" s="52"/>
      <c r="AD11" s="52"/>
      <c r="AE11" s="52"/>
      <c r="AF11" s="52">
        <v>0.12</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506</v>
      </c>
      <c r="S12" s="868"/>
      <c r="T12" s="868"/>
      <c r="U12" s="915" t="s">
        <v>646</v>
      </c>
      <c r="V12" s="916"/>
      <c r="W12" s="915" t="s">
        <v>646</v>
      </c>
      <c r="X12" s="916"/>
      <c r="Y12" s="46"/>
      <c r="Z12" s="46"/>
      <c r="AA12" s="46"/>
      <c r="AB12" s="46"/>
      <c r="AC12" s="52"/>
      <c r="AD12" s="52"/>
      <c r="AE12" s="52"/>
      <c r="AF12" s="52">
        <v>0.32</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462</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1.75</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462</v>
      </c>
      <c r="O14" s="916"/>
      <c r="P14" s="915" t="s">
        <v>471</v>
      </c>
      <c r="Q14" s="916"/>
      <c r="R14" s="931" t="s">
        <v>472</v>
      </c>
      <c r="S14" s="932"/>
      <c r="T14" s="933"/>
      <c r="U14" s="915" t="s">
        <v>643</v>
      </c>
      <c r="V14" s="916"/>
      <c r="W14" s="915" t="s">
        <v>643</v>
      </c>
      <c r="X14" s="916"/>
      <c r="Y14" s="46"/>
      <c r="Z14" s="46"/>
      <c r="AA14" s="46"/>
      <c r="AB14" s="46"/>
      <c r="AC14" s="52"/>
      <c r="AD14" s="52"/>
      <c r="AE14" s="52">
        <v>0.04</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479</v>
      </c>
      <c r="O15" s="916"/>
      <c r="P15" s="915" t="s">
        <v>471</v>
      </c>
      <c r="Q15" s="916"/>
      <c r="R15" s="931" t="s">
        <v>481</v>
      </c>
      <c r="S15" s="932"/>
      <c r="T15" s="933"/>
      <c r="U15" s="915" t="s">
        <v>646</v>
      </c>
      <c r="V15" s="916"/>
      <c r="W15" s="915" t="s">
        <v>646</v>
      </c>
      <c r="X15" s="916"/>
      <c r="Y15" s="46"/>
      <c r="Z15" s="46"/>
      <c r="AA15" s="46"/>
      <c r="AB15" s="46"/>
      <c r="AC15" s="52"/>
      <c r="AD15" s="52"/>
      <c r="AE15" s="52"/>
      <c r="AF15" s="52">
        <v>0.09</v>
      </c>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462</v>
      </c>
      <c r="O16" s="916"/>
      <c r="P16" s="915" t="s">
        <v>471</v>
      </c>
      <c r="Q16" s="916"/>
      <c r="R16" s="931" t="s">
        <v>506</v>
      </c>
      <c r="S16" s="932"/>
      <c r="T16" s="933"/>
      <c r="U16" s="915" t="s">
        <v>646</v>
      </c>
      <c r="V16" s="916"/>
      <c r="W16" s="915" t="s">
        <v>646</v>
      </c>
      <c r="X16" s="916"/>
      <c r="Y16" s="46"/>
      <c r="Z16" s="46"/>
      <c r="AA16" s="46"/>
      <c r="AB16" s="46"/>
      <c r="AC16" s="52"/>
      <c r="AD16" s="52"/>
      <c r="AE16" s="52"/>
      <c r="AF16" s="52">
        <v>1.2</v>
      </c>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470</v>
      </c>
      <c r="O17" s="916"/>
      <c r="P17" s="915" t="s">
        <v>471</v>
      </c>
      <c r="Q17" s="916"/>
      <c r="R17" s="931" t="s">
        <v>506</v>
      </c>
      <c r="S17" s="932"/>
      <c r="T17" s="933"/>
      <c r="U17" s="915" t="s">
        <v>646</v>
      </c>
      <c r="V17" s="916"/>
      <c r="W17" s="915" t="s">
        <v>646</v>
      </c>
      <c r="X17" s="916"/>
      <c r="Y17" s="46"/>
      <c r="Z17" s="46"/>
      <c r="AA17" s="46"/>
      <c r="AB17" s="46"/>
      <c r="AC17" s="52"/>
      <c r="AD17" s="52"/>
      <c r="AE17" s="52"/>
      <c r="AF17" s="52">
        <v>0.55000000000000004</v>
      </c>
      <c r="AG17" s="52"/>
      <c r="AH17" s="52"/>
      <c r="AI17" s="52"/>
      <c r="AJ17" s="52"/>
      <c r="AK17" s="928"/>
      <c r="AL17" s="929"/>
      <c r="AM17" s="929"/>
      <c r="AN17" s="929"/>
      <c r="AO17" s="930"/>
      <c r="AP17" s="2"/>
      <c r="AQ17" s="51">
        <f t="shared" si="2"/>
        <v>2</v>
      </c>
    </row>
    <row r="18" spans="2:46" ht="12" customHeight="1" x14ac:dyDescent="0.15">
      <c r="B18" s="958"/>
      <c r="C18" s="963"/>
      <c r="D18" s="961"/>
      <c r="E18" s="961"/>
      <c r="F18" s="961"/>
      <c r="G18" s="961"/>
      <c r="H18" s="961"/>
      <c r="I18" s="961"/>
      <c r="J18" s="962"/>
      <c r="K18" s="90">
        <v>8</v>
      </c>
      <c r="L18" s="915" t="s">
        <v>461</v>
      </c>
      <c r="M18" s="916"/>
      <c r="N18" s="915" t="s">
        <v>462</v>
      </c>
      <c r="O18" s="916"/>
      <c r="P18" s="915" t="s">
        <v>480</v>
      </c>
      <c r="Q18" s="916"/>
      <c r="R18" s="931" t="s">
        <v>500</v>
      </c>
      <c r="S18" s="932"/>
      <c r="T18" s="933"/>
      <c r="U18" s="915" t="s">
        <v>646</v>
      </c>
      <c r="V18" s="916"/>
      <c r="W18" s="915" t="s">
        <v>646</v>
      </c>
      <c r="X18" s="916"/>
      <c r="Y18" s="46"/>
      <c r="Z18" s="46"/>
      <c r="AA18" s="46"/>
      <c r="AB18" s="46"/>
      <c r="AC18" s="52"/>
      <c r="AD18" s="52"/>
      <c r="AE18" s="52"/>
      <c r="AF18" s="52"/>
      <c r="AG18" s="52"/>
      <c r="AH18" s="52"/>
      <c r="AI18" s="52"/>
      <c r="AJ18" s="52">
        <v>1.9</v>
      </c>
      <c r="AK18" s="928"/>
      <c r="AL18" s="929"/>
      <c r="AM18" s="929"/>
      <c r="AN18" s="929"/>
      <c r="AO18" s="930"/>
      <c r="AP18" s="2"/>
      <c r="AQ18" s="51">
        <f t="shared" si="2"/>
        <v>3</v>
      </c>
    </row>
    <row r="19" spans="2:46" ht="12" customHeight="1" x14ac:dyDescent="0.15">
      <c r="B19" s="958"/>
      <c r="C19" s="963"/>
      <c r="D19" s="961"/>
      <c r="E19" s="961"/>
      <c r="F19" s="961"/>
      <c r="G19" s="961"/>
      <c r="H19" s="961"/>
      <c r="I19" s="961"/>
      <c r="J19" s="962"/>
      <c r="K19" s="90">
        <v>9</v>
      </c>
      <c r="L19" s="915" t="s">
        <v>461</v>
      </c>
      <c r="M19" s="916"/>
      <c r="N19" s="915" t="s">
        <v>470</v>
      </c>
      <c r="O19" s="916"/>
      <c r="P19" s="915" t="s">
        <v>471</v>
      </c>
      <c r="Q19" s="916"/>
      <c r="R19" s="931" t="s">
        <v>506</v>
      </c>
      <c r="S19" s="932"/>
      <c r="T19" s="933"/>
      <c r="U19" s="915" t="s">
        <v>646</v>
      </c>
      <c r="V19" s="916"/>
      <c r="W19" s="915" t="s">
        <v>646</v>
      </c>
      <c r="X19" s="916"/>
      <c r="Y19" s="46"/>
      <c r="Z19" s="46"/>
      <c r="AA19" s="46"/>
      <c r="AB19" s="46"/>
      <c r="AC19" s="52"/>
      <c r="AD19" s="52"/>
      <c r="AE19" s="52"/>
      <c r="AF19" s="52">
        <v>0.12</v>
      </c>
      <c r="AG19" s="52"/>
      <c r="AH19" s="52"/>
      <c r="AI19" s="52"/>
      <c r="AJ19" s="52"/>
      <c r="AK19" s="928"/>
      <c r="AL19" s="929"/>
      <c r="AM19" s="929"/>
      <c r="AN19" s="929"/>
      <c r="AO19" s="930"/>
      <c r="AP19" s="2"/>
      <c r="AQ19" s="51">
        <f t="shared" si="2"/>
        <v>2</v>
      </c>
    </row>
    <row r="20" spans="2:46" ht="12" customHeight="1" x14ac:dyDescent="0.15">
      <c r="B20" s="958"/>
      <c r="C20" s="963"/>
      <c r="D20" s="961"/>
      <c r="E20" s="961"/>
      <c r="F20" s="961"/>
      <c r="G20" s="961"/>
      <c r="H20" s="961"/>
      <c r="I20" s="961"/>
      <c r="J20" s="962"/>
      <c r="K20" s="90">
        <v>10</v>
      </c>
      <c r="L20" s="915" t="s">
        <v>461</v>
      </c>
      <c r="M20" s="916"/>
      <c r="N20" s="915" t="s">
        <v>470</v>
      </c>
      <c r="O20" s="916"/>
      <c r="P20" s="915" t="s">
        <v>471</v>
      </c>
      <c r="Q20" s="916"/>
      <c r="R20" s="931" t="s">
        <v>472</v>
      </c>
      <c r="S20" s="932"/>
      <c r="T20" s="933"/>
      <c r="U20" s="915" t="s">
        <v>643</v>
      </c>
      <c r="V20" s="916"/>
      <c r="W20" s="915" t="s">
        <v>643</v>
      </c>
      <c r="X20" s="916"/>
      <c r="Y20" s="46"/>
      <c r="Z20" s="46"/>
      <c r="AA20" s="46"/>
      <c r="AB20" s="46"/>
      <c r="AC20" s="52"/>
      <c r="AD20" s="52"/>
      <c r="AE20" s="52">
        <v>0.55000000000000004</v>
      </c>
      <c r="AF20" s="52"/>
      <c r="AG20" s="52"/>
      <c r="AH20" s="52"/>
      <c r="AI20" s="52"/>
      <c r="AJ20" s="52"/>
      <c r="AK20" s="928"/>
      <c r="AL20" s="929"/>
      <c r="AM20" s="929"/>
      <c r="AN20" s="929"/>
      <c r="AO20" s="930"/>
      <c r="AP20" s="2"/>
      <c r="AQ20" s="51">
        <f t="shared" si="2"/>
        <v>2</v>
      </c>
    </row>
    <row r="21" spans="2:46" ht="12" customHeight="1" x14ac:dyDescent="0.15">
      <c r="B21" s="958"/>
      <c r="C21" s="963"/>
      <c r="D21" s="961"/>
      <c r="E21" s="961"/>
      <c r="F21" s="961"/>
      <c r="G21" s="961"/>
      <c r="H21" s="961"/>
      <c r="I21" s="961"/>
      <c r="J21" s="962"/>
      <c r="K21" s="90">
        <v>11</v>
      </c>
      <c r="L21" s="915" t="s">
        <v>461</v>
      </c>
      <c r="M21" s="916"/>
      <c r="N21" s="915" t="s">
        <v>462</v>
      </c>
      <c r="O21" s="916"/>
      <c r="P21" s="915" t="s">
        <v>480</v>
      </c>
      <c r="Q21" s="916"/>
      <c r="R21" s="931" t="s">
        <v>500</v>
      </c>
      <c r="S21" s="932"/>
      <c r="T21" s="933"/>
      <c r="U21" s="915" t="s">
        <v>646</v>
      </c>
      <c r="V21" s="916"/>
      <c r="W21" s="915" t="s">
        <v>646</v>
      </c>
      <c r="X21" s="916"/>
      <c r="Y21" s="46"/>
      <c r="Z21" s="46"/>
      <c r="AA21" s="46"/>
      <c r="AB21" s="46"/>
      <c r="AC21" s="52"/>
      <c r="AD21" s="52"/>
      <c r="AE21" s="52"/>
      <c r="AF21" s="52"/>
      <c r="AG21" s="52"/>
      <c r="AH21" s="52"/>
      <c r="AI21" s="52"/>
      <c r="AJ21" s="52">
        <v>3.65</v>
      </c>
      <c r="AK21" s="928"/>
      <c r="AL21" s="929"/>
      <c r="AM21" s="929"/>
      <c r="AN21" s="929"/>
      <c r="AO21" s="930"/>
      <c r="AP21" s="2"/>
      <c r="AQ21" s="51">
        <f>IF(P21="材質劣化",2,IF(P21="漏水",3,1))</f>
        <v>3</v>
      </c>
    </row>
    <row r="22" spans="2:46" ht="12" customHeight="1" x14ac:dyDescent="0.15">
      <c r="B22" s="958"/>
      <c r="C22" s="963"/>
      <c r="D22" s="961"/>
      <c r="E22" s="961"/>
      <c r="F22" s="961"/>
      <c r="G22" s="961"/>
      <c r="H22" s="961"/>
      <c r="I22" s="961"/>
      <c r="J22" s="962"/>
      <c r="K22" s="90">
        <v>12</v>
      </c>
      <c r="L22" s="915" t="s">
        <v>461</v>
      </c>
      <c r="M22" s="916"/>
      <c r="N22" s="915" t="s">
        <v>479</v>
      </c>
      <c r="O22" s="916"/>
      <c r="P22" s="915" t="s">
        <v>480</v>
      </c>
      <c r="Q22" s="916"/>
      <c r="R22" s="931" t="s">
        <v>500</v>
      </c>
      <c r="S22" s="932"/>
      <c r="T22" s="933"/>
      <c r="U22" s="915" t="s">
        <v>646</v>
      </c>
      <c r="V22" s="916"/>
      <c r="W22" s="915" t="s">
        <v>646</v>
      </c>
      <c r="X22" s="916"/>
      <c r="Y22" s="46"/>
      <c r="Z22" s="46"/>
      <c r="AA22" s="46"/>
      <c r="AB22" s="46"/>
      <c r="AC22" s="52"/>
      <c r="AD22" s="52"/>
      <c r="AE22" s="52"/>
      <c r="AF22" s="52"/>
      <c r="AG22" s="52"/>
      <c r="AH22" s="52"/>
      <c r="AI22" s="52"/>
      <c r="AJ22" s="52">
        <v>3.95</v>
      </c>
      <c r="AK22" s="928"/>
      <c r="AL22" s="929"/>
      <c r="AM22" s="929"/>
      <c r="AN22" s="929"/>
      <c r="AO22" s="930"/>
      <c r="AP22" s="2"/>
      <c r="AQ22" s="51">
        <f t="shared" si="2"/>
        <v>3</v>
      </c>
    </row>
    <row r="23" spans="2:46" ht="12" customHeight="1" x14ac:dyDescent="0.15">
      <c r="B23" s="958"/>
      <c r="C23" s="963"/>
      <c r="D23" s="961"/>
      <c r="E23" s="961"/>
      <c r="F23" s="961"/>
      <c r="G23" s="961"/>
      <c r="H23" s="961"/>
      <c r="I23" s="961"/>
      <c r="J23" s="962"/>
      <c r="K23" s="90">
        <v>13</v>
      </c>
      <c r="L23" s="915" t="s">
        <v>461</v>
      </c>
      <c r="M23" s="916"/>
      <c r="N23" s="915" t="s">
        <v>497</v>
      </c>
      <c r="O23" s="916"/>
      <c r="P23" s="915" t="s">
        <v>480</v>
      </c>
      <c r="Q23" s="916"/>
      <c r="R23" s="931" t="s">
        <v>500</v>
      </c>
      <c r="S23" s="932"/>
      <c r="T23" s="933"/>
      <c r="U23" s="915" t="s">
        <v>646</v>
      </c>
      <c r="V23" s="916"/>
      <c r="W23" s="915" t="s">
        <v>646</v>
      </c>
      <c r="X23" s="916"/>
      <c r="Y23" s="46"/>
      <c r="Z23" s="46"/>
      <c r="AA23" s="46"/>
      <c r="AB23" s="46"/>
      <c r="AC23" s="52"/>
      <c r="AD23" s="52"/>
      <c r="AE23" s="52"/>
      <c r="AF23" s="52"/>
      <c r="AG23" s="52"/>
      <c r="AH23" s="52"/>
      <c r="AI23" s="52"/>
      <c r="AJ23" s="52">
        <v>2.4</v>
      </c>
      <c r="AK23" s="928"/>
      <c r="AL23" s="929"/>
      <c r="AM23" s="929"/>
      <c r="AN23" s="929"/>
      <c r="AO23" s="930"/>
      <c r="AP23" s="2"/>
      <c r="AQ23" s="51">
        <f t="shared" si="2"/>
        <v>3</v>
      </c>
    </row>
    <row r="24" spans="2:46" ht="12" customHeight="1" x14ac:dyDescent="0.15">
      <c r="B24" s="958"/>
      <c r="C24" s="963"/>
      <c r="D24" s="961"/>
      <c r="E24" s="961"/>
      <c r="F24" s="961"/>
      <c r="G24" s="961"/>
      <c r="H24" s="961"/>
      <c r="I24" s="961"/>
      <c r="J24" s="962"/>
      <c r="K24" s="90">
        <v>14</v>
      </c>
      <c r="L24" s="915" t="s">
        <v>489</v>
      </c>
      <c r="M24" s="916"/>
      <c r="N24" s="915" t="s">
        <v>511</v>
      </c>
      <c r="O24" s="916"/>
      <c r="P24" s="915"/>
      <c r="Q24" s="916"/>
      <c r="R24" s="931" t="s">
        <v>506</v>
      </c>
      <c r="S24" s="932"/>
      <c r="T24" s="933"/>
      <c r="U24" s="915"/>
      <c r="V24" s="916"/>
      <c r="W24" s="915"/>
      <c r="X24" s="916"/>
      <c r="Y24" s="46"/>
      <c r="Z24" s="46"/>
      <c r="AA24" s="46"/>
      <c r="AB24" s="46"/>
      <c r="AC24" s="52"/>
      <c r="AD24" s="52"/>
      <c r="AE24" s="52"/>
      <c r="AF24" s="52"/>
      <c r="AG24" s="52"/>
      <c r="AH24" s="52"/>
      <c r="AI24" s="52"/>
      <c r="AJ24" s="52"/>
      <c r="AK24" s="925" t="s">
        <v>1037</v>
      </c>
      <c r="AL24" s="926"/>
      <c r="AM24" s="926"/>
      <c r="AN24" s="926"/>
      <c r="AO24" s="927"/>
      <c r="AP24" s="2"/>
      <c r="AQ24" s="51">
        <f t="shared" si="2"/>
        <v>1</v>
      </c>
    </row>
    <row r="25" spans="2:46" ht="12" customHeight="1" x14ac:dyDescent="0.15">
      <c r="B25" s="958"/>
      <c r="C25" s="963"/>
      <c r="D25" s="961"/>
      <c r="E25" s="961"/>
      <c r="F25" s="961"/>
      <c r="G25" s="961"/>
      <c r="H25" s="961"/>
      <c r="I25" s="961"/>
      <c r="J25" s="962"/>
      <c r="K25" s="90">
        <v>15</v>
      </c>
      <c r="L25" s="915" t="s">
        <v>461</v>
      </c>
      <c r="M25" s="916"/>
      <c r="N25" s="915" t="s">
        <v>505</v>
      </c>
      <c r="O25" s="916"/>
      <c r="P25" s="915" t="s">
        <v>480</v>
      </c>
      <c r="Q25" s="916"/>
      <c r="R25" s="931" t="s">
        <v>500</v>
      </c>
      <c r="S25" s="932"/>
      <c r="T25" s="933"/>
      <c r="U25" s="915" t="s">
        <v>642</v>
      </c>
      <c r="V25" s="916"/>
      <c r="W25" s="915" t="s">
        <v>646</v>
      </c>
      <c r="X25" s="916"/>
      <c r="Y25" s="46"/>
      <c r="Z25" s="46"/>
      <c r="AA25" s="46"/>
      <c r="AB25" s="46"/>
      <c r="AC25" s="52"/>
      <c r="AD25" s="52"/>
      <c r="AE25" s="52"/>
      <c r="AF25" s="52"/>
      <c r="AG25" s="52"/>
      <c r="AH25" s="52"/>
      <c r="AI25" s="52"/>
      <c r="AJ25" s="52">
        <v>1.4</v>
      </c>
      <c r="AK25" s="925" t="s">
        <v>1038</v>
      </c>
      <c r="AL25" s="926"/>
      <c r="AM25" s="926"/>
      <c r="AN25" s="926"/>
      <c r="AO25" s="927"/>
      <c r="AP25" s="2"/>
      <c r="AQ25" s="51">
        <f t="shared" si="2"/>
        <v>3</v>
      </c>
    </row>
    <row r="26" spans="2:46" ht="12" customHeight="1" x14ac:dyDescent="0.15">
      <c r="B26" s="958"/>
      <c r="C26" s="963"/>
      <c r="D26" s="961"/>
      <c r="E26" s="961"/>
      <c r="F26" s="961"/>
      <c r="G26" s="961"/>
      <c r="H26" s="961"/>
      <c r="I26" s="961"/>
      <c r="J26" s="962"/>
      <c r="K26" s="90">
        <v>16</v>
      </c>
      <c r="L26" s="915" t="s">
        <v>461</v>
      </c>
      <c r="M26" s="916"/>
      <c r="N26" s="915" t="s">
        <v>470</v>
      </c>
      <c r="O26" s="916"/>
      <c r="P26" s="915" t="s">
        <v>480</v>
      </c>
      <c r="Q26" s="916"/>
      <c r="R26" s="931" t="s">
        <v>500</v>
      </c>
      <c r="S26" s="932"/>
      <c r="T26" s="933"/>
      <c r="U26" s="915" t="s">
        <v>642</v>
      </c>
      <c r="V26" s="916"/>
      <c r="W26" s="915" t="s">
        <v>646</v>
      </c>
      <c r="X26" s="916"/>
      <c r="Y26" s="46"/>
      <c r="Z26" s="46"/>
      <c r="AA26" s="46"/>
      <c r="AB26" s="46"/>
      <c r="AC26" s="52"/>
      <c r="AD26" s="52"/>
      <c r="AE26" s="52"/>
      <c r="AF26" s="52"/>
      <c r="AG26" s="52"/>
      <c r="AH26" s="52"/>
      <c r="AI26" s="52"/>
      <c r="AJ26" s="52">
        <v>5.36</v>
      </c>
      <c r="AK26" s="925" t="s">
        <v>1038</v>
      </c>
      <c r="AL26" s="926"/>
      <c r="AM26" s="926"/>
      <c r="AN26" s="926"/>
      <c r="AO26" s="927"/>
      <c r="AP26" s="2"/>
      <c r="AQ26" s="51">
        <f>IF(P26="材質劣化",2,IF(P26="漏水",3,1))</f>
        <v>3</v>
      </c>
    </row>
    <row r="27" spans="2:46" ht="12" customHeight="1" x14ac:dyDescent="0.15">
      <c r="B27" s="958"/>
      <c r="C27" s="963"/>
      <c r="D27" s="961"/>
      <c r="E27" s="961"/>
      <c r="F27" s="961"/>
      <c r="G27" s="961"/>
      <c r="H27" s="961"/>
      <c r="I27" s="961"/>
      <c r="J27" s="962"/>
      <c r="K27" s="90">
        <v>17</v>
      </c>
      <c r="L27" s="915" t="s">
        <v>461</v>
      </c>
      <c r="M27" s="916"/>
      <c r="N27" s="915" t="s">
        <v>503</v>
      </c>
      <c r="O27" s="916"/>
      <c r="P27" s="915" t="s">
        <v>480</v>
      </c>
      <c r="Q27" s="916"/>
      <c r="R27" s="931" t="s">
        <v>500</v>
      </c>
      <c r="S27" s="932"/>
      <c r="T27" s="933"/>
      <c r="U27" s="915" t="s">
        <v>642</v>
      </c>
      <c r="V27" s="916"/>
      <c r="W27" s="915" t="s">
        <v>646</v>
      </c>
      <c r="X27" s="916"/>
      <c r="Y27" s="46"/>
      <c r="Z27" s="46"/>
      <c r="AA27" s="46"/>
      <c r="AB27" s="46"/>
      <c r="AC27" s="52"/>
      <c r="AD27" s="52"/>
      <c r="AE27" s="52"/>
      <c r="AF27" s="52"/>
      <c r="AG27" s="52"/>
      <c r="AH27" s="52"/>
      <c r="AI27" s="52"/>
      <c r="AJ27" s="52">
        <v>2.2400000000000002</v>
      </c>
      <c r="AK27" s="925" t="s">
        <v>1038</v>
      </c>
      <c r="AL27" s="926"/>
      <c r="AM27" s="926"/>
      <c r="AN27" s="926"/>
      <c r="AO27" s="927"/>
      <c r="AP27" s="2"/>
      <c r="AQ27" s="51">
        <f t="shared" si="2"/>
        <v>3</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0.59000000000000008</v>
      </c>
      <c r="AF35" s="109">
        <f t="shared" si="7"/>
        <v>2.4000000000000004</v>
      </c>
      <c r="AG35" s="109">
        <f t="shared" si="7"/>
        <v>0</v>
      </c>
      <c r="AH35" s="109">
        <f t="shared" si="7"/>
        <v>0</v>
      </c>
      <c r="AI35" s="109">
        <f t="shared" si="7"/>
        <v>0</v>
      </c>
      <c r="AJ35" s="110">
        <f t="shared" si="7"/>
        <v>22.65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6</v>
      </c>
      <c r="AG37" s="949">
        <f t="shared" si="8"/>
        <v>0</v>
      </c>
      <c r="AH37" s="949">
        <f t="shared" si="8"/>
        <v>0</v>
      </c>
      <c r="AI37" s="949">
        <f t="shared" si="8"/>
        <v>0</v>
      </c>
      <c r="AJ37" s="949">
        <f>COUNTA(AJ11:AJ34)</f>
        <v>8</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12" priority="2">
      <formula>$AQ11=2</formula>
    </cfRule>
  </conditionalFormatting>
  <conditionalFormatting sqref="Y29:AB29">
    <cfRule type="expression" dxfId="411" priority="11">
      <formula>$AQ28=2</formula>
    </cfRule>
  </conditionalFormatting>
  <conditionalFormatting sqref="Y30:AB31">
    <cfRule type="expression" dxfId="410" priority="9">
      <formula>$AQ28=2</formula>
    </cfRule>
  </conditionalFormatting>
  <conditionalFormatting sqref="Y32:AB32">
    <cfRule type="expression" dxfId="409" priority="7">
      <formula>$AQ29=2</formula>
    </cfRule>
  </conditionalFormatting>
  <conditionalFormatting sqref="Y33:AB33">
    <cfRule type="expression" dxfId="408" priority="5">
      <formula>$AQ29=2</formula>
    </cfRule>
  </conditionalFormatting>
  <conditionalFormatting sqref="Y34:AB34">
    <cfRule type="expression" dxfId="407" priority="3">
      <formula>$AQ29=2</formula>
    </cfRule>
  </conditionalFormatting>
  <conditionalFormatting sqref="Y11:AF28">
    <cfRule type="expression" dxfId="406" priority="1">
      <formula>$AQ11=3</formula>
    </cfRule>
  </conditionalFormatting>
  <conditionalFormatting sqref="Y29:AF29">
    <cfRule type="expression" dxfId="405" priority="12">
      <formula>$AQ28=3</formula>
    </cfRule>
  </conditionalFormatting>
  <conditionalFormatting sqref="Y30:AF31">
    <cfRule type="expression" dxfId="404" priority="10">
      <formula>$AQ28=3</formula>
    </cfRule>
  </conditionalFormatting>
  <conditionalFormatting sqref="Y32:AF32">
    <cfRule type="expression" dxfId="403" priority="8">
      <formula>$AQ29=3</formula>
    </cfRule>
  </conditionalFormatting>
  <conditionalFormatting sqref="Y33:AF33">
    <cfRule type="expression" dxfId="402" priority="6">
      <formula>$AQ29=3</formula>
    </cfRule>
  </conditionalFormatting>
  <conditionalFormatting sqref="Y34:AF34">
    <cfRule type="expression" dxfId="401" priority="4">
      <formula>$AQ29=3</formula>
    </cfRule>
  </conditionalFormatting>
  <conditionalFormatting sqref="AC11:AJ28">
    <cfRule type="expression" dxfId="400" priority="13">
      <formula>$AQ11=1</formula>
    </cfRule>
  </conditionalFormatting>
  <conditionalFormatting sqref="AC29:AJ29">
    <cfRule type="expression" dxfId="399" priority="24">
      <formula>$AQ28=1</formula>
    </cfRule>
  </conditionalFormatting>
  <conditionalFormatting sqref="AC30:AJ31">
    <cfRule type="expression" dxfId="398" priority="22">
      <formula>$AQ28=1</formula>
    </cfRule>
  </conditionalFormatting>
  <conditionalFormatting sqref="AC32:AJ32">
    <cfRule type="expression" dxfId="397" priority="20">
      <formula>$AQ29=1</formula>
    </cfRule>
  </conditionalFormatting>
  <conditionalFormatting sqref="AC33:AJ33">
    <cfRule type="expression" dxfId="396" priority="18">
      <formula>$AQ29=1</formula>
    </cfRule>
  </conditionalFormatting>
  <conditionalFormatting sqref="AC34:AJ34">
    <cfRule type="expression" dxfId="395" priority="16">
      <formula>$AQ29=1</formula>
    </cfRule>
  </conditionalFormatting>
  <conditionalFormatting sqref="AG11:AJ28">
    <cfRule type="expression" dxfId="394" priority="14">
      <formula>$AQ11=2</formula>
    </cfRule>
  </conditionalFormatting>
  <conditionalFormatting sqref="AG29:AJ29">
    <cfRule type="expression" dxfId="393" priority="23">
      <formula>$AQ28=2</formula>
    </cfRule>
  </conditionalFormatting>
  <conditionalFormatting sqref="AG30:AJ31">
    <cfRule type="expression" dxfId="392" priority="21">
      <formula>$AQ28=2</formula>
    </cfRule>
  </conditionalFormatting>
  <conditionalFormatting sqref="AG32:AJ32">
    <cfRule type="expression" dxfId="391" priority="19">
      <formula>$AQ29=2</formula>
    </cfRule>
  </conditionalFormatting>
  <conditionalFormatting sqref="AG33:AJ33">
    <cfRule type="expression" dxfId="390" priority="17">
      <formula>$AQ29=2</formula>
    </cfRule>
  </conditionalFormatting>
  <conditionalFormatting sqref="AG34:AJ34">
    <cfRule type="expression" dxfId="389" priority="15">
      <formula>$AQ29=2</formula>
    </cfRule>
  </conditionalFormatting>
  <dataValidations count="2">
    <dataValidation type="list" allowBlank="1" showInputMessage="1" showErrorMessage="1" sqref="Y11:AB34" xr:uid="{CAFBD800-5BA2-4570-99E0-B3901E2E823E}">
      <formula1>"〇,"</formula1>
    </dataValidation>
    <dataValidation type="list" allowBlank="1" showInputMessage="1" showErrorMessage="1" sqref="N11:O34" xr:uid="{C4D48FB2-43E8-452D-80AC-5CB776FDAB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34BD541-EC8B-45DC-BA8E-7D01C6F98DB5}">
          <x14:formula1>
            <xm:f>'(参考)リスト'!$G$16:$G$19</xm:f>
          </x14:formula1>
          <xm:sqref>AM35:AO38</xm:sqref>
        </x14:dataValidation>
        <x14:dataValidation type="list" allowBlank="1" showInputMessage="1" showErrorMessage="1" xr:uid="{43D41BDA-CD46-4F1B-A30C-A5A7E9CA8B80}">
          <x14:formula1>
            <xm:f>'(参考)リスト'!$B$16:$B$21</xm:f>
          </x14:formula1>
          <xm:sqref>L11:M34</xm:sqref>
        </x14:dataValidation>
        <x14:dataValidation type="list" allowBlank="1" showInputMessage="1" showErrorMessage="1" xr:uid="{53FDB5CE-0EBF-4579-84AD-C14948539FFE}">
          <x14:formula1>
            <xm:f>'(参考)リスト'!$E$16:$E$27</xm:f>
          </x14:formula1>
          <xm:sqref>R11:T34</xm:sqref>
        </x14:dataValidation>
        <x14:dataValidation type="list" allowBlank="1" showInputMessage="1" showErrorMessage="1" xr:uid="{92348608-1063-49C3-8D0B-61B48B2B0AE0}">
          <x14:formula1>
            <xm:f>'(参考)リスト'!$D$16:$D$18</xm:f>
          </x14:formula1>
          <xm:sqref>P11:Q34</xm:sqref>
        </x14:dataValidation>
        <x14:dataValidation type="list" allowBlank="1" showInputMessage="1" showErrorMessage="1" xr:uid="{6DCFFC80-141D-45F8-B77D-95EBD3F5C520}">
          <x14:formula1>
            <xm:f>'(参考)リスト'!$F$16:$F$21</xm:f>
          </x14:formula1>
          <xm:sqref>U11:X34</xm:sqref>
        </x14:dataValidation>
      </x14:dataValidations>
    </ext>
  </extLst>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78038-832B-4771-A358-9C213D2404F1}">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S48</v>
      </c>
      <c r="AW5" s="35">
        <f>R7</f>
        <v>6.1</v>
      </c>
      <c r="AX5" s="47" t="str">
        <f>AM35</f>
        <v>Ⅱ</v>
      </c>
      <c r="AY5" s="47">
        <f>Y37</f>
        <v>0</v>
      </c>
      <c r="AZ5" s="47">
        <f t="shared" ref="AZ5:BJ5" si="0">Z37</f>
        <v>0</v>
      </c>
      <c r="BA5" s="47">
        <f t="shared" si="0"/>
        <v>0</v>
      </c>
      <c r="BB5" s="47">
        <f>AB37</f>
        <v>0</v>
      </c>
      <c r="BC5" s="47">
        <f t="shared" si="0"/>
        <v>0</v>
      </c>
      <c r="BD5" s="47">
        <f>AD37</f>
        <v>0</v>
      </c>
      <c r="BE5" s="47">
        <f>AE37</f>
        <v>1</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0.05</v>
      </c>
      <c r="BR5" s="47">
        <f>AF35</f>
        <v>0.11</v>
      </c>
      <c r="BS5" s="47">
        <f>AG35</f>
        <v>0</v>
      </c>
      <c r="BT5" s="47">
        <f>AH35</f>
        <v>0</v>
      </c>
      <c r="BU5" s="47">
        <f>AI35</f>
        <v>0</v>
      </c>
      <c r="BV5" s="47">
        <f>AJ35</f>
        <v>3.7</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915</v>
      </c>
      <c r="O7" s="929"/>
      <c r="P7" s="970" t="s">
        <v>367</v>
      </c>
      <c r="Q7" s="956"/>
      <c r="R7" s="972">
        <v>6.1</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472</v>
      </c>
      <c r="S11" s="868"/>
      <c r="T11" s="868"/>
      <c r="U11" s="915" t="s">
        <v>643</v>
      </c>
      <c r="V11" s="916"/>
      <c r="W11" s="915" t="s">
        <v>723</v>
      </c>
      <c r="X11" s="916"/>
      <c r="Y11" s="46"/>
      <c r="Z11" s="46"/>
      <c r="AA11" s="46"/>
      <c r="AB11" s="46"/>
      <c r="AC11" s="52"/>
      <c r="AD11" s="52"/>
      <c r="AE11" s="52"/>
      <c r="AF11" s="52"/>
      <c r="AG11" s="52"/>
      <c r="AH11" s="52"/>
      <c r="AI11" s="52"/>
      <c r="AJ11" s="52"/>
      <c r="AK11" s="925" t="s">
        <v>1036</v>
      </c>
      <c r="AL11" s="926"/>
      <c r="AM11" s="926"/>
      <c r="AN11" s="926"/>
      <c r="AO11" s="927"/>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471</v>
      </c>
      <c r="Q13" s="916"/>
      <c r="R13" s="868" t="s">
        <v>472</v>
      </c>
      <c r="S13" s="868"/>
      <c r="T13" s="868"/>
      <c r="U13" s="915" t="s">
        <v>643</v>
      </c>
      <c r="V13" s="916"/>
      <c r="W13" s="915" t="s">
        <v>643</v>
      </c>
      <c r="X13" s="916"/>
      <c r="Y13" s="46"/>
      <c r="Z13" s="46"/>
      <c r="AA13" s="46"/>
      <c r="AB13" s="46"/>
      <c r="AC13" s="52"/>
      <c r="AD13" s="52"/>
      <c r="AE13" s="52">
        <v>0.05</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462</v>
      </c>
      <c r="O14" s="916"/>
      <c r="P14" s="915" t="s">
        <v>471</v>
      </c>
      <c r="Q14" s="916"/>
      <c r="R14" s="868" t="s">
        <v>481</v>
      </c>
      <c r="S14" s="868"/>
      <c r="T14" s="868"/>
      <c r="U14" s="915" t="s">
        <v>642</v>
      </c>
      <c r="V14" s="916"/>
      <c r="W14" s="915" t="s">
        <v>646</v>
      </c>
      <c r="X14" s="916"/>
      <c r="Y14" s="46"/>
      <c r="Z14" s="46"/>
      <c r="AA14" s="46"/>
      <c r="AB14" s="46"/>
      <c r="AC14" s="52"/>
      <c r="AD14" s="52"/>
      <c r="AE14" s="52"/>
      <c r="AF14" s="52">
        <v>0.02</v>
      </c>
      <c r="AG14" s="52"/>
      <c r="AH14" s="52"/>
      <c r="AI14" s="52"/>
      <c r="AJ14" s="52"/>
      <c r="AK14" s="925" t="s">
        <v>1038</v>
      </c>
      <c r="AL14" s="926"/>
      <c r="AM14" s="926"/>
      <c r="AN14" s="926"/>
      <c r="AO14" s="927"/>
      <c r="AP14" s="2"/>
      <c r="AQ14" s="51">
        <f t="shared" si="2"/>
        <v>2</v>
      </c>
    </row>
    <row r="15" spans="2:86" ht="12" customHeight="1" x14ac:dyDescent="0.15">
      <c r="B15" s="958"/>
      <c r="C15" s="963"/>
      <c r="D15" s="961"/>
      <c r="E15" s="961"/>
      <c r="F15" s="961"/>
      <c r="G15" s="961"/>
      <c r="H15" s="961"/>
      <c r="I15" s="961"/>
      <c r="J15" s="962"/>
      <c r="K15" s="90">
        <v>5</v>
      </c>
      <c r="L15" s="915" t="s">
        <v>461</v>
      </c>
      <c r="M15" s="916"/>
      <c r="N15" s="915" t="s">
        <v>495</v>
      </c>
      <c r="O15" s="916"/>
      <c r="P15" s="915" t="s">
        <v>480</v>
      </c>
      <c r="Q15" s="916"/>
      <c r="R15" s="931" t="s">
        <v>500</v>
      </c>
      <c r="S15" s="932"/>
      <c r="T15" s="933"/>
      <c r="U15" s="915" t="s">
        <v>642</v>
      </c>
      <c r="V15" s="916"/>
      <c r="W15" s="915" t="s">
        <v>646</v>
      </c>
      <c r="X15" s="916"/>
      <c r="Y15" s="46"/>
      <c r="Z15" s="46"/>
      <c r="AA15" s="46"/>
      <c r="AB15" s="46"/>
      <c r="AC15" s="52"/>
      <c r="AD15" s="52"/>
      <c r="AE15" s="52"/>
      <c r="AF15" s="52"/>
      <c r="AG15" s="52"/>
      <c r="AH15" s="52"/>
      <c r="AI15" s="52"/>
      <c r="AJ15" s="52">
        <v>3.7</v>
      </c>
      <c r="AK15" s="925" t="s">
        <v>1038</v>
      </c>
      <c r="AL15" s="926"/>
      <c r="AM15" s="926"/>
      <c r="AN15" s="926"/>
      <c r="AO15" s="927"/>
      <c r="AP15" s="2"/>
      <c r="AQ15" s="51">
        <f t="shared" si="2"/>
        <v>3</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0.05</v>
      </c>
      <c r="AF35" s="109">
        <f t="shared" si="7"/>
        <v>0.11</v>
      </c>
      <c r="AG35" s="109">
        <f t="shared" si="7"/>
        <v>0</v>
      </c>
      <c r="AH35" s="109">
        <f t="shared" si="7"/>
        <v>0</v>
      </c>
      <c r="AI35" s="109">
        <f t="shared" si="7"/>
        <v>0</v>
      </c>
      <c r="AJ35" s="110">
        <f t="shared" si="7"/>
        <v>3.7</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2</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88" priority="2">
      <formula>$AQ11=2</formula>
    </cfRule>
  </conditionalFormatting>
  <conditionalFormatting sqref="Y29:AB29">
    <cfRule type="expression" dxfId="387" priority="11">
      <formula>$AQ28=2</formula>
    </cfRule>
  </conditionalFormatting>
  <conditionalFormatting sqref="Y30:AB31">
    <cfRule type="expression" dxfId="386" priority="9">
      <formula>$AQ28=2</formula>
    </cfRule>
  </conditionalFormatting>
  <conditionalFormatting sqref="Y32:AB32">
    <cfRule type="expression" dxfId="385" priority="7">
      <formula>$AQ29=2</formula>
    </cfRule>
  </conditionalFormatting>
  <conditionalFormatting sqref="Y33:AB33">
    <cfRule type="expression" dxfId="384" priority="5">
      <formula>$AQ29=2</formula>
    </cfRule>
  </conditionalFormatting>
  <conditionalFormatting sqref="Y34:AB34">
    <cfRule type="expression" dxfId="383" priority="3">
      <formula>$AQ29=2</formula>
    </cfRule>
  </conditionalFormatting>
  <conditionalFormatting sqref="Y11:AF28">
    <cfRule type="expression" dxfId="382" priority="1">
      <formula>$AQ11=3</formula>
    </cfRule>
  </conditionalFormatting>
  <conditionalFormatting sqref="Y29:AF29">
    <cfRule type="expression" dxfId="381" priority="12">
      <formula>$AQ28=3</formula>
    </cfRule>
  </conditionalFormatting>
  <conditionalFormatting sqref="Y30:AF31">
    <cfRule type="expression" dxfId="380" priority="10">
      <formula>$AQ28=3</formula>
    </cfRule>
  </conditionalFormatting>
  <conditionalFormatting sqref="Y32:AF32">
    <cfRule type="expression" dxfId="379" priority="8">
      <formula>$AQ29=3</formula>
    </cfRule>
  </conditionalFormatting>
  <conditionalFormatting sqref="Y33:AF33">
    <cfRule type="expression" dxfId="378" priority="6">
      <formula>$AQ29=3</formula>
    </cfRule>
  </conditionalFormatting>
  <conditionalFormatting sqref="Y34:AF34">
    <cfRule type="expression" dxfId="377" priority="4">
      <formula>$AQ29=3</formula>
    </cfRule>
  </conditionalFormatting>
  <conditionalFormatting sqref="AC11:AJ28">
    <cfRule type="expression" dxfId="376" priority="13">
      <formula>$AQ11=1</formula>
    </cfRule>
  </conditionalFormatting>
  <conditionalFormatting sqref="AC29:AJ29">
    <cfRule type="expression" dxfId="375" priority="24">
      <formula>$AQ28=1</formula>
    </cfRule>
  </conditionalFormatting>
  <conditionalFormatting sqref="AC30:AJ31">
    <cfRule type="expression" dxfId="374" priority="22">
      <formula>$AQ28=1</formula>
    </cfRule>
  </conditionalFormatting>
  <conditionalFormatting sqref="AC32:AJ32">
    <cfRule type="expression" dxfId="373" priority="20">
      <formula>$AQ29=1</formula>
    </cfRule>
  </conditionalFormatting>
  <conditionalFormatting sqref="AC33:AJ33">
    <cfRule type="expression" dxfId="372" priority="18">
      <formula>$AQ29=1</formula>
    </cfRule>
  </conditionalFormatting>
  <conditionalFormatting sqref="AC34:AJ34">
    <cfRule type="expression" dxfId="371" priority="16">
      <formula>$AQ29=1</formula>
    </cfRule>
  </conditionalFormatting>
  <conditionalFormatting sqref="AG11:AJ28">
    <cfRule type="expression" dxfId="370" priority="14">
      <formula>$AQ11=2</formula>
    </cfRule>
  </conditionalFormatting>
  <conditionalFormatting sqref="AG29:AJ29">
    <cfRule type="expression" dxfId="369" priority="23">
      <formula>$AQ28=2</formula>
    </cfRule>
  </conditionalFormatting>
  <conditionalFormatting sqref="AG30:AJ31">
    <cfRule type="expression" dxfId="368" priority="21">
      <formula>$AQ28=2</formula>
    </cfRule>
  </conditionalFormatting>
  <conditionalFormatting sqref="AG32:AJ32">
    <cfRule type="expression" dxfId="367" priority="19">
      <formula>$AQ29=2</formula>
    </cfRule>
  </conditionalFormatting>
  <conditionalFormatting sqref="AG33:AJ33">
    <cfRule type="expression" dxfId="366" priority="17">
      <formula>$AQ29=2</formula>
    </cfRule>
  </conditionalFormatting>
  <conditionalFormatting sqref="AG34:AJ34">
    <cfRule type="expression" dxfId="365" priority="15">
      <formula>$AQ29=2</formula>
    </cfRule>
  </conditionalFormatting>
  <dataValidations count="2">
    <dataValidation type="list" allowBlank="1" showInputMessage="1" showErrorMessage="1" sqref="N11:O34" xr:uid="{8B4EF37E-4692-4163-AA1D-F72BA4EA58C6}">
      <formula1>INDIRECT(L11)</formula1>
    </dataValidation>
    <dataValidation type="list" allowBlank="1" showInputMessage="1" showErrorMessage="1" sqref="Y11:AB34" xr:uid="{FF09DC1A-24C3-4365-9595-981C1F7C858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6947B9F-F5C3-4152-9BBC-EA7791E5AE7C}">
          <x14:formula1>
            <xm:f>'(参考)リスト'!$F$16:$F$21</xm:f>
          </x14:formula1>
          <xm:sqref>U11:X34</xm:sqref>
        </x14:dataValidation>
        <x14:dataValidation type="list" allowBlank="1" showInputMessage="1" showErrorMessage="1" xr:uid="{990D34A3-8977-4A76-A177-8561B1B6DF23}">
          <x14:formula1>
            <xm:f>'(参考)リスト'!$D$16:$D$18</xm:f>
          </x14:formula1>
          <xm:sqref>P11:Q34</xm:sqref>
        </x14:dataValidation>
        <x14:dataValidation type="list" allowBlank="1" showInputMessage="1" showErrorMessage="1" xr:uid="{DB1562D6-E93B-4260-B7DD-F0E5A987F33F}">
          <x14:formula1>
            <xm:f>'(参考)リスト'!$E$16:$E$27</xm:f>
          </x14:formula1>
          <xm:sqref>R11:T34</xm:sqref>
        </x14:dataValidation>
        <x14:dataValidation type="list" allowBlank="1" showInputMessage="1" showErrorMessage="1" xr:uid="{7B885D5E-DCF5-452C-9753-676C1D08D2C1}">
          <x14:formula1>
            <xm:f>'(参考)リスト'!$B$16:$B$21</xm:f>
          </x14:formula1>
          <xm:sqref>L11:M34</xm:sqref>
        </x14:dataValidation>
        <x14:dataValidation type="list" allowBlank="1" showInputMessage="1" showErrorMessage="1" xr:uid="{5E6D7B15-AF05-4F9A-B09A-8B6CA69DF270}">
          <x14:formula1>
            <xm:f>'(参考)リスト'!$G$16:$G$19</xm:f>
          </x14:formula1>
          <xm:sqref>AM35:AO38</xm:sqref>
        </x14:dataValidation>
      </x14:dataValidations>
    </ext>
  </extLst>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0FBBC-4DE3-40BB-8AD3-E91AD3D98152}">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S49</v>
      </c>
      <c r="AW5" s="35">
        <f>R7</f>
        <v>6</v>
      </c>
      <c r="AX5" s="47" t="str">
        <f>AM35</f>
        <v>Ⅱ</v>
      </c>
      <c r="AY5" s="47">
        <f>Y37</f>
        <v>0</v>
      </c>
      <c r="AZ5" s="47">
        <f t="shared" ref="AZ5:BJ5" si="0">Z37</f>
        <v>0</v>
      </c>
      <c r="BA5" s="47">
        <f t="shared" si="0"/>
        <v>0</v>
      </c>
      <c r="BB5" s="47">
        <f>AB37</f>
        <v>0</v>
      </c>
      <c r="BC5" s="47">
        <f t="shared" si="0"/>
        <v>0</v>
      </c>
      <c r="BD5" s="47">
        <f>AD37</f>
        <v>0</v>
      </c>
      <c r="BE5" s="47">
        <f>AE37</f>
        <v>3</v>
      </c>
      <c r="BF5" s="47">
        <f t="shared" si="0"/>
        <v>2</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0.44</v>
      </c>
      <c r="BR5" s="47">
        <f>AF35</f>
        <v>0.21</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920</v>
      </c>
      <c r="O7" s="929"/>
      <c r="P7" s="970" t="s">
        <v>367</v>
      </c>
      <c r="Q7" s="956"/>
      <c r="R7" s="972">
        <v>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472</v>
      </c>
      <c r="S11" s="868"/>
      <c r="T11" s="868"/>
      <c r="U11" s="915" t="s">
        <v>643</v>
      </c>
      <c r="V11" s="916"/>
      <c r="W11" s="915" t="s">
        <v>643</v>
      </c>
      <c r="X11" s="916"/>
      <c r="Y11" s="46"/>
      <c r="Z11" s="46"/>
      <c r="AA11" s="46"/>
      <c r="AB11" s="46"/>
      <c r="AC11" s="52"/>
      <c r="AD11" s="52"/>
      <c r="AE11" s="52">
        <v>0.3</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462</v>
      </c>
      <c r="O13" s="916"/>
      <c r="P13" s="915" t="s">
        <v>471</v>
      </c>
      <c r="Q13" s="916"/>
      <c r="R13" s="931" t="s">
        <v>506</v>
      </c>
      <c r="S13" s="932"/>
      <c r="T13" s="933"/>
      <c r="U13" s="915" t="s">
        <v>646</v>
      </c>
      <c r="V13" s="916"/>
      <c r="W13" s="915" t="s">
        <v>646</v>
      </c>
      <c r="X13" s="916"/>
      <c r="Y13" s="46"/>
      <c r="Z13" s="46"/>
      <c r="AA13" s="46"/>
      <c r="AB13" s="46"/>
      <c r="AC13" s="52"/>
      <c r="AD13" s="52"/>
      <c r="AE13" s="52"/>
      <c r="AF13" s="52">
        <v>0.12</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505</v>
      </c>
      <c r="O14" s="916"/>
      <c r="P14" s="915" t="s">
        <v>471</v>
      </c>
      <c r="Q14" s="916"/>
      <c r="R14" s="931" t="s">
        <v>472</v>
      </c>
      <c r="S14" s="932"/>
      <c r="T14" s="933"/>
      <c r="U14" s="915" t="s">
        <v>643</v>
      </c>
      <c r="V14" s="916"/>
      <c r="W14" s="915" t="s">
        <v>643</v>
      </c>
      <c r="X14" s="916"/>
      <c r="Y14" s="46"/>
      <c r="Z14" s="46"/>
      <c r="AA14" s="46"/>
      <c r="AB14" s="46"/>
      <c r="AC14" s="52"/>
      <c r="AD14" s="52"/>
      <c r="AE14" s="52">
        <v>0.12</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503</v>
      </c>
      <c r="O15" s="916"/>
      <c r="P15" s="915" t="s">
        <v>471</v>
      </c>
      <c r="Q15" s="916"/>
      <c r="R15" s="931" t="s">
        <v>472</v>
      </c>
      <c r="S15" s="932"/>
      <c r="T15" s="933"/>
      <c r="U15" s="915" t="s">
        <v>643</v>
      </c>
      <c r="V15" s="916"/>
      <c r="W15" s="915" t="s">
        <v>643</v>
      </c>
      <c r="X15" s="916"/>
      <c r="Y15" s="46"/>
      <c r="Z15" s="46"/>
      <c r="AA15" s="46"/>
      <c r="AB15" s="46"/>
      <c r="AC15" s="52"/>
      <c r="AD15" s="52"/>
      <c r="AE15" s="52">
        <v>0.02</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0.44</v>
      </c>
      <c r="AF35" s="109">
        <f t="shared" si="7"/>
        <v>0.21</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3</v>
      </c>
      <c r="AF37" s="949">
        <f t="shared" si="8"/>
        <v>2</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64" priority="2">
      <formula>$AQ11=2</formula>
    </cfRule>
  </conditionalFormatting>
  <conditionalFormatting sqref="Y29:AB29">
    <cfRule type="expression" dxfId="363" priority="11">
      <formula>$AQ28=2</formula>
    </cfRule>
  </conditionalFormatting>
  <conditionalFormatting sqref="Y30:AB31">
    <cfRule type="expression" dxfId="362" priority="9">
      <formula>$AQ28=2</formula>
    </cfRule>
  </conditionalFormatting>
  <conditionalFormatting sqref="Y32:AB32">
    <cfRule type="expression" dxfId="361" priority="7">
      <formula>$AQ29=2</formula>
    </cfRule>
  </conditionalFormatting>
  <conditionalFormatting sqref="Y33:AB33">
    <cfRule type="expression" dxfId="360" priority="5">
      <formula>$AQ29=2</formula>
    </cfRule>
  </conditionalFormatting>
  <conditionalFormatting sqref="Y34:AB34">
    <cfRule type="expression" dxfId="359" priority="3">
      <formula>$AQ29=2</formula>
    </cfRule>
  </conditionalFormatting>
  <conditionalFormatting sqref="Y11:AF28">
    <cfRule type="expression" dxfId="358" priority="1">
      <formula>$AQ11=3</formula>
    </cfRule>
  </conditionalFormatting>
  <conditionalFormatting sqref="Y29:AF29">
    <cfRule type="expression" dxfId="357" priority="12">
      <formula>$AQ28=3</formula>
    </cfRule>
  </conditionalFormatting>
  <conditionalFormatting sqref="Y30:AF31">
    <cfRule type="expression" dxfId="356" priority="10">
      <formula>$AQ28=3</formula>
    </cfRule>
  </conditionalFormatting>
  <conditionalFormatting sqref="Y32:AF32">
    <cfRule type="expression" dxfId="355" priority="8">
      <formula>$AQ29=3</formula>
    </cfRule>
  </conditionalFormatting>
  <conditionalFormatting sqref="Y33:AF33">
    <cfRule type="expression" dxfId="354" priority="6">
      <formula>$AQ29=3</formula>
    </cfRule>
  </conditionalFormatting>
  <conditionalFormatting sqref="Y34:AF34">
    <cfRule type="expression" dxfId="353" priority="4">
      <formula>$AQ29=3</formula>
    </cfRule>
  </conditionalFormatting>
  <conditionalFormatting sqref="AC11:AJ28">
    <cfRule type="expression" dxfId="352" priority="13">
      <formula>$AQ11=1</formula>
    </cfRule>
  </conditionalFormatting>
  <conditionalFormatting sqref="AC29:AJ29">
    <cfRule type="expression" dxfId="351" priority="24">
      <formula>$AQ28=1</formula>
    </cfRule>
  </conditionalFormatting>
  <conditionalFormatting sqref="AC30:AJ31">
    <cfRule type="expression" dxfId="350" priority="22">
      <formula>$AQ28=1</formula>
    </cfRule>
  </conditionalFormatting>
  <conditionalFormatting sqref="AC32:AJ32">
    <cfRule type="expression" dxfId="349" priority="20">
      <formula>$AQ29=1</formula>
    </cfRule>
  </conditionalFormatting>
  <conditionalFormatting sqref="AC33:AJ33">
    <cfRule type="expression" dxfId="348" priority="18">
      <formula>$AQ29=1</formula>
    </cfRule>
  </conditionalFormatting>
  <conditionalFormatting sqref="AC34:AJ34">
    <cfRule type="expression" dxfId="347" priority="16">
      <formula>$AQ29=1</formula>
    </cfRule>
  </conditionalFormatting>
  <conditionalFormatting sqref="AG11:AJ28">
    <cfRule type="expression" dxfId="346" priority="14">
      <formula>$AQ11=2</formula>
    </cfRule>
  </conditionalFormatting>
  <conditionalFormatting sqref="AG29:AJ29">
    <cfRule type="expression" dxfId="345" priority="23">
      <formula>$AQ28=2</formula>
    </cfRule>
  </conditionalFormatting>
  <conditionalFormatting sqref="AG30:AJ31">
    <cfRule type="expression" dxfId="344" priority="21">
      <formula>$AQ28=2</formula>
    </cfRule>
  </conditionalFormatting>
  <conditionalFormatting sqref="AG32:AJ32">
    <cfRule type="expression" dxfId="343" priority="19">
      <formula>$AQ29=2</formula>
    </cfRule>
  </conditionalFormatting>
  <conditionalFormatting sqref="AG33:AJ33">
    <cfRule type="expression" dxfId="342" priority="17">
      <formula>$AQ29=2</formula>
    </cfRule>
  </conditionalFormatting>
  <conditionalFormatting sqref="AG34:AJ34">
    <cfRule type="expression" dxfId="341" priority="15">
      <formula>$AQ29=2</formula>
    </cfRule>
  </conditionalFormatting>
  <dataValidations count="2">
    <dataValidation type="list" allowBlank="1" showInputMessage="1" showErrorMessage="1" sqref="Y11:AB34" xr:uid="{CF0C76FE-DFEB-4CF7-A89B-C95E2E7A6475}">
      <formula1>"〇,"</formula1>
    </dataValidation>
    <dataValidation type="list" allowBlank="1" showInputMessage="1" showErrorMessage="1" sqref="N11:O34" xr:uid="{FDB055C7-B764-4091-AB03-539EA6E4EB3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3D47EC-05A9-49B5-A20F-9994731234D0}">
          <x14:formula1>
            <xm:f>'(参考)リスト'!$G$16:$G$19</xm:f>
          </x14:formula1>
          <xm:sqref>AM35:AO38</xm:sqref>
        </x14:dataValidation>
        <x14:dataValidation type="list" allowBlank="1" showInputMessage="1" showErrorMessage="1" xr:uid="{A1D8A68D-DD81-445C-83B2-9BE8953304E2}">
          <x14:formula1>
            <xm:f>'(参考)リスト'!$B$16:$B$21</xm:f>
          </x14:formula1>
          <xm:sqref>L11:M34</xm:sqref>
        </x14:dataValidation>
        <x14:dataValidation type="list" allowBlank="1" showInputMessage="1" showErrorMessage="1" xr:uid="{788F527E-913E-4680-9026-DD8E1E71D089}">
          <x14:formula1>
            <xm:f>'(参考)リスト'!$E$16:$E$27</xm:f>
          </x14:formula1>
          <xm:sqref>R11:T34</xm:sqref>
        </x14:dataValidation>
        <x14:dataValidation type="list" allowBlank="1" showInputMessage="1" showErrorMessage="1" xr:uid="{38B0BB1B-346A-4542-8141-1C7FF319399A}">
          <x14:formula1>
            <xm:f>'(参考)リスト'!$D$16:$D$18</xm:f>
          </x14:formula1>
          <xm:sqref>P11:Q34</xm:sqref>
        </x14:dataValidation>
        <x14:dataValidation type="list" allowBlank="1" showInputMessage="1" showErrorMessage="1" xr:uid="{D4D002D1-AF1E-46F2-BC37-D24F1CDA5071}">
          <x14:formula1>
            <xm:f>'(参考)リスト'!$F$16:$F$21</xm:f>
          </x14:formula1>
          <xm:sqref>U11:X34</xm:sqref>
        </x14:dataValidation>
      </x14:dataValidations>
    </ext>
  </extLst>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A81C-852E-4B06-B803-C19822B596D7}">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S50</v>
      </c>
      <c r="AW5" s="35">
        <f>R7</f>
        <v>6</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0.17</v>
      </c>
      <c r="BR5" s="47">
        <f>AF35</f>
        <v>0.09</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926</v>
      </c>
      <c r="O7" s="929"/>
      <c r="P7" s="970" t="s">
        <v>367</v>
      </c>
      <c r="Q7" s="956"/>
      <c r="R7" s="972">
        <v>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479</v>
      </c>
      <c r="O11" s="916"/>
      <c r="P11" s="915" t="s">
        <v>471</v>
      </c>
      <c r="Q11" s="916"/>
      <c r="R11" s="868" t="s">
        <v>481</v>
      </c>
      <c r="S11" s="868"/>
      <c r="T11" s="868"/>
      <c r="U11" s="915" t="s">
        <v>646</v>
      </c>
      <c r="V11" s="916"/>
      <c r="W11" s="915" t="s">
        <v>646</v>
      </c>
      <c r="X11" s="916"/>
      <c r="Y11" s="46"/>
      <c r="Z11" s="46"/>
      <c r="AA11" s="46"/>
      <c r="AB11" s="46"/>
      <c r="AC11" s="52"/>
      <c r="AD11" s="52"/>
      <c r="AE11" s="52"/>
      <c r="AF11" s="52">
        <v>0.09</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503</v>
      </c>
      <c r="O12" s="916"/>
      <c r="P12" s="915" t="s">
        <v>471</v>
      </c>
      <c r="Q12" s="916"/>
      <c r="R12" s="868" t="s">
        <v>472</v>
      </c>
      <c r="S12" s="868"/>
      <c r="T12" s="868"/>
      <c r="U12" s="915" t="s">
        <v>643</v>
      </c>
      <c r="V12" s="916"/>
      <c r="W12" s="915" t="s">
        <v>643</v>
      </c>
      <c r="X12" s="916"/>
      <c r="Y12" s="46"/>
      <c r="Z12" s="46"/>
      <c r="AA12" s="46"/>
      <c r="AB12" s="46"/>
      <c r="AC12" s="52"/>
      <c r="AD12" s="52"/>
      <c r="AE12" s="52">
        <v>0.17</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0.17</v>
      </c>
      <c r="AF35" s="109">
        <f t="shared" si="7"/>
        <v>0.09</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40" priority="2">
      <formula>$AQ11=2</formula>
    </cfRule>
  </conditionalFormatting>
  <conditionalFormatting sqref="Y29:AB29">
    <cfRule type="expression" dxfId="339" priority="11">
      <formula>$AQ28=2</formula>
    </cfRule>
  </conditionalFormatting>
  <conditionalFormatting sqref="Y30:AB31">
    <cfRule type="expression" dxfId="338" priority="9">
      <formula>$AQ28=2</formula>
    </cfRule>
  </conditionalFormatting>
  <conditionalFormatting sqref="Y32:AB32">
    <cfRule type="expression" dxfId="337" priority="7">
      <formula>$AQ29=2</formula>
    </cfRule>
  </conditionalFormatting>
  <conditionalFormatting sqref="Y33:AB33">
    <cfRule type="expression" dxfId="336" priority="5">
      <formula>$AQ29=2</formula>
    </cfRule>
  </conditionalFormatting>
  <conditionalFormatting sqref="Y34:AB34">
    <cfRule type="expression" dxfId="335" priority="3">
      <formula>$AQ29=2</formula>
    </cfRule>
  </conditionalFormatting>
  <conditionalFormatting sqref="Y11:AF28">
    <cfRule type="expression" dxfId="334" priority="1">
      <formula>$AQ11=3</formula>
    </cfRule>
  </conditionalFormatting>
  <conditionalFormatting sqref="Y29:AF29">
    <cfRule type="expression" dxfId="333" priority="12">
      <formula>$AQ28=3</formula>
    </cfRule>
  </conditionalFormatting>
  <conditionalFormatting sqref="Y30:AF31">
    <cfRule type="expression" dxfId="332" priority="10">
      <formula>$AQ28=3</formula>
    </cfRule>
  </conditionalFormatting>
  <conditionalFormatting sqref="Y32:AF32">
    <cfRule type="expression" dxfId="331" priority="8">
      <formula>$AQ29=3</formula>
    </cfRule>
  </conditionalFormatting>
  <conditionalFormatting sqref="Y33:AF33">
    <cfRule type="expression" dxfId="330" priority="6">
      <formula>$AQ29=3</formula>
    </cfRule>
  </conditionalFormatting>
  <conditionalFormatting sqref="Y34:AF34">
    <cfRule type="expression" dxfId="329" priority="4">
      <formula>$AQ29=3</formula>
    </cfRule>
  </conditionalFormatting>
  <conditionalFormatting sqref="AC11:AJ28">
    <cfRule type="expression" dxfId="328" priority="13">
      <formula>$AQ11=1</formula>
    </cfRule>
  </conditionalFormatting>
  <conditionalFormatting sqref="AC29:AJ29">
    <cfRule type="expression" dxfId="327" priority="24">
      <formula>$AQ28=1</formula>
    </cfRule>
  </conditionalFormatting>
  <conditionalFormatting sqref="AC30:AJ31">
    <cfRule type="expression" dxfId="326" priority="22">
      <formula>$AQ28=1</formula>
    </cfRule>
  </conditionalFormatting>
  <conditionalFormatting sqref="AC32:AJ32">
    <cfRule type="expression" dxfId="325" priority="20">
      <formula>$AQ29=1</formula>
    </cfRule>
  </conditionalFormatting>
  <conditionalFormatting sqref="AC33:AJ33">
    <cfRule type="expression" dxfId="324" priority="18">
      <formula>$AQ29=1</formula>
    </cfRule>
  </conditionalFormatting>
  <conditionalFormatting sqref="AC34:AJ34">
    <cfRule type="expression" dxfId="323" priority="16">
      <formula>$AQ29=1</formula>
    </cfRule>
  </conditionalFormatting>
  <conditionalFormatting sqref="AG11:AJ28">
    <cfRule type="expression" dxfId="322" priority="14">
      <formula>$AQ11=2</formula>
    </cfRule>
  </conditionalFormatting>
  <conditionalFormatting sqref="AG29:AJ29">
    <cfRule type="expression" dxfId="321" priority="23">
      <formula>$AQ28=2</formula>
    </cfRule>
  </conditionalFormatting>
  <conditionalFormatting sqref="AG30:AJ31">
    <cfRule type="expression" dxfId="320" priority="21">
      <formula>$AQ28=2</formula>
    </cfRule>
  </conditionalFormatting>
  <conditionalFormatting sqref="AG32:AJ32">
    <cfRule type="expression" dxfId="319" priority="19">
      <formula>$AQ29=2</formula>
    </cfRule>
  </conditionalFormatting>
  <conditionalFormatting sqref="AG33:AJ33">
    <cfRule type="expression" dxfId="318" priority="17">
      <formula>$AQ29=2</formula>
    </cfRule>
  </conditionalFormatting>
  <conditionalFormatting sqref="AG34:AJ34">
    <cfRule type="expression" dxfId="317" priority="15">
      <formula>$AQ29=2</formula>
    </cfRule>
  </conditionalFormatting>
  <dataValidations count="2">
    <dataValidation type="list" allowBlank="1" showInputMessage="1" showErrorMessage="1" sqref="N11:O34" xr:uid="{828FCFBB-EB53-4F26-910B-BF0BA78DD6E6}">
      <formula1>INDIRECT(L11)</formula1>
    </dataValidation>
    <dataValidation type="list" allowBlank="1" showInputMessage="1" showErrorMessage="1" sqref="Y11:AB34" xr:uid="{FDF90DC4-82E1-4962-AEFE-CD9259CE240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EB44311-0D2E-4EF4-85F7-361E72392E53}">
          <x14:formula1>
            <xm:f>'(参考)リスト'!$F$16:$F$21</xm:f>
          </x14:formula1>
          <xm:sqref>U11:X34</xm:sqref>
        </x14:dataValidation>
        <x14:dataValidation type="list" allowBlank="1" showInputMessage="1" showErrorMessage="1" xr:uid="{F0D07B64-62FA-4195-9D5E-43D1CDE70912}">
          <x14:formula1>
            <xm:f>'(参考)リスト'!$D$16:$D$18</xm:f>
          </x14:formula1>
          <xm:sqref>P11:Q34</xm:sqref>
        </x14:dataValidation>
        <x14:dataValidation type="list" allowBlank="1" showInputMessage="1" showErrorMessage="1" xr:uid="{AE7244DE-7C32-423C-80BA-0DE42581851E}">
          <x14:formula1>
            <xm:f>'(参考)リスト'!$E$16:$E$27</xm:f>
          </x14:formula1>
          <xm:sqref>R11:T34</xm:sqref>
        </x14:dataValidation>
        <x14:dataValidation type="list" allowBlank="1" showInputMessage="1" showErrorMessage="1" xr:uid="{B2F5B30E-A8E8-427E-868B-7B8796B5A190}">
          <x14:formula1>
            <xm:f>'(参考)リスト'!$B$16:$B$21</xm:f>
          </x14:formula1>
          <xm:sqref>L11:M34</xm:sqref>
        </x14:dataValidation>
        <x14:dataValidation type="list" allowBlank="1" showInputMessage="1" showErrorMessage="1" xr:uid="{1D5E1D21-47FB-467B-8952-269022414842}">
          <x14:formula1>
            <xm:f>'(参考)リスト'!$G$16:$G$19</xm:f>
          </x14:formula1>
          <xm:sqref>AM35:AO38</xm:sqref>
        </x14:dataValidation>
      </x14:dataValidations>
    </ext>
  </extLst>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3A241-BFB8-484B-94DA-EF3A8A5EFC0E}">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S51</v>
      </c>
      <c r="AW5" s="35">
        <f>R7</f>
        <v>6</v>
      </c>
      <c r="AX5" s="47" t="str">
        <f>AM35</f>
        <v>Ⅱ</v>
      </c>
      <c r="AY5" s="47">
        <f>Y37</f>
        <v>0</v>
      </c>
      <c r="AZ5" s="47">
        <f t="shared" ref="AZ5:BJ5" si="0">Z37</f>
        <v>0</v>
      </c>
      <c r="BA5" s="47">
        <f t="shared" si="0"/>
        <v>0</v>
      </c>
      <c r="BB5" s="47">
        <f>AB37</f>
        <v>0</v>
      </c>
      <c r="BC5" s="47">
        <f t="shared" si="0"/>
        <v>0</v>
      </c>
      <c r="BD5" s="47">
        <f>AD37</f>
        <v>0</v>
      </c>
      <c r="BE5" s="47">
        <f>AE37</f>
        <v>8</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0.62999999999999989</v>
      </c>
      <c r="BR5" s="47">
        <f>AF35</f>
        <v>0.12</v>
      </c>
      <c r="BS5" s="47">
        <f>AG35</f>
        <v>0</v>
      </c>
      <c r="BT5" s="47">
        <f>AH35</f>
        <v>0</v>
      </c>
      <c r="BU5" s="47">
        <f>AI35</f>
        <v>0</v>
      </c>
      <c r="BV5" s="47">
        <f>AJ35</f>
        <v>0.04</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929</v>
      </c>
      <c r="O7" s="929"/>
      <c r="P7" s="970" t="s">
        <v>367</v>
      </c>
      <c r="Q7" s="956"/>
      <c r="R7" s="972">
        <v>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503</v>
      </c>
      <c r="O11" s="916"/>
      <c r="P11" s="915" t="s">
        <v>471</v>
      </c>
      <c r="Q11" s="916"/>
      <c r="R11" s="868" t="s">
        <v>472</v>
      </c>
      <c r="S11" s="868"/>
      <c r="T11" s="868"/>
      <c r="U11" s="915" t="s">
        <v>643</v>
      </c>
      <c r="V11" s="916"/>
      <c r="W11" s="915" t="s">
        <v>643</v>
      </c>
      <c r="X11" s="916"/>
      <c r="Y11" s="46"/>
      <c r="Z11" s="46"/>
      <c r="AA11" s="46"/>
      <c r="AB11" s="46"/>
      <c r="AC11" s="52"/>
      <c r="AD11" s="52"/>
      <c r="AE11" s="52">
        <v>0.11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506</v>
      </c>
      <c r="S12" s="868"/>
      <c r="T12" s="868"/>
      <c r="U12" s="915" t="s">
        <v>646</v>
      </c>
      <c r="V12" s="916"/>
      <c r="W12" s="915" t="s">
        <v>646</v>
      </c>
      <c r="X12" s="916"/>
      <c r="Y12" s="46"/>
      <c r="Z12" s="46"/>
      <c r="AA12" s="46"/>
      <c r="AB12" s="46"/>
      <c r="AC12" s="52"/>
      <c r="AD12" s="52"/>
      <c r="AE12" s="52"/>
      <c r="AF12" s="52">
        <v>0.03</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479</v>
      </c>
      <c r="O13" s="916"/>
      <c r="P13" s="915" t="s">
        <v>471</v>
      </c>
      <c r="Q13" s="916"/>
      <c r="R13" s="931" t="s">
        <v>481</v>
      </c>
      <c r="S13" s="932"/>
      <c r="T13" s="933"/>
      <c r="U13" s="915" t="s">
        <v>646</v>
      </c>
      <c r="V13" s="916"/>
      <c r="W13" s="915" t="s">
        <v>646</v>
      </c>
      <c r="X13" s="916"/>
      <c r="Y13" s="46"/>
      <c r="Z13" s="46"/>
      <c r="AA13" s="46"/>
      <c r="AB13" s="46"/>
      <c r="AC13" s="52"/>
      <c r="AD13" s="52"/>
      <c r="AE13" s="52"/>
      <c r="AF13" s="52">
        <v>0.09</v>
      </c>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503</v>
      </c>
      <c r="O14" s="916"/>
      <c r="P14" s="915" t="s">
        <v>471</v>
      </c>
      <c r="Q14" s="916"/>
      <c r="R14" s="931" t="s">
        <v>472</v>
      </c>
      <c r="S14" s="932"/>
      <c r="T14" s="933"/>
      <c r="U14" s="915" t="s">
        <v>643</v>
      </c>
      <c r="V14" s="916"/>
      <c r="W14" s="915" t="s">
        <v>643</v>
      </c>
      <c r="X14" s="916"/>
      <c r="Y14" s="46"/>
      <c r="Z14" s="46"/>
      <c r="AA14" s="46"/>
      <c r="AB14" s="46"/>
      <c r="AC14" s="52"/>
      <c r="AD14" s="52"/>
      <c r="AE14" s="52">
        <v>0.05</v>
      </c>
      <c r="AF14" s="52"/>
      <c r="AG14" s="52"/>
      <c r="AH14" s="52"/>
      <c r="AI14" s="52"/>
      <c r="AJ14" s="52"/>
      <c r="AK14" s="928"/>
      <c r="AL14" s="929"/>
      <c r="AM14" s="929"/>
      <c r="AN14" s="929"/>
      <c r="AO14" s="930"/>
      <c r="AP14" s="2"/>
      <c r="AQ14" s="51">
        <f t="shared" si="2"/>
        <v>2</v>
      </c>
    </row>
    <row r="15" spans="2:86" ht="12" customHeight="1" x14ac:dyDescent="0.15">
      <c r="B15" s="958"/>
      <c r="C15" s="963"/>
      <c r="D15" s="961"/>
      <c r="E15" s="961"/>
      <c r="F15" s="961"/>
      <c r="G15" s="961"/>
      <c r="H15" s="961"/>
      <c r="I15" s="961"/>
      <c r="J15" s="962"/>
      <c r="K15" s="90">
        <v>5</v>
      </c>
      <c r="L15" s="915" t="s">
        <v>461</v>
      </c>
      <c r="M15" s="916"/>
      <c r="N15" s="915" t="s">
        <v>503</v>
      </c>
      <c r="O15" s="916"/>
      <c r="P15" s="915" t="s">
        <v>471</v>
      </c>
      <c r="Q15" s="916"/>
      <c r="R15" s="931" t="s">
        <v>472</v>
      </c>
      <c r="S15" s="932"/>
      <c r="T15" s="933"/>
      <c r="U15" s="915" t="s">
        <v>643</v>
      </c>
      <c r="V15" s="916"/>
      <c r="W15" s="915" t="s">
        <v>643</v>
      </c>
      <c r="X15" s="916"/>
      <c r="Y15" s="46"/>
      <c r="Z15" s="46"/>
      <c r="AA15" s="46"/>
      <c r="AB15" s="46"/>
      <c r="AC15" s="52"/>
      <c r="AD15" s="52"/>
      <c r="AE15" s="52">
        <v>0.08</v>
      </c>
      <c r="AF15" s="52"/>
      <c r="AG15" s="52"/>
      <c r="AH15" s="52"/>
      <c r="AI15" s="52"/>
      <c r="AJ15" s="52"/>
      <c r="AK15" s="928"/>
      <c r="AL15" s="929"/>
      <c r="AM15" s="929"/>
      <c r="AN15" s="929"/>
      <c r="AO15" s="930"/>
      <c r="AP15" s="2"/>
      <c r="AQ15" s="51">
        <f t="shared" si="2"/>
        <v>2</v>
      </c>
    </row>
    <row r="16" spans="2:86" ht="12" customHeight="1" x14ac:dyDescent="0.15">
      <c r="B16" s="958"/>
      <c r="C16" s="963"/>
      <c r="D16" s="961"/>
      <c r="E16" s="961"/>
      <c r="F16" s="961"/>
      <c r="G16" s="961"/>
      <c r="H16" s="961"/>
      <c r="I16" s="961"/>
      <c r="J16" s="962"/>
      <c r="K16" s="90">
        <v>6</v>
      </c>
      <c r="L16" s="915" t="s">
        <v>461</v>
      </c>
      <c r="M16" s="916"/>
      <c r="N16" s="915" t="s">
        <v>503</v>
      </c>
      <c r="O16" s="916"/>
      <c r="P16" s="915" t="s">
        <v>471</v>
      </c>
      <c r="Q16" s="916"/>
      <c r="R16" s="931" t="s">
        <v>472</v>
      </c>
      <c r="S16" s="932"/>
      <c r="T16" s="933"/>
      <c r="U16" s="915" t="s">
        <v>643</v>
      </c>
      <c r="V16" s="916"/>
      <c r="W16" s="915" t="s">
        <v>643</v>
      </c>
      <c r="X16" s="916"/>
      <c r="Y16" s="46"/>
      <c r="Z16" s="46"/>
      <c r="AA16" s="46"/>
      <c r="AB16" s="46"/>
      <c r="AC16" s="52"/>
      <c r="AD16" s="52"/>
      <c r="AE16" s="52">
        <v>0.1</v>
      </c>
      <c r="AF16" s="52"/>
      <c r="AG16" s="52"/>
      <c r="AH16" s="52"/>
      <c r="AI16" s="52"/>
      <c r="AJ16" s="52"/>
      <c r="AK16" s="928"/>
      <c r="AL16" s="929"/>
      <c r="AM16" s="929"/>
      <c r="AN16" s="929"/>
      <c r="AO16" s="930"/>
      <c r="AP16" s="2"/>
      <c r="AQ16" s="51">
        <f t="shared" si="2"/>
        <v>2</v>
      </c>
    </row>
    <row r="17" spans="2:46" ht="12" customHeight="1" x14ac:dyDescent="0.15">
      <c r="B17" s="958"/>
      <c r="C17" s="963"/>
      <c r="D17" s="961"/>
      <c r="E17" s="961"/>
      <c r="F17" s="961"/>
      <c r="G17" s="961"/>
      <c r="H17" s="961"/>
      <c r="I17" s="961"/>
      <c r="J17" s="962"/>
      <c r="K17" s="90">
        <v>7</v>
      </c>
      <c r="L17" s="915" t="s">
        <v>461</v>
      </c>
      <c r="M17" s="916"/>
      <c r="N17" s="915" t="s">
        <v>505</v>
      </c>
      <c r="O17" s="916"/>
      <c r="P17" s="915" t="s">
        <v>471</v>
      </c>
      <c r="Q17" s="916"/>
      <c r="R17" s="931" t="s">
        <v>472</v>
      </c>
      <c r="S17" s="932"/>
      <c r="T17" s="933"/>
      <c r="U17" s="915" t="s">
        <v>642</v>
      </c>
      <c r="V17" s="916"/>
      <c r="W17" s="915" t="s">
        <v>643</v>
      </c>
      <c r="X17" s="916"/>
      <c r="Y17" s="46"/>
      <c r="Z17" s="46"/>
      <c r="AA17" s="46"/>
      <c r="AB17" s="46"/>
      <c r="AC17" s="52"/>
      <c r="AD17" s="52"/>
      <c r="AE17" s="52">
        <v>0.05</v>
      </c>
      <c r="AF17" s="52"/>
      <c r="AG17" s="52"/>
      <c r="AH17" s="52"/>
      <c r="AI17" s="52"/>
      <c r="AJ17" s="52"/>
      <c r="AK17" s="925" t="s">
        <v>1038</v>
      </c>
      <c r="AL17" s="926"/>
      <c r="AM17" s="926"/>
      <c r="AN17" s="926"/>
      <c r="AO17" s="927"/>
      <c r="AP17" s="2"/>
      <c r="AQ17" s="51">
        <f t="shared" si="2"/>
        <v>2</v>
      </c>
    </row>
    <row r="18" spans="2:46" ht="12" customHeight="1" x14ac:dyDescent="0.15">
      <c r="B18" s="958"/>
      <c r="C18" s="963"/>
      <c r="D18" s="961"/>
      <c r="E18" s="961"/>
      <c r="F18" s="961"/>
      <c r="G18" s="961"/>
      <c r="H18" s="961"/>
      <c r="I18" s="961"/>
      <c r="J18" s="962"/>
      <c r="K18" s="90">
        <v>8</v>
      </c>
      <c r="L18" s="915" t="s">
        <v>461</v>
      </c>
      <c r="M18" s="916"/>
      <c r="N18" s="915" t="s">
        <v>503</v>
      </c>
      <c r="O18" s="916"/>
      <c r="P18" s="915" t="s">
        <v>471</v>
      </c>
      <c r="Q18" s="916"/>
      <c r="R18" s="931" t="s">
        <v>472</v>
      </c>
      <c r="S18" s="932"/>
      <c r="T18" s="933"/>
      <c r="U18" s="915" t="s">
        <v>642</v>
      </c>
      <c r="V18" s="916"/>
      <c r="W18" s="915" t="s">
        <v>643</v>
      </c>
      <c r="X18" s="916"/>
      <c r="Y18" s="46"/>
      <c r="Z18" s="46"/>
      <c r="AA18" s="46"/>
      <c r="AB18" s="46"/>
      <c r="AC18" s="52"/>
      <c r="AD18" s="52"/>
      <c r="AE18" s="52">
        <v>0.04</v>
      </c>
      <c r="AF18" s="52"/>
      <c r="AG18" s="52"/>
      <c r="AH18" s="52"/>
      <c r="AI18" s="52"/>
      <c r="AJ18" s="52"/>
      <c r="AK18" s="925" t="s">
        <v>1038</v>
      </c>
      <c r="AL18" s="926"/>
      <c r="AM18" s="926"/>
      <c r="AN18" s="926"/>
      <c r="AO18" s="927"/>
      <c r="AP18" s="2"/>
      <c r="AQ18" s="51">
        <f t="shared" si="2"/>
        <v>2</v>
      </c>
    </row>
    <row r="19" spans="2:46" ht="12" customHeight="1" x14ac:dyDescent="0.15">
      <c r="B19" s="958"/>
      <c r="C19" s="963"/>
      <c r="D19" s="961"/>
      <c r="E19" s="961"/>
      <c r="F19" s="961"/>
      <c r="G19" s="961"/>
      <c r="H19" s="961"/>
      <c r="I19" s="961"/>
      <c r="J19" s="962"/>
      <c r="K19" s="90">
        <v>9</v>
      </c>
      <c r="L19" s="915" t="s">
        <v>461</v>
      </c>
      <c r="M19" s="916"/>
      <c r="N19" s="915" t="s">
        <v>497</v>
      </c>
      <c r="O19" s="916"/>
      <c r="P19" s="915" t="s">
        <v>480</v>
      </c>
      <c r="Q19" s="916"/>
      <c r="R19" s="931" t="s">
        <v>498</v>
      </c>
      <c r="S19" s="932"/>
      <c r="T19" s="933"/>
      <c r="U19" s="915" t="s">
        <v>642</v>
      </c>
      <c r="V19" s="916"/>
      <c r="W19" s="915" t="s">
        <v>646</v>
      </c>
      <c r="X19" s="916"/>
      <c r="Y19" s="46"/>
      <c r="Z19" s="46"/>
      <c r="AA19" s="46"/>
      <c r="AB19" s="46"/>
      <c r="AC19" s="52"/>
      <c r="AD19" s="52"/>
      <c r="AE19" s="52"/>
      <c r="AF19" s="52"/>
      <c r="AG19" s="52"/>
      <c r="AH19" s="52"/>
      <c r="AI19" s="52"/>
      <c r="AJ19" s="52">
        <v>0.04</v>
      </c>
      <c r="AK19" s="925" t="s">
        <v>1038</v>
      </c>
      <c r="AL19" s="926"/>
      <c r="AM19" s="926"/>
      <c r="AN19" s="926"/>
      <c r="AO19" s="927"/>
      <c r="AP19" s="2"/>
      <c r="AQ19" s="51">
        <f t="shared" si="2"/>
        <v>3</v>
      </c>
    </row>
    <row r="20" spans="2:46" ht="12" customHeight="1" x14ac:dyDescent="0.15">
      <c r="B20" s="958"/>
      <c r="C20" s="963"/>
      <c r="D20" s="961"/>
      <c r="E20" s="961"/>
      <c r="F20" s="961"/>
      <c r="G20" s="961"/>
      <c r="H20" s="961"/>
      <c r="I20" s="961"/>
      <c r="J20" s="962"/>
      <c r="K20" s="90">
        <v>10</v>
      </c>
      <c r="L20" s="915" t="s">
        <v>461</v>
      </c>
      <c r="M20" s="916"/>
      <c r="N20" s="915" t="s">
        <v>503</v>
      </c>
      <c r="O20" s="916"/>
      <c r="P20" s="915" t="s">
        <v>471</v>
      </c>
      <c r="Q20" s="916"/>
      <c r="R20" s="931" t="s">
        <v>472</v>
      </c>
      <c r="S20" s="932"/>
      <c r="T20" s="933"/>
      <c r="U20" s="915" t="s">
        <v>642</v>
      </c>
      <c r="V20" s="916"/>
      <c r="W20" s="915" t="s">
        <v>643</v>
      </c>
      <c r="X20" s="916"/>
      <c r="Y20" s="46"/>
      <c r="Z20" s="46"/>
      <c r="AA20" s="46"/>
      <c r="AB20" s="46"/>
      <c r="AC20" s="52"/>
      <c r="AD20" s="52"/>
      <c r="AE20" s="52">
        <v>0.14000000000000001</v>
      </c>
      <c r="AF20" s="52"/>
      <c r="AG20" s="52"/>
      <c r="AH20" s="52"/>
      <c r="AI20" s="52"/>
      <c r="AJ20" s="52"/>
      <c r="AK20" s="925" t="s">
        <v>1038</v>
      </c>
      <c r="AL20" s="926"/>
      <c r="AM20" s="926"/>
      <c r="AN20" s="926"/>
      <c r="AO20" s="927"/>
      <c r="AP20" s="2"/>
      <c r="AQ20" s="51">
        <f t="shared" si="2"/>
        <v>2</v>
      </c>
    </row>
    <row r="21" spans="2:46" ht="12" customHeight="1" x14ac:dyDescent="0.15">
      <c r="B21" s="958"/>
      <c r="C21" s="963"/>
      <c r="D21" s="961"/>
      <c r="E21" s="961"/>
      <c r="F21" s="961"/>
      <c r="G21" s="961"/>
      <c r="H21" s="961"/>
      <c r="I21" s="961"/>
      <c r="J21" s="962"/>
      <c r="K21" s="90">
        <v>11</v>
      </c>
      <c r="L21" s="915" t="s">
        <v>461</v>
      </c>
      <c r="M21" s="916"/>
      <c r="N21" s="915" t="s">
        <v>503</v>
      </c>
      <c r="O21" s="916"/>
      <c r="P21" s="915" t="s">
        <v>471</v>
      </c>
      <c r="Q21" s="916"/>
      <c r="R21" s="931" t="s">
        <v>472</v>
      </c>
      <c r="S21" s="932"/>
      <c r="T21" s="933"/>
      <c r="U21" s="915" t="s">
        <v>642</v>
      </c>
      <c r="V21" s="916"/>
      <c r="W21" s="915" t="s">
        <v>643</v>
      </c>
      <c r="X21" s="916"/>
      <c r="Y21" s="46"/>
      <c r="Z21" s="46"/>
      <c r="AA21" s="46"/>
      <c r="AB21" s="46"/>
      <c r="AC21" s="52"/>
      <c r="AD21" s="52"/>
      <c r="AE21" s="52">
        <v>0.06</v>
      </c>
      <c r="AF21" s="52"/>
      <c r="AG21" s="52"/>
      <c r="AH21" s="52"/>
      <c r="AI21" s="52"/>
      <c r="AJ21" s="52"/>
      <c r="AK21" s="925" t="s">
        <v>1038</v>
      </c>
      <c r="AL21" s="926"/>
      <c r="AM21" s="926"/>
      <c r="AN21" s="926"/>
      <c r="AO21" s="927"/>
      <c r="AP21" s="2"/>
      <c r="AQ21" s="51">
        <f>IF(P21="材質劣化",2,IF(P21="漏水",3,1))</f>
        <v>2</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0.62999999999999989</v>
      </c>
      <c r="AF35" s="109">
        <f t="shared" si="7"/>
        <v>0.12</v>
      </c>
      <c r="AG35" s="109">
        <f t="shared" si="7"/>
        <v>0</v>
      </c>
      <c r="AH35" s="109">
        <f t="shared" si="7"/>
        <v>0</v>
      </c>
      <c r="AI35" s="109">
        <f t="shared" si="7"/>
        <v>0</v>
      </c>
      <c r="AJ35" s="110">
        <f t="shared" si="7"/>
        <v>0.04</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8</v>
      </c>
      <c r="AF37" s="949">
        <f t="shared" si="8"/>
        <v>2</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6" t="s">
        <v>1044</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16" priority="2">
      <formula>$AQ11=2</formula>
    </cfRule>
  </conditionalFormatting>
  <conditionalFormatting sqref="Y29:AB29">
    <cfRule type="expression" dxfId="315" priority="11">
      <formula>$AQ28=2</formula>
    </cfRule>
  </conditionalFormatting>
  <conditionalFormatting sqref="Y30:AB31">
    <cfRule type="expression" dxfId="314" priority="9">
      <formula>$AQ28=2</formula>
    </cfRule>
  </conditionalFormatting>
  <conditionalFormatting sqref="Y32:AB32">
    <cfRule type="expression" dxfId="313" priority="7">
      <formula>$AQ29=2</formula>
    </cfRule>
  </conditionalFormatting>
  <conditionalFormatting sqref="Y33:AB33">
    <cfRule type="expression" dxfId="312" priority="5">
      <formula>$AQ29=2</formula>
    </cfRule>
  </conditionalFormatting>
  <conditionalFormatting sqref="Y34:AB34">
    <cfRule type="expression" dxfId="311" priority="3">
      <formula>$AQ29=2</formula>
    </cfRule>
  </conditionalFormatting>
  <conditionalFormatting sqref="Y11:AF28">
    <cfRule type="expression" dxfId="310" priority="1">
      <formula>$AQ11=3</formula>
    </cfRule>
  </conditionalFormatting>
  <conditionalFormatting sqref="Y29:AF29">
    <cfRule type="expression" dxfId="309" priority="12">
      <formula>$AQ28=3</formula>
    </cfRule>
  </conditionalFormatting>
  <conditionalFormatting sqref="Y30:AF31">
    <cfRule type="expression" dxfId="308" priority="10">
      <formula>$AQ28=3</formula>
    </cfRule>
  </conditionalFormatting>
  <conditionalFormatting sqref="Y32:AF32">
    <cfRule type="expression" dxfId="307" priority="8">
      <formula>$AQ29=3</formula>
    </cfRule>
  </conditionalFormatting>
  <conditionalFormatting sqref="Y33:AF33">
    <cfRule type="expression" dxfId="306" priority="6">
      <formula>$AQ29=3</formula>
    </cfRule>
  </conditionalFormatting>
  <conditionalFormatting sqref="Y34:AF34">
    <cfRule type="expression" dxfId="305" priority="4">
      <formula>$AQ29=3</formula>
    </cfRule>
  </conditionalFormatting>
  <conditionalFormatting sqref="AC11:AJ28">
    <cfRule type="expression" dxfId="304" priority="13">
      <formula>$AQ11=1</formula>
    </cfRule>
  </conditionalFormatting>
  <conditionalFormatting sqref="AC29:AJ29">
    <cfRule type="expression" dxfId="303" priority="24">
      <formula>$AQ28=1</formula>
    </cfRule>
  </conditionalFormatting>
  <conditionalFormatting sqref="AC30:AJ31">
    <cfRule type="expression" dxfId="302" priority="22">
      <formula>$AQ28=1</formula>
    </cfRule>
  </conditionalFormatting>
  <conditionalFormatting sqref="AC32:AJ32">
    <cfRule type="expression" dxfId="301" priority="20">
      <formula>$AQ29=1</formula>
    </cfRule>
  </conditionalFormatting>
  <conditionalFormatting sqref="AC33:AJ33">
    <cfRule type="expression" dxfId="300" priority="18">
      <formula>$AQ29=1</formula>
    </cfRule>
  </conditionalFormatting>
  <conditionalFormatting sqref="AC34:AJ34">
    <cfRule type="expression" dxfId="299" priority="16">
      <formula>$AQ29=1</formula>
    </cfRule>
  </conditionalFormatting>
  <conditionalFormatting sqref="AG11:AJ28">
    <cfRule type="expression" dxfId="298" priority="14">
      <formula>$AQ11=2</formula>
    </cfRule>
  </conditionalFormatting>
  <conditionalFormatting sqref="AG29:AJ29">
    <cfRule type="expression" dxfId="297" priority="23">
      <formula>$AQ28=2</formula>
    </cfRule>
  </conditionalFormatting>
  <conditionalFormatting sqref="AG30:AJ31">
    <cfRule type="expression" dxfId="296" priority="21">
      <formula>$AQ28=2</formula>
    </cfRule>
  </conditionalFormatting>
  <conditionalFormatting sqref="AG32:AJ32">
    <cfRule type="expression" dxfId="295" priority="19">
      <formula>$AQ29=2</formula>
    </cfRule>
  </conditionalFormatting>
  <conditionalFormatting sqref="AG33:AJ33">
    <cfRule type="expression" dxfId="294" priority="17">
      <formula>$AQ29=2</formula>
    </cfRule>
  </conditionalFormatting>
  <conditionalFormatting sqref="AG34:AJ34">
    <cfRule type="expression" dxfId="293" priority="15">
      <formula>$AQ29=2</formula>
    </cfRule>
  </conditionalFormatting>
  <dataValidations count="2">
    <dataValidation type="list" allowBlank="1" showInputMessage="1" showErrorMessage="1" sqref="Y11:AB34" xr:uid="{CFF7509A-5AA7-46EA-ADEA-60DEDAFEC5FF}">
      <formula1>"〇,"</formula1>
    </dataValidation>
    <dataValidation type="list" allowBlank="1" showInputMessage="1" showErrorMessage="1" sqref="N11:O34" xr:uid="{88A71794-A9E7-4784-9820-B85431634A1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1A61F7-81DC-4199-8C8C-56D9E6F221C7}">
          <x14:formula1>
            <xm:f>'(参考)リスト'!$G$16:$G$19</xm:f>
          </x14:formula1>
          <xm:sqref>AM35:AO38</xm:sqref>
        </x14:dataValidation>
        <x14:dataValidation type="list" allowBlank="1" showInputMessage="1" showErrorMessage="1" xr:uid="{4AF274D0-E566-4D06-9A50-EC5262BFBD54}">
          <x14:formula1>
            <xm:f>'(参考)リスト'!$B$16:$B$21</xm:f>
          </x14:formula1>
          <xm:sqref>L11:M34</xm:sqref>
        </x14:dataValidation>
        <x14:dataValidation type="list" allowBlank="1" showInputMessage="1" showErrorMessage="1" xr:uid="{EA96EA4C-5A48-4F70-9830-6D8EA5279FDD}">
          <x14:formula1>
            <xm:f>'(参考)リスト'!$E$16:$E$27</xm:f>
          </x14:formula1>
          <xm:sqref>R11:T34</xm:sqref>
        </x14:dataValidation>
        <x14:dataValidation type="list" allowBlank="1" showInputMessage="1" showErrorMessage="1" xr:uid="{AA9E13B6-92EE-47B3-B0BD-C99299755DB6}">
          <x14:formula1>
            <xm:f>'(参考)リスト'!$D$16:$D$18</xm:f>
          </x14:formula1>
          <xm:sqref>P11:Q34</xm:sqref>
        </x14:dataValidation>
        <x14:dataValidation type="list" allowBlank="1" showInputMessage="1" showErrorMessage="1" xr:uid="{1321356A-9B91-4EBE-B02A-CE6B75D592A5}">
          <x14:formula1>
            <xm:f>'(参考)リスト'!$F$16:$F$21</xm:f>
          </x14:formula1>
          <xm:sqref>U11:X34</xm:sqref>
        </x14:dataValidation>
      </x14:dataValidations>
    </ext>
  </extLst>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3559E-AAD3-4AE4-BA9E-EDC89528E68E}">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S52</v>
      </c>
      <c r="AW5" s="35">
        <f>R7</f>
        <v>3.4</v>
      </c>
      <c r="AX5" s="47" t="str">
        <f>AM35</f>
        <v>Ⅱ</v>
      </c>
      <c r="AY5" s="47">
        <f>Y37</f>
        <v>0</v>
      </c>
      <c r="AZ5" s="47">
        <f t="shared" ref="AZ5:BJ5" si="0">Z37</f>
        <v>0</v>
      </c>
      <c r="BA5" s="47">
        <f t="shared" si="0"/>
        <v>0</v>
      </c>
      <c r="BB5" s="47">
        <f>AB37</f>
        <v>0</v>
      </c>
      <c r="BC5" s="47">
        <f t="shared" si="0"/>
        <v>0</v>
      </c>
      <c r="BD5" s="47">
        <f>AD37</f>
        <v>0</v>
      </c>
      <c r="BE5" s="47">
        <f>AE37</f>
        <v>1</v>
      </c>
      <c r="BF5" s="47">
        <f t="shared" si="0"/>
        <v>2</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0.68</v>
      </c>
      <c r="BR5" s="47">
        <f>AF35</f>
        <v>0.23</v>
      </c>
      <c r="BS5" s="47">
        <f>AG35</f>
        <v>0</v>
      </c>
      <c r="BT5" s="47">
        <f>AH35</f>
        <v>0</v>
      </c>
      <c r="BU5" s="47">
        <f>AI35</f>
        <v>0</v>
      </c>
      <c r="BV5" s="47">
        <f>AJ35</f>
        <v>4.58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933</v>
      </c>
      <c r="O7" s="929"/>
      <c r="P7" s="970" t="s">
        <v>367</v>
      </c>
      <c r="Q7" s="956"/>
      <c r="R7" s="972">
        <v>3.4</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506</v>
      </c>
      <c r="S11" s="868"/>
      <c r="T11" s="868"/>
      <c r="U11" s="915" t="s">
        <v>646</v>
      </c>
      <c r="V11" s="916"/>
      <c r="W11" s="915" t="s">
        <v>646</v>
      </c>
      <c r="X11" s="916"/>
      <c r="Y11" s="46"/>
      <c r="Z11" s="46"/>
      <c r="AA11" s="46"/>
      <c r="AB11" s="46"/>
      <c r="AC11" s="52"/>
      <c r="AD11" s="52"/>
      <c r="AE11" s="52"/>
      <c r="AF11" s="52">
        <v>0.14000000000000001</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505</v>
      </c>
      <c r="O13" s="916"/>
      <c r="P13" s="915" t="s">
        <v>471</v>
      </c>
      <c r="Q13" s="916"/>
      <c r="R13" s="931" t="s">
        <v>472</v>
      </c>
      <c r="S13" s="932"/>
      <c r="T13" s="933"/>
      <c r="U13" s="915" t="s">
        <v>643</v>
      </c>
      <c r="V13" s="916"/>
      <c r="W13" s="915" t="s">
        <v>643</v>
      </c>
      <c r="X13" s="916"/>
      <c r="Y13" s="46"/>
      <c r="Z13" s="46"/>
      <c r="AA13" s="46"/>
      <c r="AB13" s="46"/>
      <c r="AC13" s="52"/>
      <c r="AD13" s="52"/>
      <c r="AE13" s="52">
        <v>0.68</v>
      </c>
      <c r="AF13" s="52"/>
      <c r="AG13" s="52"/>
      <c r="AH13" s="52"/>
      <c r="AI13" s="52"/>
      <c r="AJ13" s="52"/>
      <c r="AK13" s="928"/>
      <c r="AL13" s="929"/>
      <c r="AM13" s="929"/>
      <c r="AN13" s="929"/>
      <c r="AO13" s="930"/>
      <c r="AP13" s="2"/>
      <c r="AQ13" s="51">
        <f t="shared" ref="AQ13:AQ27" si="2">IF(P13="材質劣化",2,IF(P13="漏水",3,1))</f>
        <v>2</v>
      </c>
    </row>
    <row r="14" spans="2:86" ht="12" customHeight="1" x14ac:dyDescent="0.15">
      <c r="B14" s="958"/>
      <c r="C14" s="963"/>
      <c r="D14" s="961"/>
      <c r="E14" s="961"/>
      <c r="F14" s="961"/>
      <c r="G14" s="961"/>
      <c r="H14" s="961"/>
      <c r="I14" s="961"/>
      <c r="J14" s="962"/>
      <c r="K14" s="90">
        <v>4</v>
      </c>
      <c r="L14" s="915" t="s">
        <v>461</v>
      </c>
      <c r="M14" s="916"/>
      <c r="N14" s="915" t="s">
        <v>503</v>
      </c>
      <c r="O14" s="916"/>
      <c r="P14" s="915" t="s">
        <v>480</v>
      </c>
      <c r="Q14" s="916"/>
      <c r="R14" s="931" t="s">
        <v>500</v>
      </c>
      <c r="S14" s="932"/>
      <c r="T14" s="933"/>
      <c r="U14" s="915" t="s">
        <v>642</v>
      </c>
      <c r="V14" s="916"/>
      <c r="W14" s="915" t="s">
        <v>646</v>
      </c>
      <c r="X14" s="916"/>
      <c r="Y14" s="46"/>
      <c r="Z14" s="46"/>
      <c r="AA14" s="46"/>
      <c r="AB14" s="46"/>
      <c r="AC14" s="52"/>
      <c r="AD14" s="52"/>
      <c r="AE14" s="52"/>
      <c r="AF14" s="52"/>
      <c r="AG14" s="52"/>
      <c r="AH14" s="52"/>
      <c r="AI14" s="52"/>
      <c r="AJ14" s="52">
        <v>4.5</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461</v>
      </c>
      <c r="M15" s="916"/>
      <c r="N15" s="915" t="s">
        <v>503</v>
      </c>
      <c r="O15" s="916"/>
      <c r="P15" s="915" t="s">
        <v>480</v>
      </c>
      <c r="Q15" s="916"/>
      <c r="R15" s="931" t="s">
        <v>498</v>
      </c>
      <c r="S15" s="932"/>
      <c r="T15" s="933"/>
      <c r="U15" s="915" t="s">
        <v>642</v>
      </c>
      <c r="V15" s="916"/>
      <c r="W15" s="915" t="s">
        <v>646</v>
      </c>
      <c r="X15" s="916"/>
      <c r="Y15" s="46"/>
      <c r="Z15" s="46"/>
      <c r="AA15" s="46"/>
      <c r="AB15" s="46"/>
      <c r="AC15" s="52"/>
      <c r="AD15" s="52"/>
      <c r="AE15" s="52"/>
      <c r="AF15" s="52"/>
      <c r="AG15" s="52"/>
      <c r="AH15" s="52"/>
      <c r="AI15" s="52"/>
      <c r="AJ15" s="52">
        <v>0.08</v>
      </c>
      <c r="AK15" s="928"/>
      <c r="AL15" s="929"/>
      <c r="AM15" s="929"/>
      <c r="AN15" s="929"/>
      <c r="AO15" s="930"/>
      <c r="AP15" s="2"/>
      <c r="AQ15" s="51">
        <f t="shared" si="2"/>
        <v>3</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0.68</v>
      </c>
      <c r="AF35" s="109">
        <f t="shared" si="7"/>
        <v>0.23</v>
      </c>
      <c r="AG35" s="109">
        <f t="shared" si="7"/>
        <v>0</v>
      </c>
      <c r="AH35" s="109">
        <f t="shared" si="7"/>
        <v>0</v>
      </c>
      <c r="AI35" s="109">
        <f t="shared" si="7"/>
        <v>0</v>
      </c>
      <c r="AJ35" s="110">
        <f t="shared" si="7"/>
        <v>4.58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2</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6" t="s">
        <v>1042</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92" priority="2">
      <formula>$AQ11=2</formula>
    </cfRule>
  </conditionalFormatting>
  <conditionalFormatting sqref="Y29:AB29">
    <cfRule type="expression" dxfId="291" priority="11">
      <formula>$AQ28=2</formula>
    </cfRule>
  </conditionalFormatting>
  <conditionalFormatting sqref="Y30:AB31">
    <cfRule type="expression" dxfId="290" priority="9">
      <formula>$AQ28=2</formula>
    </cfRule>
  </conditionalFormatting>
  <conditionalFormatting sqref="Y32:AB32">
    <cfRule type="expression" dxfId="289" priority="7">
      <formula>$AQ29=2</formula>
    </cfRule>
  </conditionalFormatting>
  <conditionalFormatting sqref="Y33:AB33">
    <cfRule type="expression" dxfId="288" priority="5">
      <formula>$AQ29=2</formula>
    </cfRule>
  </conditionalFormatting>
  <conditionalFormatting sqref="Y34:AB34">
    <cfRule type="expression" dxfId="287" priority="3">
      <formula>$AQ29=2</formula>
    </cfRule>
  </conditionalFormatting>
  <conditionalFormatting sqref="Y11:AF28">
    <cfRule type="expression" dxfId="286" priority="1">
      <formula>$AQ11=3</formula>
    </cfRule>
  </conditionalFormatting>
  <conditionalFormatting sqref="Y29:AF29">
    <cfRule type="expression" dxfId="285" priority="12">
      <formula>$AQ28=3</formula>
    </cfRule>
  </conditionalFormatting>
  <conditionalFormatting sqref="Y30:AF31">
    <cfRule type="expression" dxfId="284" priority="10">
      <formula>$AQ28=3</formula>
    </cfRule>
  </conditionalFormatting>
  <conditionalFormatting sqref="Y32:AF32">
    <cfRule type="expression" dxfId="283" priority="8">
      <formula>$AQ29=3</formula>
    </cfRule>
  </conditionalFormatting>
  <conditionalFormatting sqref="Y33:AF33">
    <cfRule type="expression" dxfId="282" priority="6">
      <formula>$AQ29=3</formula>
    </cfRule>
  </conditionalFormatting>
  <conditionalFormatting sqref="Y34:AF34">
    <cfRule type="expression" dxfId="281" priority="4">
      <formula>$AQ29=3</formula>
    </cfRule>
  </conditionalFormatting>
  <conditionalFormatting sqref="AC11:AJ28">
    <cfRule type="expression" dxfId="280" priority="13">
      <formula>$AQ11=1</formula>
    </cfRule>
  </conditionalFormatting>
  <conditionalFormatting sqref="AC29:AJ29">
    <cfRule type="expression" dxfId="279" priority="24">
      <formula>$AQ28=1</formula>
    </cfRule>
  </conditionalFormatting>
  <conditionalFormatting sqref="AC30:AJ31">
    <cfRule type="expression" dxfId="278" priority="22">
      <formula>$AQ28=1</formula>
    </cfRule>
  </conditionalFormatting>
  <conditionalFormatting sqref="AC32:AJ32">
    <cfRule type="expression" dxfId="277" priority="20">
      <formula>$AQ29=1</formula>
    </cfRule>
  </conditionalFormatting>
  <conditionalFormatting sqref="AC33:AJ33">
    <cfRule type="expression" dxfId="276" priority="18">
      <formula>$AQ29=1</formula>
    </cfRule>
  </conditionalFormatting>
  <conditionalFormatting sqref="AC34:AJ34">
    <cfRule type="expression" dxfId="275" priority="16">
      <formula>$AQ29=1</formula>
    </cfRule>
  </conditionalFormatting>
  <conditionalFormatting sqref="AG11:AJ28">
    <cfRule type="expression" dxfId="274" priority="14">
      <formula>$AQ11=2</formula>
    </cfRule>
  </conditionalFormatting>
  <conditionalFormatting sqref="AG29:AJ29">
    <cfRule type="expression" dxfId="273" priority="23">
      <formula>$AQ28=2</formula>
    </cfRule>
  </conditionalFormatting>
  <conditionalFormatting sqref="AG30:AJ31">
    <cfRule type="expression" dxfId="272" priority="21">
      <formula>$AQ28=2</formula>
    </cfRule>
  </conditionalFormatting>
  <conditionalFormatting sqref="AG32:AJ32">
    <cfRule type="expression" dxfId="271" priority="19">
      <formula>$AQ29=2</formula>
    </cfRule>
  </conditionalFormatting>
  <conditionalFormatting sqref="AG33:AJ33">
    <cfRule type="expression" dxfId="270" priority="17">
      <formula>$AQ29=2</formula>
    </cfRule>
  </conditionalFormatting>
  <conditionalFormatting sqref="AG34:AJ34">
    <cfRule type="expression" dxfId="269" priority="15">
      <formula>$AQ29=2</formula>
    </cfRule>
  </conditionalFormatting>
  <dataValidations count="2">
    <dataValidation type="list" allowBlank="1" showInputMessage="1" showErrorMessage="1" sqref="N11:O34" xr:uid="{A37E2A16-E05D-4143-AA0F-2D4BEE4C917B}">
      <formula1>INDIRECT(L11)</formula1>
    </dataValidation>
    <dataValidation type="list" allowBlank="1" showInputMessage="1" showErrorMessage="1" sqref="Y11:AB34" xr:uid="{13ED1460-796D-44F8-A2D7-77038FB6EB5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15C465-1958-4286-805A-169066CDE484}">
          <x14:formula1>
            <xm:f>'(参考)リスト'!$F$16:$F$21</xm:f>
          </x14:formula1>
          <xm:sqref>U11:X34</xm:sqref>
        </x14:dataValidation>
        <x14:dataValidation type="list" allowBlank="1" showInputMessage="1" showErrorMessage="1" xr:uid="{73CC23B5-5AA4-4B75-97EE-3BACEA6D6B1E}">
          <x14:formula1>
            <xm:f>'(参考)リスト'!$D$16:$D$18</xm:f>
          </x14:formula1>
          <xm:sqref>P11:Q34</xm:sqref>
        </x14:dataValidation>
        <x14:dataValidation type="list" allowBlank="1" showInputMessage="1" showErrorMessage="1" xr:uid="{7973C45F-56C1-4910-80D7-9ECF7A3F4C8D}">
          <x14:formula1>
            <xm:f>'(参考)リスト'!$E$16:$E$27</xm:f>
          </x14:formula1>
          <xm:sqref>R11:T34</xm:sqref>
        </x14:dataValidation>
        <x14:dataValidation type="list" allowBlank="1" showInputMessage="1" showErrorMessage="1" xr:uid="{2D991DD8-FD4C-4A64-A4C2-2683804BDF47}">
          <x14:formula1>
            <xm:f>'(参考)リスト'!$B$16:$B$21</xm:f>
          </x14:formula1>
          <xm:sqref>L11:M34</xm:sqref>
        </x14:dataValidation>
        <x14:dataValidation type="list" allowBlank="1" showInputMessage="1" showErrorMessage="1" xr:uid="{FACD795F-A250-43EC-9213-67E639D98C66}">
          <x14:formula1>
            <xm:f>'(参考)リスト'!$G$16:$G$19</xm:f>
          </x14:formula1>
          <xm:sqref>AM35:AO38</xm:sqref>
        </x14:dataValidation>
      </x14:dataValidations>
    </ext>
  </extLst>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5735-8C29-4F91-848E-7B003241CFC8}">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S53</v>
      </c>
      <c r="AW5" s="35">
        <f>R7</f>
        <v>4.2</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0.18</v>
      </c>
      <c r="BR5" s="47">
        <f>AF35</f>
        <v>0.09</v>
      </c>
      <c r="BS5" s="47">
        <f>AG35</f>
        <v>0</v>
      </c>
      <c r="BT5" s="47">
        <f>AH35</f>
        <v>0</v>
      </c>
      <c r="BU5" s="47">
        <f>AI35</f>
        <v>0</v>
      </c>
      <c r="BV5" s="47">
        <f>AJ35</f>
        <v>0.03</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937</v>
      </c>
      <c r="O7" s="929"/>
      <c r="P7" s="970" t="s">
        <v>367</v>
      </c>
      <c r="Q7" s="956"/>
      <c r="R7" s="972">
        <v>4.2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505</v>
      </c>
      <c r="O11" s="916"/>
      <c r="P11" s="915" t="s">
        <v>471</v>
      </c>
      <c r="Q11" s="916"/>
      <c r="R11" s="868" t="s">
        <v>472</v>
      </c>
      <c r="S11" s="868"/>
      <c r="T11" s="868"/>
      <c r="U11" s="915" t="s">
        <v>643</v>
      </c>
      <c r="V11" s="916"/>
      <c r="W11" s="915" t="s">
        <v>643</v>
      </c>
      <c r="X11" s="916"/>
      <c r="Y11" s="46"/>
      <c r="Z11" s="46"/>
      <c r="AA11" s="46"/>
      <c r="AB11" s="46"/>
      <c r="AC11" s="52"/>
      <c r="AD11" s="52"/>
      <c r="AE11" s="52">
        <v>0.18</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479</v>
      </c>
      <c r="O12" s="916"/>
      <c r="P12" s="915" t="s">
        <v>471</v>
      </c>
      <c r="Q12" s="916"/>
      <c r="R12" s="868" t="s">
        <v>481</v>
      </c>
      <c r="S12" s="868"/>
      <c r="T12" s="868"/>
      <c r="U12" s="915" t="s">
        <v>646</v>
      </c>
      <c r="V12" s="916"/>
      <c r="W12" s="915" t="s">
        <v>646</v>
      </c>
      <c r="X12" s="916"/>
      <c r="Y12" s="46"/>
      <c r="Z12" s="46"/>
      <c r="AA12" s="46"/>
      <c r="AB12" s="46"/>
      <c r="AC12" s="52"/>
      <c r="AD12" s="52"/>
      <c r="AE12" s="52"/>
      <c r="AF12" s="52">
        <v>0.09</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503</v>
      </c>
      <c r="O13" s="916"/>
      <c r="P13" s="915" t="s">
        <v>480</v>
      </c>
      <c r="Q13" s="916"/>
      <c r="R13" s="931" t="s">
        <v>498</v>
      </c>
      <c r="S13" s="932"/>
      <c r="T13" s="933"/>
      <c r="U13" s="915" t="s">
        <v>642</v>
      </c>
      <c r="V13" s="916"/>
      <c r="W13" s="915" t="s">
        <v>646</v>
      </c>
      <c r="X13" s="916"/>
      <c r="Y13" s="46"/>
      <c r="Z13" s="46"/>
      <c r="AA13" s="46"/>
      <c r="AB13" s="46"/>
      <c r="AC13" s="52"/>
      <c r="AD13" s="52"/>
      <c r="AE13" s="52"/>
      <c r="AF13" s="52"/>
      <c r="AG13" s="52"/>
      <c r="AH13" s="52"/>
      <c r="AI13" s="52"/>
      <c r="AJ13" s="52">
        <v>0.03</v>
      </c>
      <c r="AK13" s="925" t="s">
        <v>1038</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0.18</v>
      </c>
      <c r="AF35" s="109">
        <f t="shared" si="7"/>
        <v>0.09</v>
      </c>
      <c r="AG35" s="109">
        <f t="shared" si="7"/>
        <v>0</v>
      </c>
      <c r="AH35" s="109">
        <f t="shared" si="7"/>
        <v>0</v>
      </c>
      <c r="AI35" s="109">
        <f t="shared" si="7"/>
        <v>0</v>
      </c>
      <c r="AJ35" s="110">
        <f t="shared" si="7"/>
        <v>0.03</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68" priority="2">
      <formula>$AQ11=2</formula>
    </cfRule>
  </conditionalFormatting>
  <conditionalFormatting sqref="Y29:AB29">
    <cfRule type="expression" dxfId="267" priority="11">
      <formula>$AQ28=2</formula>
    </cfRule>
  </conditionalFormatting>
  <conditionalFormatting sqref="Y30:AB31">
    <cfRule type="expression" dxfId="266" priority="9">
      <formula>$AQ28=2</formula>
    </cfRule>
  </conditionalFormatting>
  <conditionalFormatting sqref="Y32:AB32">
    <cfRule type="expression" dxfId="265" priority="7">
      <formula>$AQ29=2</formula>
    </cfRule>
  </conditionalFormatting>
  <conditionalFormatting sqref="Y33:AB33">
    <cfRule type="expression" dxfId="264" priority="5">
      <formula>$AQ29=2</formula>
    </cfRule>
  </conditionalFormatting>
  <conditionalFormatting sqref="Y34:AB34">
    <cfRule type="expression" dxfId="263" priority="3">
      <formula>$AQ29=2</formula>
    </cfRule>
  </conditionalFormatting>
  <conditionalFormatting sqref="Y11:AF28">
    <cfRule type="expression" dxfId="262" priority="1">
      <formula>$AQ11=3</formula>
    </cfRule>
  </conditionalFormatting>
  <conditionalFormatting sqref="Y29:AF29">
    <cfRule type="expression" dxfId="261" priority="12">
      <formula>$AQ28=3</formula>
    </cfRule>
  </conditionalFormatting>
  <conditionalFormatting sqref="Y30:AF31">
    <cfRule type="expression" dxfId="260" priority="10">
      <formula>$AQ28=3</formula>
    </cfRule>
  </conditionalFormatting>
  <conditionalFormatting sqref="Y32:AF32">
    <cfRule type="expression" dxfId="259" priority="8">
      <formula>$AQ29=3</formula>
    </cfRule>
  </conditionalFormatting>
  <conditionalFormatting sqref="Y33:AF33">
    <cfRule type="expression" dxfId="258" priority="6">
      <formula>$AQ29=3</formula>
    </cfRule>
  </conditionalFormatting>
  <conditionalFormatting sqref="Y34:AF34">
    <cfRule type="expression" dxfId="257" priority="4">
      <formula>$AQ29=3</formula>
    </cfRule>
  </conditionalFormatting>
  <conditionalFormatting sqref="AC11:AJ28">
    <cfRule type="expression" dxfId="256" priority="13">
      <formula>$AQ11=1</formula>
    </cfRule>
  </conditionalFormatting>
  <conditionalFormatting sqref="AC29:AJ29">
    <cfRule type="expression" dxfId="255" priority="24">
      <formula>$AQ28=1</formula>
    </cfRule>
  </conditionalFormatting>
  <conditionalFormatting sqref="AC30:AJ31">
    <cfRule type="expression" dxfId="254" priority="22">
      <formula>$AQ28=1</formula>
    </cfRule>
  </conditionalFormatting>
  <conditionalFormatting sqref="AC32:AJ32">
    <cfRule type="expression" dxfId="253" priority="20">
      <formula>$AQ29=1</formula>
    </cfRule>
  </conditionalFormatting>
  <conditionalFormatting sqref="AC33:AJ33">
    <cfRule type="expression" dxfId="252" priority="18">
      <formula>$AQ29=1</formula>
    </cfRule>
  </conditionalFormatting>
  <conditionalFormatting sqref="AC34:AJ34">
    <cfRule type="expression" dxfId="251" priority="16">
      <formula>$AQ29=1</formula>
    </cfRule>
  </conditionalFormatting>
  <conditionalFormatting sqref="AG11:AJ28">
    <cfRule type="expression" dxfId="250" priority="14">
      <formula>$AQ11=2</formula>
    </cfRule>
  </conditionalFormatting>
  <conditionalFormatting sqref="AG29:AJ29">
    <cfRule type="expression" dxfId="249" priority="23">
      <formula>$AQ28=2</formula>
    </cfRule>
  </conditionalFormatting>
  <conditionalFormatting sqref="AG30:AJ31">
    <cfRule type="expression" dxfId="248" priority="21">
      <formula>$AQ28=2</formula>
    </cfRule>
  </conditionalFormatting>
  <conditionalFormatting sqref="AG32:AJ32">
    <cfRule type="expression" dxfId="247" priority="19">
      <formula>$AQ29=2</formula>
    </cfRule>
  </conditionalFormatting>
  <conditionalFormatting sqref="AG33:AJ33">
    <cfRule type="expression" dxfId="246" priority="17">
      <formula>$AQ29=2</formula>
    </cfRule>
  </conditionalFormatting>
  <conditionalFormatting sqref="AG34:AJ34">
    <cfRule type="expression" dxfId="245" priority="15">
      <formula>$AQ29=2</formula>
    </cfRule>
  </conditionalFormatting>
  <dataValidations count="2">
    <dataValidation type="list" allowBlank="1" showInputMessage="1" showErrorMessage="1" sqref="Y11:AB34" xr:uid="{4E9AFE97-73B9-43F3-9819-0C4FA5C69EAF}">
      <formula1>"〇,"</formula1>
    </dataValidation>
    <dataValidation type="list" allowBlank="1" showInputMessage="1" showErrorMessage="1" sqref="N11:O34" xr:uid="{0FC47944-535B-496B-8A44-136D44450AD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2A6A60E-6D3A-4D34-8B37-2634919BE5E2}">
          <x14:formula1>
            <xm:f>'(参考)リスト'!$G$16:$G$19</xm:f>
          </x14:formula1>
          <xm:sqref>AM35:AO38</xm:sqref>
        </x14:dataValidation>
        <x14:dataValidation type="list" allowBlank="1" showInputMessage="1" showErrorMessage="1" xr:uid="{9B41C541-7505-4956-A8CC-209C4AF3CF37}">
          <x14:formula1>
            <xm:f>'(参考)リスト'!$B$16:$B$21</xm:f>
          </x14:formula1>
          <xm:sqref>L11:M34</xm:sqref>
        </x14:dataValidation>
        <x14:dataValidation type="list" allowBlank="1" showInputMessage="1" showErrorMessage="1" xr:uid="{8BCFB64B-573F-454B-8D19-7B6436994B88}">
          <x14:formula1>
            <xm:f>'(参考)リスト'!$E$16:$E$27</xm:f>
          </x14:formula1>
          <xm:sqref>R11:T34</xm:sqref>
        </x14:dataValidation>
        <x14:dataValidation type="list" allowBlank="1" showInputMessage="1" showErrorMessage="1" xr:uid="{95F7AC69-15F4-4610-B7DF-7023014C3693}">
          <x14:formula1>
            <xm:f>'(参考)リスト'!$D$16:$D$18</xm:f>
          </x14:formula1>
          <xm:sqref>P11:Q34</xm:sqref>
        </x14:dataValidation>
        <x14:dataValidation type="list" allowBlank="1" showInputMessage="1" showErrorMessage="1" xr:uid="{BC22B4B5-E902-482C-8C1A-5F0A02124D04}">
          <x14:formula1>
            <xm:f>'(参考)リスト'!$F$16:$F$21</xm:f>
          </x14:formula1>
          <xm:sqref>U11:X34</xm:sqref>
        </x14:dataValidation>
      </x14:dataValidations>
    </ext>
  </extLst>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1242F-1238-48D3-962F-8AE278C3A1A3}">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S54</v>
      </c>
      <c r="AW5" s="35">
        <f>R7</f>
        <v>1.5</v>
      </c>
      <c r="AX5" s="47" t="str">
        <f>AM35</f>
        <v>Ⅰ</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938</v>
      </c>
      <c r="O7" s="929"/>
      <c r="P7" s="970" t="s">
        <v>367</v>
      </c>
      <c r="Q7" s="956"/>
      <c r="R7" s="972">
        <v>1.5</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c r="L11" s="915"/>
      <c r="M11" s="916"/>
      <c r="N11" s="915"/>
      <c r="O11" s="916"/>
      <c r="P11" s="915"/>
      <c r="Q11" s="916"/>
      <c r="R11" s="868"/>
      <c r="S11" s="868"/>
      <c r="T11" s="868"/>
      <c r="U11" s="915"/>
      <c r="V11" s="916"/>
      <c r="W11" s="915"/>
      <c r="X11" s="916"/>
      <c r="Y11" s="46"/>
      <c r="Z11" s="46"/>
      <c r="AA11" s="46"/>
      <c r="AB11" s="46"/>
      <c r="AC11" s="52"/>
      <c r="AD11" s="52"/>
      <c r="AE11" s="52"/>
      <c r="AF11" s="52"/>
      <c r="AG11" s="52"/>
      <c r="AH11" s="52"/>
      <c r="AI11" s="52"/>
      <c r="AJ11" s="52"/>
      <c r="AK11" s="928"/>
      <c r="AL11" s="929"/>
      <c r="AM11" s="929"/>
      <c r="AN11" s="929"/>
      <c r="AO11" s="930"/>
      <c r="AP11" s="2"/>
      <c r="AQ11" s="51">
        <f>IF(P11="材質劣化",2,IF(P11="漏水",3,1))</f>
        <v>1</v>
      </c>
      <c r="AS11" s="34" t="str">
        <f>IF(Y11&lt;&gt;"",1,"")</f>
        <v/>
      </c>
    </row>
    <row r="12" spans="2:86" ht="12" customHeight="1" x14ac:dyDescent="0.15">
      <c r="B12" s="958"/>
      <c r="C12" s="963"/>
      <c r="D12" s="961"/>
      <c r="E12" s="961"/>
      <c r="F12" s="961"/>
      <c r="G12" s="961"/>
      <c r="H12" s="961"/>
      <c r="I12" s="961"/>
      <c r="J12" s="962"/>
      <c r="K12" s="90"/>
      <c r="L12" s="915"/>
      <c r="M12" s="916"/>
      <c r="N12" s="915"/>
      <c r="O12" s="916"/>
      <c r="P12" s="915"/>
      <c r="Q12" s="916"/>
      <c r="R12" s="868"/>
      <c r="S12" s="868"/>
      <c r="T12" s="868"/>
      <c r="U12" s="915"/>
      <c r="V12" s="916"/>
      <c r="W12" s="915"/>
      <c r="X12" s="916"/>
      <c r="Y12" s="46"/>
      <c r="Z12" s="46"/>
      <c r="AA12" s="46"/>
      <c r="AB12" s="46"/>
      <c r="AC12" s="52"/>
      <c r="AD12" s="52"/>
      <c r="AE12" s="52"/>
      <c r="AF12" s="52"/>
      <c r="AG12" s="52"/>
      <c r="AH12" s="52"/>
      <c r="AI12" s="52"/>
      <c r="AJ12" s="52"/>
      <c r="AK12" s="928"/>
      <c r="AL12" s="929"/>
      <c r="AM12" s="929"/>
      <c r="AN12" s="929"/>
      <c r="AO12" s="930"/>
      <c r="AP12" s="2"/>
      <c r="AQ12" s="51">
        <f>IF(P12="材質劣化",2,IF(P12="漏水",3,1))</f>
        <v>1</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0</v>
      </c>
      <c r="AK35" s="948" t="s">
        <v>383</v>
      </c>
      <c r="AL35" s="948"/>
      <c r="AM35" s="995" t="s">
        <v>723</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0</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1045</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44" priority="2">
      <formula>$AQ11=2</formula>
    </cfRule>
  </conditionalFormatting>
  <conditionalFormatting sqref="Y29:AB29">
    <cfRule type="expression" dxfId="243" priority="11">
      <formula>$AQ28=2</formula>
    </cfRule>
  </conditionalFormatting>
  <conditionalFormatting sqref="Y30:AB31">
    <cfRule type="expression" dxfId="242" priority="9">
      <formula>$AQ28=2</formula>
    </cfRule>
  </conditionalFormatting>
  <conditionalFormatting sqref="Y32:AB32">
    <cfRule type="expression" dxfId="241" priority="7">
      <formula>$AQ29=2</formula>
    </cfRule>
  </conditionalFormatting>
  <conditionalFormatting sqref="Y33:AB33">
    <cfRule type="expression" dxfId="240" priority="5">
      <formula>$AQ29=2</formula>
    </cfRule>
  </conditionalFormatting>
  <conditionalFormatting sqref="Y34:AB34">
    <cfRule type="expression" dxfId="239" priority="3">
      <formula>$AQ29=2</formula>
    </cfRule>
  </conditionalFormatting>
  <conditionalFormatting sqref="Y11:AF28">
    <cfRule type="expression" dxfId="238" priority="1">
      <formula>$AQ11=3</formula>
    </cfRule>
  </conditionalFormatting>
  <conditionalFormatting sqref="Y29:AF29">
    <cfRule type="expression" dxfId="237" priority="12">
      <formula>$AQ28=3</formula>
    </cfRule>
  </conditionalFormatting>
  <conditionalFormatting sqref="Y30:AF31">
    <cfRule type="expression" dxfId="236" priority="10">
      <formula>$AQ28=3</formula>
    </cfRule>
  </conditionalFormatting>
  <conditionalFormatting sqref="Y32:AF32">
    <cfRule type="expression" dxfId="235" priority="8">
      <formula>$AQ29=3</formula>
    </cfRule>
  </conditionalFormatting>
  <conditionalFormatting sqref="Y33:AF33">
    <cfRule type="expression" dxfId="234" priority="6">
      <formula>$AQ29=3</formula>
    </cfRule>
  </conditionalFormatting>
  <conditionalFormatting sqref="Y34:AF34">
    <cfRule type="expression" dxfId="233" priority="4">
      <formula>$AQ29=3</formula>
    </cfRule>
  </conditionalFormatting>
  <conditionalFormatting sqref="AC11:AJ28">
    <cfRule type="expression" dxfId="232" priority="13">
      <formula>$AQ11=1</formula>
    </cfRule>
  </conditionalFormatting>
  <conditionalFormatting sqref="AC29:AJ29">
    <cfRule type="expression" dxfId="231" priority="24">
      <formula>$AQ28=1</formula>
    </cfRule>
  </conditionalFormatting>
  <conditionalFormatting sqref="AC30:AJ31">
    <cfRule type="expression" dxfId="230" priority="22">
      <formula>$AQ28=1</formula>
    </cfRule>
  </conditionalFormatting>
  <conditionalFormatting sqref="AC32:AJ32">
    <cfRule type="expression" dxfId="229" priority="20">
      <formula>$AQ29=1</formula>
    </cfRule>
  </conditionalFormatting>
  <conditionalFormatting sqref="AC33:AJ33">
    <cfRule type="expression" dxfId="228" priority="18">
      <formula>$AQ29=1</formula>
    </cfRule>
  </conditionalFormatting>
  <conditionalFormatting sqref="AC34:AJ34">
    <cfRule type="expression" dxfId="227" priority="16">
      <formula>$AQ29=1</formula>
    </cfRule>
  </conditionalFormatting>
  <conditionalFormatting sqref="AG11:AJ28">
    <cfRule type="expression" dxfId="226" priority="14">
      <formula>$AQ11=2</formula>
    </cfRule>
  </conditionalFormatting>
  <conditionalFormatting sqref="AG29:AJ29">
    <cfRule type="expression" dxfId="225" priority="23">
      <formula>$AQ28=2</formula>
    </cfRule>
  </conditionalFormatting>
  <conditionalFormatting sqref="AG30:AJ31">
    <cfRule type="expression" dxfId="224" priority="21">
      <formula>$AQ28=2</formula>
    </cfRule>
  </conditionalFormatting>
  <conditionalFormatting sqref="AG32:AJ32">
    <cfRule type="expression" dxfId="223" priority="19">
      <formula>$AQ29=2</formula>
    </cfRule>
  </conditionalFormatting>
  <conditionalFormatting sqref="AG33:AJ33">
    <cfRule type="expression" dxfId="222" priority="17">
      <formula>$AQ29=2</formula>
    </cfRule>
  </conditionalFormatting>
  <conditionalFormatting sqref="AG34:AJ34">
    <cfRule type="expression" dxfId="221" priority="15">
      <formula>$AQ29=2</formula>
    </cfRule>
  </conditionalFormatting>
  <dataValidations count="2">
    <dataValidation type="list" allowBlank="1" showInputMessage="1" showErrorMessage="1" sqref="N11:O34" xr:uid="{843C481C-235B-4AE4-BFF6-B4A40E13BB9F}">
      <formula1>INDIRECT(L11)</formula1>
    </dataValidation>
    <dataValidation type="list" allowBlank="1" showInputMessage="1" showErrorMessage="1" sqref="Y11:AB34" xr:uid="{A29D0314-11EC-4293-8EDC-5207FDA3951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2698A20-457D-453B-BB53-8BB57581E214}">
          <x14:formula1>
            <xm:f>'(参考)リスト'!$F$16:$F$21</xm:f>
          </x14:formula1>
          <xm:sqref>U11:X34</xm:sqref>
        </x14:dataValidation>
        <x14:dataValidation type="list" allowBlank="1" showInputMessage="1" showErrorMessage="1" xr:uid="{9817A013-4902-4143-A15C-0D55B13303B6}">
          <x14:formula1>
            <xm:f>'(参考)リスト'!$D$16:$D$18</xm:f>
          </x14:formula1>
          <xm:sqref>P11:Q34</xm:sqref>
        </x14:dataValidation>
        <x14:dataValidation type="list" allowBlank="1" showInputMessage="1" showErrorMessage="1" xr:uid="{8CDDC74D-19B3-4557-A90E-87263050694F}">
          <x14:formula1>
            <xm:f>'(参考)リスト'!$E$16:$E$27</xm:f>
          </x14:formula1>
          <xm:sqref>R11:T34</xm:sqref>
        </x14:dataValidation>
        <x14:dataValidation type="list" allowBlank="1" showInputMessage="1" showErrorMessage="1" xr:uid="{8982358D-C30F-403E-B521-6C72AB9C16B2}">
          <x14:formula1>
            <xm:f>'(参考)リスト'!$B$16:$B$21</xm:f>
          </x14:formula1>
          <xm:sqref>L11:M34</xm:sqref>
        </x14:dataValidation>
        <x14:dataValidation type="list" allowBlank="1" showInputMessage="1" showErrorMessage="1" xr:uid="{A8C6744E-0555-461D-B298-E8877AD66C48}">
          <x14:formula1>
            <xm:f>'(参考)リスト'!$G$16:$G$19</xm:f>
          </x14:formula1>
          <xm:sqref>AM35:AO38</xm:sqref>
        </x14:dataValidation>
      </x14:dataValidations>
    </ext>
  </extLst>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658FE-DBA0-4547-A33A-724BE105AA18}">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S55</v>
      </c>
      <c r="AW5" s="35">
        <f>R7</f>
        <v>10</v>
      </c>
      <c r="AX5" s="47" t="str">
        <f>AM35</f>
        <v>Ⅱ</v>
      </c>
      <c r="AY5" s="47">
        <f>Y37</f>
        <v>0</v>
      </c>
      <c r="AZ5" s="47">
        <f t="shared" ref="AZ5:BJ5" si="0">Z37</f>
        <v>0</v>
      </c>
      <c r="BA5" s="47">
        <f t="shared" si="0"/>
        <v>0</v>
      </c>
      <c r="BB5" s="47">
        <f>AB37</f>
        <v>0</v>
      </c>
      <c r="BC5" s="47">
        <f t="shared" si="0"/>
        <v>0</v>
      </c>
      <c r="BD5" s="47">
        <f>AD37</f>
        <v>0</v>
      </c>
      <c r="BE5" s="47">
        <f>AE37</f>
        <v>2</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0.02</v>
      </c>
      <c r="BR5" s="47">
        <f>AF35</f>
        <v>0</v>
      </c>
      <c r="BS5" s="47">
        <f>AG35</f>
        <v>0</v>
      </c>
      <c r="BT5" s="47">
        <f>AH35</f>
        <v>0</v>
      </c>
      <c r="BU5" s="47">
        <f>AI35</f>
        <v>0</v>
      </c>
      <c r="BV5" s="47">
        <f>AJ35</f>
        <v>5.9200000000000008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939</v>
      </c>
      <c r="O7" s="929"/>
      <c r="P7" s="970" t="s">
        <v>367</v>
      </c>
      <c r="Q7" s="956"/>
      <c r="R7" s="972">
        <v>10</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472</v>
      </c>
      <c r="S11" s="868"/>
      <c r="T11" s="868"/>
      <c r="U11" s="915" t="s">
        <v>643</v>
      </c>
      <c r="V11" s="916"/>
      <c r="W11" s="915" t="s">
        <v>643</v>
      </c>
      <c r="X11" s="916"/>
      <c r="Y11" s="46"/>
      <c r="Z11" s="46"/>
      <c r="AA11" s="46"/>
      <c r="AB11" s="46"/>
      <c r="AC11" s="52"/>
      <c r="AD11" s="52"/>
      <c r="AE11" s="52">
        <v>0.01</v>
      </c>
      <c r="AF11" s="52"/>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471</v>
      </c>
      <c r="Q12" s="916"/>
      <c r="R12" s="868" t="s">
        <v>472</v>
      </c>
      <c r="S12" s="868"/>
      <c r="T12" s="868"/>
      <c r="U12" s="915" t="s">
        <v>643</v>
      </c>
      <c r="V12" s="916"/>
      <c r="W12" s="915" t="s">
        <v>643</v>
      </c>
      <c r="X12" s="916"/>
      <c r="Y12" s="46"/>
      <c r="Z12" s="46"/>
      <c r="AA12" s="46"/>
      <c r="AB12" s="46"/>
      <c r="AC12" s="52"/>
      <c r="AD12" s="52"/>
      <c r="AE12" s="52">
        <v>0.01</v>
      </c>
      <c r="AF12" s="52"/>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v>3</v>
      </c>
      <c r="L13" s="915" t="s">
        <v>461</v>
      </c>
      <c r="M13" s="916"/>
      <c r="N13" s="915" t="s">
        <v>497</v>
      </c>
      <c r="O13" s="916"/>
      <c r="P13" s="915" t="s">
        <v>480</v>
      </c>
      <c r="Q13" s="916"/>
      <c r="R13" s="931" t="s">
        <v>500</v>
      </c>
      <c r="S13" s="932"/>
      <c r="T13" s="933"/>
      <c r="U13" s="915" t="s">
        <v>646</v>
      </c>
      <c r="V13" s="916"/>
      <c r="W13" s="915" t="s">
        <v>646</v>
      </c>
      <c r="X13" s="916"/>
      <c r="Y13" s="46"/>
      <c r="Z13" s="46"/>
      <c r="AA13" s="46"/>
      <c r="AB13" s="46"/>
      <c r="AC13" s="52"/>
      <c r="AD13" s="52"/>
      <c r="AE13" s="52"/>
      <c r="AF13" s="52"/>
      <c r="AG13" s="52"/>
      <c r="AH13" s="52"/>
      <c r="AI13" s="52"/>
      <c r="AJ13" s="52">
        <v>2.85</v>
      </c>
      <c r="AK13" s="928"/>
      <c r="AL13" s="929"/>
      <c r="AM13" s="929"/>
      <c r="AN13" s="929"/>
      <c r="AO13" s="930"/>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461</v>
      </c>
      <c r="M14" s="916"/>
      <c r="N14" s="915" t="s">
        <v>495</v>
      </c>
      <c r="O14" s="916"/>
      <c r="P14" s="915" t="s">
        <v>480</v>
      </c>
      <c r="Q14" s="916"/>
      <c r="R14" s="931" t="s">
        <v>500</v>
      </c>
      <c r="S14" s="932"/>
      <c r="T14" s="933"/>
      <c r="U14" s="915" t="s">
        <v>646</v>
      </c>
      <c r="V14" s="916"/>
      <c r="W14" s="915" t="s">
        <v>646</v>
      </c>
      <c r="X14" s="916"/>
      <c r="Y14" s="46"/>
      <c r="Z14" s="46"/>
      <c r="AA14" s="46"/>
      <c r="AB14" s="46"/>
      <c r="AC14" s="52"/>
      <c r="AD14" s="52"/>
      <c r="AE14" s="52"/>
      <c r="AF14" s="52"/>
      <c r="AG14" s="52"/>
      <c r="AH14" s="52"/>
      <c r="AI14" s="52"/>
      <c r="AJ14" s="52">
        <v>2.95</v>
      </c>
      <c r="AK14" s="928"/>
      <c r="AL14" s="929"/>
      <c r="AM14" s="929"/>
      <c r="AN14" s="929"/>
      <c r="AO14" s="930"/>
      <c r="AP14" s="2"/>
      <c r="AQ14" s="51">
        <f t="shared" si="2"/>
        <v>3</v>
      </c>
    </row>
    <row r="15" spans="2:86" ht="12" customHeight="1" x14ac:dyDescent="0.15">
      <c r="B15" s="958"/>
      <c r="C15" s="963"/>
      <c r="D15" s="961"/>
      <c r="E15" s="961"/>
      <c r="F15" s="961"/>
      <c r="G15" s="961"/>
      <c r="H15" s="961"/>
      <c r="I15" s="961"/>
      <c r="J15" s="962"/>
      <c r="K15" s="90">
        <v>5</v>
      </c>
      <c r="L15" s="915" t="s">
        <v>489</v>
      </c>
      <c r="M15" s="916"/>
      <c r="N15" s="915" t="s">
        <v>511</v>
      </c>
      <c r="O15" s="916"/>
      <c r="P15" s="915"/>
      <c r="Q15" s="916"/>
      <c r="R15" s="931" t="s">
        <v>506</v>
      </c>
      <c r="S15" s="932"/>
      <c r="T15" s="933"/>
      <c r="U15" s="915"/>
      <c r="V15" s="916"/>
      <c r="W15" s="915"/>
      <c r="X15" s="916"/>
      <c r="Y15" s="46"/>
      <c r="Z15" s="46"/>
      <c r="AA15" s="46"/>
      <c r="AB15" s="46"/>
      <c r="AC15" s="52"/>
      <c r="AD15" s="52"/>
      <c r="AE15" s="52"/>
      <c r="AF15" s="52"/>
      <c r="AG15" s="52"/>
      <c r="AH15" s="52"/>
      <c r="AI15" s="52"/>
      <c r="AJ15" s="52"/>
      <c r="AK15" s="925" t="s">
        <v>1053</v>
      </c>
      <c r="AL15" s="926"/>
      <c r="AM15" s="926"/>
      <c r="AN15" s="926"/>
      <c r="AO15" s="927"/>
      <c r="AP15" s="2"/>
      <c r="AQ15" s="51">
        <f t="shared" si="2"/>
        <v>1</v>
      </c>
    </row>
    <row r="16" spans="2:86" ht="12" customHeight="1" x14ac:dyDescent="0.15">
      <c r="B16" s="958"/>
      <c r="C16" s="963"/>
      <c r="D16" s="961"/>
      <c r="E16" s="961"/>
      <c r="F16" s="961"/>
      <c r="G16" s="961"/>
      <c r="H16" s="961"/>
      <c r="I16" s="961"/>
      <c r="J16" s="962"/>
      <c r="K16" s="90">
        <v>6</v>
      </c>
      <c r="L16" s="915" t="s">
        <v>461</v>
      </c>
      <c r="M16" s="916"/>
      <c r="N16" s="915" t="s">
        <v>495</v>
      </c>
      <c r="O16" s="916"/>
      <c r="P16" s="915" t="s">
        <v>480</v>
      </c>
      <c r="Q16" s="916"/>
      <c r="R16" s="931" t="s">
        <v>498</v>
      </c>
      <c r="S16" s="932"/>
      <c r="T16" s="933"/>
      <c r="U16" s="915" t="s">
        <v>646</v>
      </c>
      <c r="V16" s="916"/>
      <c r="W16" s="915" t="s">
        <v>646</v>
      </c>
      <c r="X16" s="916"/>
      <c r="Y16" s="46"/>
      <c r="Z16" s="46"/>
      <c r="AA16" s="46"/>
      <c r="AB16" s="46"/>
      <c r="AC16" s="52"/>
      <c r="AD16" s="52"/>
      <c r="AE16" s="52"/>
      <c r="AF16" s="52"/>
      <c r="AG16" s="52"/>
      <c r="AH16" s="52"/>
      <c r="AI16" s="52"/>
      <c r="AJ16" s="52">
        <v>0.12</v>
      </c>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0.02</v>
      </c>
      <c r="AF35" s="109">
        <f t="shared" si="7"/>
        <v>0</v>
      </c>
      <c r="AG35" s="109">
        <f t="shared" si="7"/>
        <v>0</v>
      </c>
      <c r="AH35" s="109">
        <f t="shared" si="7"/>
        <v>0</v>
      </c>
      <c r="AI35" s="109">
        <f t="shared" si="7"/>
        <v>0</v>
      </c>
      <c r="AJ35" s="110">
        <f t="shared" si="7"/>
        <v>5.9200000000000008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2</v>
      </c>
      <c r="AF37" s="949">
        <f t="shared" si="8"/>
        <v>0</v>
      </c>
      <c r="AG37" s="949">
        <f t="shared" si="8"/>
        <v>0</v>
      </c>
      <c r="AH37" s="949">
        <f t="shared" si="8"/>
        <v>0</v>
      </c>
      <c r="AI37" s="949">
        <f t="shared" si="8"/>
        <v>0</v>
      </c>
      <c r="AJ37" s="949">
        <f>COUNTA(AJ11:AJ34)</f>
        <v>3</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20" priority="2">
      <formula>$AQ11=2</formula>
    </cfRule>
  </conditionalFormatting>
  <conditionalFormatting sqref="Y29:AB29">
    <cfRule type="expression" dxfId="219" priority="11">
      <formula>$AQ28=2</formula>
    </cfRule>
  </conditionalFormatting>
  <conditionalFormatting sqref="Y30:AB31">
    <cfRule type="expression" dxfId="218" priority="9">
      <formula>$AQ28=2</formula>
    </cfRule>
  </conditionalFormatting>
  <conditionalFormatting sqref="Y32:AB32">
    <cfRule type="expression" dxfId="217" priority="7">
      <formula>$AQ29=2</formula>
    </cfRule>
  </conditionalFormatting>
  <conditionalFormatting sqref="Y33:AB33">
    <cfRule type="expression" dxfId="216" priority="5">
      <formula>$AQ29=2</formula>
    </cfRule>
  </conditionalFormatting>
  <conditionalFormatting sqref="Y34:AB34">
    <cfRule type="expression" dxfId="215" priority="3">
      <formula>$AQ29=2</formula>
    </cfRule>
  </conditionalFormatting>
  <conditionalFormatting sqref="Y11:AF28">
    <cfRule type="expression" dxfId="214" priority="1">
      <formula>$AQ11=3</formula>
    </cfRule>
  </conditionalFormatting>
  <conditionalFormatting sqref="Y29:AF29">
    <cfRule type="expression" dxfId="213" priority="12">
      <formula>$AQ28=3</formula>
    </cfRule>
  </conditionalFormatting>
  <conditionalFormatting sqref="Y30:AF31">
    <cfRule type="expression" dxfId="212" priority="10">
      <formula>$AQ28=3</formula>
    </cfRule>
  </conditionalFormatting>
  <conditionalFormatting sqref="Y32:AF32">
    <cfRule type="expression" dxfId="211" priority="8">
      <formula>$AQ29=3</formula>
    </cfRule>
  </conditionalFormatting>
  <conditionalFormatting sqref="Y33:AF33">
    <cfRule type="expression" dxfId="210" priority="6">
      <formula>$AQ29=3</formula>
    </cfRule>
  </conditionalFormatting>
  <conditionalFormatting sqref="Y34:AF34">
    <cfRule type="expression" dxfId="209" priority="4">
      <formula>$AQ29=3</formula>
    </cfRule>
  </conditionalFormatting>
  <conditionalFormatting sqref="AC11:AJ28">
    <cfRule type="expression" dxfId="208" priority="13">
      <formula>$AQ11=1</formula>
    </cfRule>
  </conditionalFormatting>
  <conditionalFormatting sqref="AC29:AJ29">
    <cfRule type="expression" dxfId="207" priority="24">
      <formula>$AQ28=1</formula>
    </cfRule>
  </conditionalFormatting>
  <conditionalFormatting sqref="AC30:AJ31">
    <cfRule type="expression" dxfId="206" priority="22">
      <formula>$AQ28=1</formula>
    </cfRule>
  </conditionalFormatting>
  <conditionalFormatting sqref="AC32:AJ32">
    <cfRule type="expression" dxfId="205" priority="20">
      <formula>$AQ29=1</formula>
    </cfRule>
  </conditionalFormatting>
  <conditionalFormatting sqref="AC33:AJ33">
    <cfRule type="expression" dxfId="204" priority="18">
      <formula>$AQ29=1</formula>
    </cfRule>
  </conditionalFormatting>
  <conditionalFormatting sqref="AC34:AJ34">
    <cfRule type="expression" dxfId="203" priority="16">
      <formula>$AQ29=1</formula>
    </cfRule>
  </conditionalFormatting>
  <conditionalFormatting sqref="AG11:AJ28">
    <cfRule type="expression" dxfId="202" priority="14">
      <formula>$AQ11=2</formula>
    </cfRule>
  </conditionalFormatting>
  <conditionalFormatting sqref="AG29:AJ29">
    <cfRule type="expression" dxfId="201" priority="23">
      <formula>$AQ28=2</formula>
    </cfRule>
  </conditionalFormatting>
  <conditionalFormatting sqref="AG30:AJ31">
    <cfRule type="expression" dxfId="200" priority="21">
      <formula>$AQ28=2</formula>
    </cfRule>
  </conditionalFormatting>
  <conditionalFormatting sqref="AG32:AJ32">
    <cfRule type="expression" dxfId="199" priority="19">
      <formula>$AQ29=2</formula>
    </cfRule>
  </conditionalFormatting>
  <conditionalFormatting sqref="AG33:AJ33">
    <cfRule type="expression" dxfId="198" priority="17">
      <formula>$AQ29=2</formula>
    </cfRule>
  </conditionalFormatting>
  <conditionalFormatting sqref="AG34:AJ34">
    <cfRule type="expression" dxfId="197" priority="15">
      <formula>$AQ29=2</formula>
    </cfRule>
  </conditionalFormatting>
  <dataValidations count="2">
    <dataValidation type="list" allowBlank="1" showInputMessage="1" showErrorMessage="1" sqref="Y11:AB34" xr:uid="{2EA6E057-5A73-46ED-901C-EF8111F86033}">
      <formula1>"〇,"</formula1>
    </dataValidation>
    <dataValidation type="list" allowBlank="1" showInputMessage="1" showErrorMessage="1" sqref="N11:O34" xr:uid="{025BC148-7AE6-4DF1-A638-B8336EFACC7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5DD5B1-7E62-41C0-B872-EB107F151756}">
          <x14:formula1>
            <xm:f>'(参考)リスト'!$G$16:$G$19</xm:f>
          </x14:formula1>
          <xm:sqref>AM35:AO38</xm:sqref>
        </x14:dataValidation>
        <x14:dataValidation type="list" allowBlank="1" showInputMessage="1" showErrorMessage="1" xr:uid="{6510AB6F-40C0-4763-B7B3-9CB8F41A455B}">
          <x14:formula1>
            <xm:f>'(参考)リスト'!$B$16:$B$21</xm:f>
          </x14:formula1>
          <xm:sqref>L11:M34</xm:sqref>
        </x14:dataValidation>
        <x14:dataValidation type="list" allowBlank="1" showInputMessage="1" showErrorMessage="1" xr:uid="{4679EF3B-DFA5-442D-933E-51FAB9FD3CDE}">
          <x14:formula1>
            <xm:f>'(参考)リスト'!$E$16:$E$27</xm:f>
          </x14:formula1>
          <xm:sqref>R11:T34</xm:sqref>
        </x14:dataValidation>
        <x14:dataValidation type="list" allowBlank="1" showInputMessage="1" showErrorMessage="1" xr:uid="{B774F440-BBEC-418F-82F8-FD41D23480EC}">
          <x14:formula1>
            <xm:f>'(参考)リスト'!$D$16:$D$18</xm:f>
          </x14:formula1>
          <xm:sqref>P11:Q34</xm:sqref>
        </x14:dataValidation>
        <x14:dataValidation type="list" allowBlank="1" showInputMessage="1" showErrorMessage="1" xr:uid="{FE3FE4A0-52A1-46AE-952A-936A597ECB4B}">
          <x14:formula1>
            <xm:f>'(参考)リスト'!$F$16:$F$21</xm:f>
          </x14:formula1>
          <xm:sqref>U11:X34</xm:sqref>
        </x14:dataValidation>
      </x14:dataValidations>
    </ext>
  </extLst>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596C6-823A-4073-9330-258854E34C56}">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S56</v>
      </c>
      <c r="AW5" s="35">
        <f>R7</f>
        <v>7.2</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1</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0.25</v>
      </c>
      <c r="BS5" s="47">
        <f>AG35</f>
        <v>0</v>
      </c>
      <c r="BT5" s="47">
        <f>AH35</f>
        <v>0</v>
      </c>
      <c r="BU5" s="47">
        <f>AI35</f>
        <v>3.85</v>
      </c>
      <c r="BV5" s="47">
        <f>AJ35</f>
        <v>0.19999999999999998</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944</v>
      </c>
      <c r="O7" s="929"/>
      <c r="P7" s="970" t="s">
        <v>367</v>
      </c>
      <c r="Q7" s="956"/>
      <c r="R7" s="972">
        <v>7.2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471</v>
      </c>
      <c r="Q11" s="916"/>
      <c r="R11" s="868" t="s">
        <v>506</v>
      </c>
      <c r="S11" s="868"/>
      <c r="T11" s="868"/>
      <c r="U11" s="915" t="s">
        <v>646</v>
      </c>
      <c r="V11" s="916"/>
      <c r="W11" s="915" t="s">
        <v>646</v>
      </c>
      <c r="X11" s="916"/>
      <c r="Y11" s="46"/>
      <c r="Z11" s="46"/>
      <c r="AA11" s="46"/>
      <c r="AB11" s="46"/>
      <c r="AC11" s="52"/>
      <c r="AD11" s="52"/>
      <c r="AE11" s="52"/>
      <c r="AF11" s="52">
        <v>0.25</v>
      </c>
      <c r="AG11" s="52"/>
      <c r="AH11" s="52"/>
      <c r="AI11" s="52"/>
      <c r="AJ11" s="52"/>
      <c r="AK11" s="928"/>
      <c r="AL11" s="929"/>
      <c r="AM11" s="929"/>
      <c r="AN11" s="929"/>
      <c r="AO11" s="930"/>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497</v>
      </c>
      <c r="O12" s="916"/>
      <c r="P12" s="915" t="s">
        <v>480</v>
      </c>
      <c r="Q12" s="916"/>
      <c r="R12" s="868" t="s">
        <v>500</v>
      </c>
      <c r="S12" s="868"/>
      <c r="T12" s="868"/>
      <c r="U12" s="915" t="s">
        <v>643</v>
      </c>
      <c r="V12" s="916"/>
      <c r="W12" s="915" t="s">
        <v>723</v>
      </c>
      <c r="X12" s="916"/>
      <c r="Y12" s="46"/>
      <c r="Z12" s="46"/>
      <c r="AA12" s="46"/>
      <c r="AB12" s="46"/>
      <c r="AC12" s="52"/>
      <c r="AD12" s="52"/>
      <c r="AE12" s="52"/>
      <c r="AF12" s="52"/>
      <c r="AG12" s="52"/>
      <c r="AH12" s="52"/>
      <c r="AI12" s="52"/>
      <c r="AJ12" s="52"/>
      <c r="AK12" s="925" t="s">
        <v>724</v>
      </c>
      <c r="AL12" s="926"/>
      <c r="AM12" s="926"/>
      <c r="AN12" s="926"/>
      <c r="AO12" s="927"/>
      <c r="AP12" s="2"/>
      <c r="AQ12" s="51">
        <f>IF(P12="材質劣化",2,IF(P12="漏水",3,1))</f>
        <v>3</v>
      </c>
    </row>
    <row r="13" spans="2:86" ht="12" customHeight="1" x14ac:dyDescent="0.15">
      <c r="B13" s="958"/>
      <c r="C13" s="963"/>
      <c r="D13" s="961"/>
      <c r="E13" s="961"/>
      <c r="F13" s="961"/>
      <c r="G13" s="961"/>
      <c r="H13" s="961"/>
      <c r="I13" s="961"/>
      <c r="J13" s="962"/>
      <c r="K13" s="90">
        <v>3</v>
      </c>
      <c r="L13" s="915" t="s">
        <v>461</v>
      </c>
      <c r="M13" s="916"/>
      <c r="N13" s="915" t="s">
        <v>495</v>
      </c>
      <c r="O13" s="916"/>
      <c r="P13" s="915" t="s">
        <v>480</v>
      </c>
      <c r="Q13" s="916"/>
      <c r="R13" s="868" t="s">
        <v>500</v>
      </c>
      <c r="S13" s="868"/>
      <c r="T13" s="868"/>
      <c r="U13" s="915" t="s">
        <v>646</v>
      </c>
      <c r="V13" s="916"/>
      <c r="W13" s="915" t="s">
        <v>643</v>
      </c>
      <c r="X13" s="916"/>
      <c r="Y13" s="46"/>
      <c r="Z13" s="46"/>
      <c r="AA13" s="46"/>
      <c r="AB13" s="46"/>
      <c r="AC13" s="52"/>
      <c r="AD13" s="52"/>
      <c r="AE13" s="52"/>
      <c r="AF13" s="52"/>
      <c r="AG13" s="52"/>
      <c r="AH13" s="52"/>
      <c r="AI13" s="52"/>
      <c r="AJ13" s="52"/>
      <c r="AK13" s="925" t="s">
        <v>1036</v>
      </c>
      <c r="AL13" s="926"/>
      <c r="AM13" s="926"/>
      <c r="AN13" s="926"/>
      <c r="AO13" s="927"/>
      <c r="AP13" s="2"/>
      <c r="AQ13" s="51">
        <f t="shared" ref="AQ13:AQ27" si="2">IF(P13="材質劣化",2,IF(P13="漏水",3,1))</f>
        <v>3</v>
      </c>
    </row>
    <row r="14" spans="2:86" ht="12" customHeight="1" x14ac:dyDescent="0.15">
      <c r="B14" s="958"/>
      <c r="C14" s="963"/>
      <c r="D14" s="961"/>
      <c r="E14" s="961"/>
      <c r="F14" s="961"/>
      <c r="G14" s="961"/>
      <c r="H14" s="961"/>
      <c r="I14" s="961"/>
      <c r="J14" s="962"/>
      <c r="K14" s="90">
        <v>4</v>
      </c>
      <c r="L14" s="915" t="s">
        <v>489</v>
      </c>
      <c r="M14" s="916"/>
      <c r="N14" s="915" t="s">
        <v>511</v>
      </c>
      <c r="O14" s="916"/>
      <c r="P14" s="915"/>
      <c r="Q14" s="916"/>
      <c r="R14" s="931" t="s">
        <v>506</v>
      </c>
      <c r="S14" s="932"/>
      <c r="T14" s="933"/>
      <c r="U14" s="915"/>
      <c r="V14" s="916"/>
      <c r="W14" s="915"/>
      <c r="X14" s="916"/>
      <c r="Y14" s="46"/>
      <c r="Z14" s="46"/>
      <c r="AA14" s="46"/>
      <c r="AB14" s="46"/>
      <c r="AC14" s="52"/>
      <c r="AD14" s="52"/>
      <c r="AE14" s="52"/>
      <c r="AF14" s="52"/>
      <c r="AG14" s="52"/>
      <c r="AH14" s="52"/>
      <c r="AI14" s="52"/>
      <c r="AJ14" s="52"/>
      <c r="AK14" s="925" t="s">
        <v>1037</v>
      </c>
      <c r="AL14" s="926"/>
      <c r="AM14" s="926"/>
      <c r="AN14" s="926"/>
      <c r="AO14" s="927"/>
      <c r="AP14" s="2"/>
      <c r="AQ14" s="51">
        <f t="shared" si="2"/>
        <v>1</v>
      </c>
    </row>
    <row r="15" spans="2:86" ht="12" customHeight="1" x14ac:dyDescent="0.15">
      <c r="B15" s="958"/>
      <c r="C15" s="963"/>
      <c r="D15" s="961"/>
      <c r="E15" s="961"/>
      <c r="F15" s="961"/>
      <c r="G15" s="961"/>
      <c r="H15" s="961"/>
      <c r="I15" s="961"/>
      <c r="J15" s="962"/>
      <c r="K15" s="90">
        <v>5</v>
      </c>
      <c r="L15" s="915" t="s">
        <v>489</v>
      </c>
      <c r="M15" s="916"/>
      <c r="N15" s="915" t="s">
        <v>511</v>
      </c>
      <c r="O15" s="916"/>
      <c r="P15" s="915"/>
      <c r="Q15" s="916"/>
      <c r="R15" s="931" t="s">
        <v>506</v>
      </c>
      <c r="S15" s="932"/>
      <c r="T15" s="933"/>
      <c r="U15" s="915"/>
      <c r="V15" s="916"/>
      <c r="W15" s="915"/>
      <c r="X15" s="916"/>
      <c r="Y15" s="46"/>
      <c r="Z15" s="46"/>
      <c r="AA15" s="46"/>
      <c r="AB15" s="46"/>
      <c r="AC15" s="52"/>
      <c r="AD15" s="52"/>
      <c r="AE15" s="52"/>
      <c r="AF15" s="52"/>
      <c r="AG15" s="52"/>
      <c r="AH15" s="52"/>
      <c r="AI15" s="52"/>
      <c r="AJ15" s="52"/>
      <c r="AK15" s="925" t="s">
        <v>1037</v>
      </c>
      <c r="AL15" s="926"/>
      <c r="AM15" s="926"/>
      <c r="AN15" s="926"/>
      <c r="AO15" s="927"/>
      <c r="AP15" s="2"/>
      <c r="AQ15" s="51">
        <f t="shared" si="2"/>
        <v>1</v>
      </c>
    </row>
    <row r="16" spans="2:86" ht="12" customHeight="1" x14ac:dyDescent="0.15">
      <c r="B16" s="958"/>
      <c r="C16" s="963"/>
      <c r="D16" s="961"/>
      <c r="E16" s="961"/>
      <c r="F16" s="961"/>
      <c r="G16" s="961"/>
      <c r="H16" s="961"/>
      <c r="I16" s="961"/>
      <c r="J16" s="962"/>
      <c r="K16" s="90">
        <v>6</v>
      </c>
      <c r="L16" s="915" t="s">
        <v>461</v>
      </c>
      <c r="M16" s="916"/>
      <c r="N16" s="915" t="s">
        <v>497</v>
      </c>
      <c r="O16" s="916"/>
      <c r="P16" s="915" t="s">
        <v>480</v>
      </c>
      <c r="Q16" s="916"/>
      <c r="R16" s="868" t="s">
        <v>500</v>
      </c>
      <c r="S16" s="868"/>
      <c r="T16" s="868"/>
      <c r="U16" s="915" t="s">
        <v>642</v>
      </c>
      <c r="V16" s="916"/>
      <c r="W16" s="915" t="s">
        <v>643</v>
      </c>
      <c r="X16" s="916"/>
      <c r="Y16" s="46"/>
      <c r="Z16" s="46"/>
      <c r="AA16" s="46"/>
      <c r="AB16" s="46"/>
      <c r="AC16" s="52"/>
      <c r="AD16" s="52"/>
      <c r="AE16" s="52"/>
      <c r="AF16" s="52"/>
      <c r="AG16" s="52"/>
      <c r="AH16" s="52"/>
      <c r="AI16" s="52">
        <v>3.85</v>
      </c>
      <c r="AJ16" s="52"/>
      <c r="AK16" s="925" t="s">
        <v>1038</v>
      </c>
      <c r="AL16" s="926"/>
      <c r="AM16" s="926"/>
      <c r="AN16" s="926"/>
      <c r="AO16" s="927"/>
      <c r="AP16" s="2"/>
      <c r="AQ16" s="51">
        <f t="shared" si="2"/>
        <v>3</v>
      </c>
    </row>
    <row r="17" spans="2:46" ht="12" customHeight="1" x14ac:dyDescent="0.15">
      <c r="B17" s="958"/>
      <c r="C17" s="963"/>
      <c r="D17" s="961"/>
      <c r="E17" s="961"/>
      <c r="F17" s="961"/>
      <c r="G17" s="961"/>
      <c r="H17" s="961"/>
      <c r="I17" s="961"/>
      <c r="J17" s="962"/>
      <c r="K17" s="90">
        <v>7</v>
      </c>
      <c r="L17" s="915" t="s">
        <v>461</v>
      </c>
      <c r="M17" s="916"/>
      <c r="N17" s="915" t="s">
        <v>495</v>
      </c>
      <c r="O17" s="916"/>
      <c r="P17" s="915" t="s">
        <v>480</v>
      </c>
      <c r="Q17" s="916"/>
      <c r="R17" s="931" t="s">
        <v>498</v>
      </c>
      <c r="S17" s="932"/>
      <c r="T17" s="933"/>
      <c r="U17" s="915" t="s">
        <v>642</v>
      </c>
      <c r="V17" s="916"/>
      <c r="W17" s="915" t="s">
        <v>646</v>
      </c>
      <c r="X17" s="916"/>
      <c r="Y17" s="46"/>
      <c r="Z17" s="46"/>
      <c r="AA17" s="46"/>
      <c r="AB17" s="46"/>
      <c r="AC17" s="52"/>
      <c r="AD17" s="52"/>
      <c r="AE17" s="52"/>
      <c r="AF17" s="52"/>
      <c r="AG17" s="52"/>
      <c r="AH17" s="52"/>
      <c r="AI17" s="52"/>
      <c r="AJ17" s="52">
        <v>0.18</v>
      </c>
      <c r="AK17" s="925" t="s">
        <v>1038</v>
      </c>
      <c r="AL17" s="926"/>
      <c r="AM17" s="926"/>
      <c r="AN17" s="926"/>
      <c r="AO17" s="927"/>
      <c r="AP17" s="2"/>
      <c r="AQ17" s="51">
        <f t="shared" si="2"/>
        <v>3</v>
      </c>
    </row>
    <row r="18" spans="2:46" ht="12" customHeight="1" x14ac:dyDescent="0.15">
      <c r="B18" s="958"/>
      <c r="C18" s="963"/>
      <c r="D18" s="961"/>
      <c r="E18" s="961"/>
      <c r="F18" s="961"/>
      <c r="G18" s="961"/>
      <c r="H18" s="961"/>
      <c r="I18" s="961"/>
      <c r="J18" s="962"/>
      <c r="K18" s="90">
        <v>8</v>
      </c>
      <c r="L18" s="915" t="s">
        <v>461</v>
      </c>
      <c r="M18" s="916"/>
      <c r="N18" s="915" t="s">
        <v>495</v>
      </c>
      <c r="O18" s="916"/>
      <c r="P18" s="915" t="s">
        <v>480</v>
      </c>
      <c r="Q18" s="916"/>
      <c r="R18" s="931" t="s">
        <v>498</v>
      </c>
      <c r="S18" s="932"/>
      <c r="T18" s="933"/>
      <c r="U18" s="915" t="s">
        <v>642</v>
      </c>
      <c r="V18" s="916"/>
      <c r="W18" s="915" t="s">
        <v>646</v>
      </c>
      <c r="X18" s="916"/>
      <c r="Y18" s="46"/>
      <c r="Z18" s="46"/>
      <c r="AA18" s="46"/>
      <c r="AB18" s="46"/>
      <c r="AC18" s="52"/>
      <c r="AD18" s="52"/>
      <c r="AE18" s="52"/>
      <c r="AF18" s="52"/>
      <c r="AG18" s="52"/>
      <c r="AH18" s="52"/>
      <c r="AI18" s="52"/>
      <c r="AJ18" s="52">
        <v>0.02</v>
      </c>
      <c r="AK18" s="925" t="s">
        <v>1038</v>
      </c>
      <c r="AL18" s="926"/>
      <c r="AM18" s="926"/>
      <c r="AN18" s="926"/>
      <c r="AO18" s="927"/>
      <c r="AP18" s="2"/>
      <c r="AQ18" s="51">
        <f t="shared" si="2"/>
        <v>3</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0.25</v>
      </c>
      <c r="AG35" s="109">
        <f t="shared" si="7"/>
        <v>0</v>
      </c>
      <c r="AH35" s="109">
        <f t="shared" si="7"/>
        <v>0</v>
      </c>
      <c r="AI35" s="109">
        <f t="shared" si="7"/>
        <v>3.85</v>
      </c>
      <c r="AJ35" s="110">
        <f t="shared" si="7"/>
        <v>0.19999999999999998</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1</v>
      </c>
      <c r="AG37" s="949">
        <f t="shared" si="8"/>
        <v>0</v>
      </c>
      <c r="AH37" s="949">
        <f t="shared" si="8"/>
        <v>0</v>
      </c>
      <c r="AI37" s="949">
        <f t="shared" si="8"/>
        <v>1</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1046</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96" priority="2">
      <formula>$AQ11=2</formula>
    </cfRule>
  </conditionalFormatting>
  <conditionalFormatting sqref="Y29:AB29">
    <cfRule type="expression" dxfId="195" priority="11">
      <formula>$AQ28=2</formula>
    </cfRule>
  </conditionalFormatting>
  <conditionalFormatting sqref="Y30:AB31">
    <cfRule type="expression" dxfId="194" priority="9">
      <formula>$AQ28=2</formula>
    </cfRule>
  </conditionalFormatting>
  <conditionalFormatting sqref="Y32:AB32">
    <cfRule type="expression" dxfId="193" priority="7">
      <formula>$AQ29=2</formula>
    </cfRule>
  </conditionalFormatting>
  <conditionalFormatting sqref="Y33:AB33">
    <cfRule type="expression" dxfId="192" priority="5">
      <formula>$AQ29=2</formula>
    </cfRule>
  </conditionalFormatting>
  <conditionalFormatting sqref="Y34:AB34">
    <cfRule type="expression" dxfId="191" priority="3">
      <formula>$AQ29=2</formula>
    </cfRule>
  </conditionalFormatting>
  <conditionalFormatting sqref="Y11:AF28">
    <cfRule type="expression" dxfId="190" priority="1">
      <formula>$AQ11=3</formula>
    </cfRule>
  </conditionalFormatting>
  <conditionalFormatting sqref="Y29:AF29">
    <cfRule type="expression" dxfId="189" priority="12">
      <formula>$AQ28=3</formula>
    </cfRule>
  </conditionalFormatting>
  <conditionalFormatting sqref="Y30:AF31">
    <cfRule type="expression" dxfId="188" priority="10">
      <formula>$AQ28=3</formula>
    </cfRule>
  </conditionalFormatting>
  <conditionalFormatting sqref="Y32:AF32">
    <cfRule type="expression" dxfId="187" priority="8">
      <formula>$AQ29=3</formula>
    </cfRule>
  </conditionalFormatting>
  <conditionalFormatting sqref="Y33:AF33">
    <cfRule type="expression" dxfId="186" priority="6">
      <formula>$AQ29=3</formula>
    </cfRule>
  </conditionalFormatting>
  <conditionalFormatting sqref="Y34:AF34">
    <cfRule type="expression" dxfId="185" priority="4">
      <formula>$AQ29=3</formula>
    </cfRule>
  </conditionalFormatting>
  <conditionalFormatting sqref="AC11:AJ28">
    <cfRule type="expression" dxfId="184" priority="13">
      <formula>$AQ11=1</formula>
    </cfRule>
  </conditionalFormatting>
  <conditionalFormatting sqref="AC29:AJ29">
    <cfRule type="expression" dxfId="183" priority="24">
      <formula>$AQ28=1</formula>
    </cfRule>
  </conditionalFormatting>
  <conditionalFormatting sqref="AC30:AJ31">
    <cfRule type="expression" dxfId="182" priority="22">
      <formula>$AQ28=1</formula>
    </cfRule>
  </conditionalFormatting>
  <conditionalFormatting sqref="AC32:AJ32">
    <cfRule type="expression" dxfId="181" priority="20">
      <formula>$AQ29=1</formula>
    </cfRule>
  </conditionalFormatting>
  <conditionalFormatting sqref="AC33:AJ33">
    <cfRule type="expression" dxfId="180" priority="18">
      <formula>$AQ29=1</formula>
    </cfRule>
  </conditionalFormatting>
  <conditionalFormatting sqref="AC34:AJ34">
    <cfRule type="expression" dxfId="179" priority="16">
      <formula>$AQ29=1</formula>
    </cfRule>
  </conditionalFormatting>
  <conditionalFormatting sqref="AG11:AJ28">
    <cfRule type="expression" dxfId="178" priority="14">
      <formula>$AQ11=2</formula>
    </cfRule>
  </conditionalFormatting>
  <conditionalFormatting sqref="AG29:AJ29">
    <cfRule type="expression" dxfId="177" priority="23">
      <formula>$AQ28=2</formula>
    </cfRule>
  </conditionalFormatting>
  <conditionalFormatting sqref="AG30:AJ31">
    <cfRule type="expression" dxfId="176" priority="21">
      <formula>$AQ28=2</formula>
    </cfRule>
  </conditionalFormatting>
  <conditionalFormatting sqref="AG32:AJ32">
    <cfRule type="expression" dxfId="175" priority="19">
      <formula>$AQ29=2</formula>
    </cfRule>
  </conditionalFormatting>
  <conditionalFormatting sqref="AG33:AJ33">
    <cfRule type="expression" dxfId="174" priority="17">
      <formula>$AQ29=2</formula>
    </cfRule>
  </conditionalFormatting>
  <conditionalFormatting sqref="AG34:AJ34">
    <cfRule type="expression" dxfId="173" priority="15">
      <formula>$AQ29=2</formula>
    </cfRule>
  </conditionalFormatting>
  <dataValidations count="2">
    <dataValidation type="list" allowBlank="1" showInputMessage="1" showErrorMessage="1" sqref="N11:O34" xr:uid="{AAEE9C1A-8793-4814-8608-C0F2AF0D370E}">
      <formula1>INDIRECT(L11)</formula1>
    </dataValidation>
    <dataValidation type="list" allowBlank="1" showInputMessage="1" showErrorMessage="1" sqref="Y11:AB34" xr:uid="{C0BA3A56-F32D-45C0-905B-646F9740EF7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266F41E-D43F-4B3E-BA09-10378FF1BB91}">
          <x14:formula1>
            <xm:f>'(参考)リスト'!$F$16:$F$21</xm:f>
          </x14:formula1>
          <xm:sqref>U11:X34</xm:sqref>
        </x14:dataValidation>
        <x14:dataValidation type="list" allowBlank="1" showInputMessage="1" showErrorMessage="1" xr:uid="{8E70CE15-0FD0-4EE6-B350-0179E695202C}">
          <x14:formula1>
            <xm:f>'(参考)リスト'!$D$16:$D$18</xm:f>
          </x14:formula1>
          <xm:sqref>P11:Q34</xm:sqref>
        </x14:dataValidation>
        <x14:dataValidation type="list" allowBlank="1" showInputMessage="1" showErrorMessage="1" xr:uid="{2F9F03FE-8805-4D65-AA4E-563BBF573861}">
          <x14:formula1>
            <xm:f>'(参考)リスト'!$E$16:$E$27</xm:f>
          </x14:formula1>
          <xm:sqref>R11:T34</xm:sqref>
        </x14:dataValidation>
        <x14:dataValidation type="list" allowBlank="1" showInputMessage="1" showErrorMessage="1" xr:uid="{56DFD77B-CE7C-40B9-A0B0-2681B44B6296}">
          <x14:formula1>
            <xm:f>'(参考)リスト'!$B$16:$B$21</xm:f>
          </x14:formula1>
          <xm:sqref>L11:M34</xm:sqref>
        </x14:dataValidation>
        <x14:dataValidation type="list" allowBlank="1" showInputMessage="1" showErrorMessage="1" xr:uid="{D91940F4-02A9-42E7-99B1-A5482E4B2757}">
          <x14:formula1>
            <xm:f>'(参考)リスト'!$G$16:$G$19</xm:f>
          </x14:formula1>
          <xm:sqref>AM35:AO38</xm:sqref>
        </x14:dataValidation>
      </x14:dataValidations>
    </ext>
  </extLst>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4B170-942E-4B4C-B9DF-79B6DB178863}">
  <sheetPr>
    <pageSetUpPr fitToPage="1"/>
  </sheetPr>
  <dimension ref="B1:CH53"/>
  <sheetViews>
    <sheetView showGridLines="0" showZeros="0" view="pageBreakPreview" zoomScaleNormal="85" zoomScaleSheetLayoutView="100" workbookViewId="0">
      <selection activeCell="B2" sqref="B2:AO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S57</v>
      </c>
      <c r="AW5" s="35">
        <f>R7</f>
        <v>5</v>
      </c>
      <c r="AX5" s="47" t="str">
        <f>AM35</f>
        <v>Ⅱ</v>
      </c>
      <c r="AY5" s="47">
        <f>Y37</f>
        <v>0</v>
      </c>
      <c r="AZ5" s="47">
        <f t="shared" ref="AZ5:BJ5" si="0">Z37</f>
        <v>0</v>
      </c>
      <c r="BA5" s="47">
        <f t="shared" si="0"/>
        <v>0</v>
      </c>
      <c r="BB5" s="47">
        <f>AB37</f>
        <v>0</v>
      </c>
      <c r="BC5" s="47">
        <f t="shared" si="0"/>
        <v>0</v>
      </c>
      <c r="BD5" s="47">
        <f>AD37</f>
        <v>0</v>
      </c>
      <c r="BE5" s="47">
        <f>AE37</f>
        <v>1</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0.04</v>
      </c>
      <c r="BR5" s="47">
        <f>AF35</f>
        <v>0</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954</v>
      </c>
      <c r="O7" s="929"/>
      <c r="P7" s="970" t="s">
        <v>367</v>
      </c>
      <c r="Q7" s="956"/>
      <c r="R7" s="972">
        <v>5</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489</v>
      </c>
      <c r="M11" s="916"/>
      <c r="N11" s="915" t="s">
        <v>511</v>
      </c>
      <c r="O11" s="916"/>
      <c r="P11" s="915"/>
      <c r="Q11" s="916"/>
      <c r="R11" s="868" t="s">
        <v>506</v>
      </c>
      <c r="S11" s="868"/>
      <c r="T11" s="868"/>
      <c r="U11" s="915"/>
      <c r="V11" s="916"/>
      <c r="W11" s="915"/>
      <c r="X11" s="916"/>
      <c r="Y11" s="46"/>
      <c r="Z11" s="46"/>
      <c r="AA11" s="46"/>
      <c r="AB11" s="46"/>
      <c r="AC11" s="52"/>
      <c r="AD11" s="52"/>
      <c r="AE11" s="52"/>
      <c r="AF11" s="52"/>
      <c r="AG11" s="52"/>
      <c r="AH11" s="52"/>
      <c r="AI11" s="52"/>
      <c r="AJ11" s="52"/>
      <c r="AK11" s="925" t="s">
        <v>1037</v>
      </c>
      <c r="AL11" s="926"/>
      <c r="AM11" s="926"/>
      <c r="AN11" s="926"/>
      <c r="AO11" s="927"/>
      <c r="AP11" s="2"/>
      <c r="AQ11" s="51">
        <f>IF(P11="材質劣化",2,IF(P11="漏水",3,1))</f>
        <v>1</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471</v>
      </c>
      <c r="Q12" s="916"/>
      <c r="R12" s="868" t="s">
        <v>472</v>
      </c>
      <c r="S12" s="868"/>
      <c r="T12" s="868"/>
      <c r="U12" s="915" t="s">
        <v>642</v>
      </c>
      <c r="V12" s="916"/>
      <c r="W12" s="915" t="s">
        <v>643</v>
      </c>
      <c r="X12" s="916"/>
      <c r="Y12" s="46"/>
      <c r="Z12" s="46"/>
      <c r="AA12" s="46"/>
      <c r="AB12" s="46"/>
      <c r="AC12" s="52"/>
      <c r="AD12" s="52"/>
      <c r="AE12" s="52">
        <v>0.04</v>
      </c>
      <c r="AF12" s="52"/>
      <c r="AG12" s="52"/>
      <c r="AH12" s="52"/>
      <c r="AI12" s="52"/>
      <c r="AJ12" s="52"/>
      <c r="AK12" s="925" t="s">
        <v>1038</v>
      </c>
      <c r="AL12" s="926"/>
      <c r="AM12" s="926"/>
      <c r="AN12" s="926"/>
      <c r="AO12" s="927"/>
      <c r="AP12" s="2"/>
      <c r="AQ12" s="51">
        <f>IF(P12="材質劣化",2,IF(P12="漏水",3,1))</f>
        <v>2</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5"/>
      <c r="AL13" s="926"/>
      <c r="AM13" s="926"/>
      <c r="AN13" s="926"/>
      <c r="AO13" s="927"/>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5"/>
      <c r="AL14" s="926"/>
      <c r="AM14" s="926"/>
      <c r="AN14" s="926"/>
      <c r="AO14" s="927"/>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5"/>
      <c r="AL15" s="926"/>
      <c r="AM15" s="926"/>
      <c r="AN15" s="926"/>
      <c r="AO15" s="927"/>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5"/>
      <c r="AL16" s="926"/>
      <c r="AM16" s="926"/>
      <c r="AN16" s="926"/>
      <c r="AO16" s="927"/>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5"/>
      <c r="AL17" s="926"/>
      <c r="AM17" s="926"/>
      <c r="AN17" s="926"/>
      <c r="AO17" s="927"/>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5"/>
      <c r="AL18" s="926"/>
      <c r="AM18" s="926"/>
      <c r="AN18" s="926"/>
      <c r="AO18" s="927"/>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5"/>
      <c r="AL19" s="926"/>
      <c r="AM19" s="926"/>
      <c r="AN19" s="926"/>
      <c r="AO19" s="927"/>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5"/>
      <c r="AL20" s="926"/>
      <c r="AM20" s="926"/>
      <c r="AN20" s="926"/>
      <c r="AO20" s="927"/>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0.04</v>
      </c>
      <c r="AF35" s="109">
        <f t="shared" si="7"/>
        <v>0</v>
      </c>
      <c r="AG35" s="109">
        <f t="shared" si="7"/>
        <v>0</v>
      </c>
      <c r="AH35" s="109">
        <f t="shared" si="7"/>
        <v>0</v>
      </c>
      <c r="AI35" s="109">
        <f t="shared" si="7"/>
        <v>0</v>
      </c>
      <c r="AJ35" s="110">
        <f t="shared" si="7"/>
        <v>0</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1</v>
      </c>
      <c r="AF37" s="949">
        <f t="shared" si="8"/>
        <v>0</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72" priority="2">
      <formula>$AQ11=2</formula>
    </cfRule>
  </conditionalFormatting>
  <conditionalFormatting sqref="Y29:AB29">
    <cfRule type="expression" dxfId="171" priority="11">
      <formula>$AQ28=2</formula>
    </cfRule>
  </conditionalFormatting>
  <conditionalFormatting sqref="Y30:AB31">
    <cfRule type="expression" dxfId="170" priority="9">
      <formula>$AQ28=2</formula>
    </cfRule>
  </conditionalFormatting>
  <conditionalFormatting sqref="Y32:AB32">
    <cfRule type="expression" dxfId="169" priority="7">
      <formula>$AQ29=2</formula>
    </cfRule>
  </conditionalFormatting>
  <conditionalFormatting sqref="Y33:AB33">
    <cfRule type="expression" dxfId="168" priority="5">
      <formula>$AQ29=2</formula>
    </cfRule>
  </conditionalFormatting>
  <conditionalFormatting sqref="Y34:AB34">
    <cfRule type="expression" dxfId="167" priority="3">
      <formula>$AQ29=2</formula>
    </cfRule>
  </conditionalFormatting>
  <conditionalFormatting sqref="Y11:AF28">
    <cfRule type="expression" dxfId="166" priority="1">
      <formula>$AQ11=3</formula>
    </cfRule>
  </conditionalFormatting>
  <conditionalFormatting sqref="Y29:AF29">
    <cfRule type="expression" dxfId="165" priority="12">
      <formula>$AQ28=3</formula>
    </cfRule>
  </conditionalFormatting>
  <conditionalFormatting sqref="Y30:AF31">
    <cfRule type="expression" dxfId="164" priority="10">
      <formula>$AQ28=3</formula>
    </cfRule>
  </conditionalFormatting>
  <conditionalFormatting sqref="Y32:AF32">
    <cfRule type="expression" dxfId="163" priority="8">
      <formula>$AQ29=3</formula>
    </cfRule>
  </conditionalFormatting>
  <conditionalFormatting sqref="Y33:AF33">
    <cfRule type="expression" dxfId="162" priority="6">
      <formula>$AQ29=3</formula>
    </cfRule>
  </conditionalFormatting>
  <conditionalFormatting sqref="Y34:AF34">
    <cfRule type="expression" dxfId="161" priority="4">
      <formula>$AQ29=3</formula>
    </cfRule>
  </conditionalFormatting>
  <conditionalFormatting sqref="AC11:AJ28">
    <cfRule type="expression" dxfId="160" priority="13">
      <formula>$AQ11=1</formula>
    </cfRule>
  </conditionalFormatting>
  <conditionalFormatting sqref="AC29:AJ29">
    <cfRule type="expression" dxfId="159" priority="24">
      <formula>$AQ28=1</formula>
    </cfRule>
  </conditionalFormatting>
  <conditionalFormatting sqref="AC30:AJ31">
    <cfRule type="expression" dxfId="158" priority="22">
      <formula>$AQ28=1</formula>
    </cfRule>
  </conditionalFormatting>
  <conditionalFormatting sqref="AC32:AJ32">
    <cfRule type="expression" dxfId="157" priority="20">
      <formula>$AQ29=1</formula>
    </cfRule>
  </conditionalFormatting>
  <conditionalFormatting sqref="AC33:AJ33">
    <cfRule type="expression" dxfId="156" priority="18">
      <formula>$AQ29=1</formula>
    </cfRule>
  </conditionalFormatting>
  <conditionalFormatting sqref="AC34:AJ34">
    <cfRule type="expression" dxfId="155" priority="16">
      <formula>$AQ29=1</formula>
    </cfRule>
  </conditionalFormatting>
  <conditionalFormatting sqref="AG11:AJ28">
    <cfRule type="expression" dxfId="154" priority="14">
      <formula>$AQ11=2</formula>
    </cfRule>
  </conditionalFormatting>
  <conditionalFormatting sqref="AG29:AJ29">
    <cfRule type="expression" dxfId="153" priority="23">
      <formula>$AQ28=2</formula>
    </cfRule>
  </conditionalFormatting>
  <conditionalFormatting sqref="AG30:AJ31">
    <cfRule type="expression" dxfId="152" priority="21">
      <formula>$AQ28=2</formula>
    </cfRule>
  </conditionalFormatting>
  <conditionalFormatting sqref="AG32:AJ32">
    <cfRule type="expression" dxfId="151" priority="19">
      <formula>$AQ29=2</formula>
    </cfRule>
  </conditionalFormatting>
  <conditionalFormatting sqref="AG33:AJ33">
    <cfRule type="expression" dxfId="150" priority="17">
      <formula>$AQ29=2</formula>
    </cfRule>
  </conditionalFormatting>
  <conditionalFormatting sqref="AG34:AJ34">
    <cfRule type="expression" dxfId="149" priority="15">
      <formula>$AQ29=2</formula>
    </cfRule>
  </conditionalFormatting>
  <dataValidations count="2">
    <dataValidation type="list" allowBlank="1" showInputMessage="1" showErrorMessage="1" sqref="Y11:AB34" xr:uid="{3036F658-FF75-40DF-9DAC-341A00B0F024}">
      <formula1>"〇,"</formula1>
    </dataValidation>
    <dataValidation type="list" allowBlank="1" showInputMessage="1" showErrorMessage="1" sqref="N11:O34" xr:uid="{F5F5F688-B2DD-4B5B-9D12-7AFB1D26412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6CB98E9-BFF7-4687-9DF2-0F7D83EB9AB9}">
          <x14:formula1>
            <xm:f>'(参考)リスト'!$G$16:$G$19</xm:f>
          </x14:formula1>
          <xm:sqref>AM35:AO38</xm:sqref>
        </x14:dataValidation>
        <x14:dataValidation type="list" allowBlank="1" showInputMessage="1" showErrorMessage="1" xr:uid="{22C07DDC-4CC1-450A-9AEB-7BCFC549D5BB}">
          <x14:formula1>
            <xm:f>'(参考)リスト'!$B$16:$B$21</xm:f>
          </x14:formula1>
          <xm:sqref>L11:M34</xm:sqref>
        </x14:dataValidation>
        <x14:dataValidation type="list" allowBlank="1" showInputMessage="1" showErrorMessage="1" xr:uid="{7A3CBBA7-FD1B-49A8-A227-E0A6EEA1C9F5}">
          <x14:formula1>
            <xm:f>'(参考)リスト'!$E$16:$E$27</xm:f>
          </x14:formula1>
          <xm:sqref>R11:T34</xm:sqref>
        </x14:dataValidation>
        <x14:dataValidation type="list" allowBlank="1" showInputMessage="1" showErrorMessage="1" xr:uid="{D147D5F8-7428-40BA-B01D-EB7B43ECE84C}">
          <x14:formula1>
            <xm:f>'(参考)リスト'!$D$16:$D$18</xm:f>
          </x14:formula1>
          <xm:sqref>P11:Q34</xm:sqref>
        </x14:dataValidation>
        <x14:dataValidation type="list" allowBlank="1" showInputMessage="1" showErrorMessage="1" xr:uid="{BDC21A73-8777-4FA7-8694-CB6B46137EE9}">
          <x14:formula1>
            <xm:f>'(参考)リスト'!$F$16:$F$21</xm:f>
          </x14:formula1>
          <xm:sqref>U11:X34</xm:sqref>
        </x14:dataValidation>
      </x14:dataValidations>
    </ext>
  </extLst>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4BB30-34DC-4F13-A6F3-2D133B9BC084}">
  <sheetPr>
    <pageSetUpPr fitToPage="1"/>
  </sheetPr>
  <dimension ref="B1:CH53"/>
  <sheetViews>
    <sheetView showGridLines="0" showZeros="0" view="pageBreakPreview" zoomScaleNormal="85" zoomScaleSheetLayoutView="100" workbookViewId="0">
      <selection activeCell="B2" sqref="B2:AO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S58</v>
      </c>
      <c r="AW5" s="35">
        <f>R7</f>
        <v>5.0999999999999996</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2.9</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956</v>
      </c>
      <c r="O7" s="929"/>
      <c r="P7" s="970" t="s">
        <v>367</v>
      </c>
      <c r="Q7" s="956"/>
      <c r="R7" s="972">
        <v>5.0999999999999996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480</v>
      </c>
      <c r="Q11" s="916"/>
      <c r="R11" s="868" t="s">
        <v>500</v>
      </c>
      <c r="S11" s="868"/>
      <c r="T11" s="868"/>
      <c r="U11" s="915" t="s">
        <v>642</v>
      </c>
      <c r="V11" s="916"/>
      <c r="W11" s="915" t="s">
        <v>646</v>
      </c>
      <c r="X11" s="916"/>
      <c r="Y11" s="46"/>
      <c r="Z11" s="46"/>
      <c r="AA11" s="46"/>
      <c r="AB11" s="46"/>
      <c r="AC11" s="52"/>
      <c r="AD11" s="52"/>
      <c r="AE11" s="52"/>
      <c r="AF11" s="52"/>
      <c r="AG11" s="52"/>
      <c r="AH11" s="52"/>
      <c r="AI11" s="52"/>
      <c r="AJ11" s="52">
        <v>2.9</v>
      </c>
      <c r="AK11" s="925" t="s">
        <v>1038</v>
      </c>
      <c r="AL11" s="926"/>
      <c r="AM11" s="926"/>
      <c r="AN11" s="926"/>
      <c r="AO11" s="927"/>
      <c r="AP11" s="2"/>
      <c r="AQ11" s="51">
        <f>IF(P11="材質劣化",2,IF(P11="漏水",3,1))</f>
        <v>3</v>
      </c>
      <c r="AS11" s="34" t="str">
        <f>IF(Y11&lt;&gt;"",1,"")</f>
        <v/>
      </c>
    </row>
    <row r="12" spans="2:86" ht="12" customHeight="1" x14ac:dyDescent="0.15">
      <c r="B12" s="958"/>
      <c r="C12" s="963"/>
      <c r="D12" s="961"/>
      <c r="E12" s="961"/>
      <c r="F12" s="961"/>
      <c r="G12" s="961"/>
      <c r="H12" s="961"/>
      <c r="I12" s="961"/>
      <c r="J12" s="962"/>
      <c r="K12" s="90"/>
      <c r="L12" s="915"/>
      <c r="M12" s="916"/>
      <c r="N12" s="915"/>
      <c r="O12" s="916"/>
      <c r="P12" s="915"/>
      <c r="Q12" s="916"/>
      <c r="R12" s="868"/>
      <c r="S12" s="868"/>
      <c r="T12" s="868"/>
      <c r="U12" s="915"/>
      <c r="V12" s="916"/>
      <c r="W12" s="915"/>
      <c r="X12" s="916"/>
      <c r="Y12" s="46"/>
      <c r="Z12" s="46"/>
      <c r="AA12" s="46"/>
      <c r="AB12" s="46"/>
      <c r="AC12" s="52"/>
      <c r="AD12" s="52"/>
      <c r="AE12" s="52"/>
      <c r="AF12" s="52"/>
      <c r="AG12" s="52"/>
      <c r="AH12" s="52"/>
      <c r="AI12" s="52"/>
      <c r="AJ12" s="52"/>
      <c r="AK12" s="928"/>
      <c r="AL12" s="929"/>
      <c r="AM12" s="929"/>
      <c r="AN12" s="929"/>
      <c r="AO12" s="930"/>
      <c r="AP12" s="2"/>
      <c r="AQ12" s="51">
        <f>IF(P12="材質劣化",2,IF(P12="漏水",3,1))</f>
        <v>1</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2.9</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0</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1047</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48" priority="2">
      <formula>$AQ11=2</formula>
    </cfRule>
  </conditionalFormatting>
  <conditionalFormatting sqref="Y29:AB29">
    <cfRule type="expression" dxfId="147" priority="11">
      <formula>$AQ28=2</formula>
    </cfRule>
  </conditionalFormatting>
  <conditionalFormatting sqref="Y30:AB31">
    <cfRule type="expression" dxfId="146" priority="9">
      <formula>$AQ28=2</formula>
    </cfRule>
  </conditionalFormatting>
  <conditionalFormatting sqref="Y32:AB32">
    <cfRule type="expression" dxfId="145" priority="7">
      <formula>$AQ29=2</formula>
    </cfRule>
  </conditionalFormatting>
  <conditionalFormatting sqref="Y33:AB33">
    <cfRule type="expression" dxfId="144" priority="5">
      <formula>$AQ29=2</formula>
    </cfRule>
  </conditionalFormatting>
  <conditionalFormatting sqref="Y34:AB34">
    <cfRule type="expression" dxfId="143" priority="3">
      <formula>$AQ29=2</formula>
    </cfRule>
  </conditionalFormatting>
  <conditionalFormatting sqref="Y11:AF28">
    <cfRule type="expression" dxfId="142" priority="1">
      <formula>$AQ11=3</formula>
    </cfRule>
  </conditionalFormatting>
  <conditionalFormatting sqref="Y29:AF29">
    <cfRule type="expression" dxfId="141" priority="12">
      <formula>$AQ28=3</formula>
    </cfRule>
  </conditionalFormatting>
  <conditionalFormatting sqref="Y30:AF31">
    <cfRule type="expression" dxfId="140" priority="10">
      <formula>$AQ28=3</formula>
    </cfRule>
  </conditionalFormatting>
  <conditionalFormatting sqref="Y32:AF32">
    <cfRule type="expression" dxfId="139" priority="8">
      <formula>$AQ29=3</formula>
    </cfRule>
  </conditionalFormatting>
  <conditionalFormatting sqref="Y33:AF33">
    <cfRule type="expression" dxfId="138" priority="6">
      <formula>$AQ29=3</formula>
    </cfRule>
  </conditionalFormatting>
  <conditionalFormatting sqref="Y34:AF34">
    <cfRule type="expression" dxfId="137" priority="4">
      <formula>$AQ29=3</formula>
    </cfRule>
  </conditionalFormatting>
  <conditionalFormatting sqref="AC11:AJ28">
    <cfRule type="expression" dxfId="136" priority="13">
      <formula>$AQ11=1</formula>
    </cfRule>
  </conditionalFormatting>
  <conditionalFormatting sqref="AC29:AJ29">
    <cfRule type="expression" dxfId="135" priority="24">
      <formula>$AQ28=1</formula>
    </cfRule>
  </conditionalFormatting>
  <conditionalFormatting sqref="AC30:AJ31">
    <cfRule type="expression" dxfId="134" priority="22">
      <formula>$AQ28=1</formula>
    </cfRule>
  </conditionalFormatting>
  <conditionalFormatting sqref="AC32:AJ32">
    <cfRule type="expression" dxfId="133" priority="20">
      <formula>$AQ29=1</formula>
    </cfRule>
  </conditionalFormatting>
  <conditionalFormatting sqref="AC33:AJ33">
    <cfRule type="expression" dxfId="132" priority="18">
      <formula>$AQ29=1</formula>
    </cfRule>
  </conditionalFormatting>
  <conditionalFormatting sqref="AC34:AJ34">
    <cfRule type="expression" dxfId="131" priority="16">
      <formula>$AQ29=1</formula>
    </cfRule>
  </conditionalFormatting>
  <conditionalFormatting sqref="AG11:AJ28">
    <cfRule type="expression" dxfId="130" priority="14">
      <formula>$AQ11=2</formula>
    </cfRule>
  </conditionalFormatting>
  <conditionalFormatting sqref="AG29:AJ29">
    <cfRule type="expression" dxfId="129" priority="23">
      <formula>$AQ28=2</formula>
    </cfRule>
  </conditionalFormatting>
  <conditionalFormatting sqref="AG30:AJ31">
    <cfRule type="expression" dxfId="128" priority="21">
      <formula>$AQ28=2</formula>
    </cfRule>
  </conditionalFormatting>
  <conditionalFormatting sqref="AG32:AJ32">
    <cfRule type="expression" dxfId="127" priority="19">
      <formula>$AQ29=2</formula>
    </cfRule>
  </conditionalFormatting>
  <conditionalFormatting sqref="AG33:AJ33">
    <cfRule type="expression" dxfId="126" priority="17">
      <formula>$AQ29=2</formula>
    </cfRule>
  </conditionalFormatting>
  <conditionalFormatting sqref="AG34:AJ34">
    <cfRule type="expression" dxfId="125" priority="15">
      <formula>$AQ29=2</formula>
    </cfRule>
  </conditionalFormatting>
  <dataValidations count="2">
    <dataValidation type="list" allowBlank="1" showInputMessage="1" showErrorMessage="1" sqref="N11:O34" xr:uid="{7F15B333-5E8C-4642-A124-D13E8E9D2169}">
      <formula1>INDIRECT(L11)</formula1>
    </dataValidation>
    <dataValidation type="list" allowBlank="1" showInputMessage="1" showErrorMessage="1" sqref="Y11:AB34" xr:uid="{1D5634D8-8632-4010-B851-A4720F6B74C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128CCE-B43A-4F0A-A3DC-82F7FE32BCAA}">
          <x14:formula1>
            <xm:f>'(参考)リスト'!$F$16:$F$21</xm:f>
          </x14:formula1>
          <xm:sqref>U11:X34</xm:sqref>
        </x14:dataValidation>
        <x14:dataValidation type="list" allowBlank="1" showInputMessage="1" showErrorMessage="1" xr:uid="{AF15905C-2A42-4074-B1A2-2274D50AE5CA}">
          <x14:formula1>
            <xm:f>'(参考)リスト'!$D$16:$D$18</xm:f>
          </x14:formula1>
          <xm:sqref>P11:Q34</xm:sqref>
        </x14:dataValidation>
        <x14:dataValidation type="list" allowBlank="1" showInputMessage="1" showErrorMessage="1" xr:uid="{E62E32AC-61F8-4EA2-8D77-29C8E734092A}">
          <x14:formula1>
            <xm:f>'(参考)リスト'!$E$16:$E$27</xm:f>
          </x14:formula1>
          <xm:sqref>R11:T34</xm:sqref>
        </x14:dataValidation>
        <x14:dataValidation type="list" allowBlank="1" showInputMessage="1" showErrorMessage="1" xr:uid="{D6183007-41E9-45A9-8269-8B8A0AAAEF04}">
          <x14:formula1>
            <xm:f>'(参考)リスト'!$B$16:$B$21</xm:f>
          </x14:formula1>
          <xm:sqref>L11:M34</xm:sqref>
        </x14:dataValidation>
        <x14:dataValidation type="list" allowBlank="1" showInputMessage="1" showErrorMessage="1" xr:uid="{34041105-F4CE-433D-A775-4194E6EAD3E9}">
          <x14:formula1>
            <xm:f>'(参考)リスト'!$G$16:$G$19</xm:f>
          </x14:formula1>
          <xm:sqref>AM35:AO38</xm:sqref>
        </x14:dataValidation>
      </x14:dataValidations>
    </ext>
  </extLst>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A5E8A-2D86-45A5-A9F5-3B7B0CF4C14B}">
  <sheetPr>
    <pageSetUpPr fitToPage="1"/>
  </sheetPr>
  <dimension ref="B1:CH53"/>
  <sheetViews>
    <sheetView showGridLines="0" showZeros="0" view="pageBreakPreview" zoomScaleNormal="85" zoomScaleSheetLayoutView="100" workbookViewId="0">
      <selection activeCell="B2" sqref="B2:AO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S59</v>
      </c>
      <c r="AW5" s="35">
        <f>R7</f>
        <v>5.6</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0.09</v>
      </c>
      <c r="BS5" s="47">
        <f>AG35</f>
        <v>0</v>
      </c>
      <c r="BT5" s="47">
        <f>AH35</f>
        <v>0</v>
      </c>
      <c r="BU5" s="47">
        <f>AI35</f>
        <v>0</v>
      </c>
      <c r="BV5" s="47">
        <f>AJ35</f>
        <v>3.5</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958</v>
      </c>
      <c r="O7" s="929"/>
      <c r="P7" s="970" t="s">
        <v>367</v>
      </c>
      <c r="Q7" s="956"/>
      <c r="R7" s="972">
        <v>5.6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470</v>
      </c>
      <c r="O11" s="916"/>
      <c r="P11" s="915" t="s">
        <v>471</v>
      </c>
      <c r="Q11" s="916"/>
      <c r="R11" s="868" t="s">
        <v>506</v>
      </c>
      <c r="S11" s="868"/>
      <c r="T11" s="868"/>
      <c r="U11" s="915" t="s">
        <v>646</v>
      </c>
      <c r="V11" s="916"/>
      <c r="W11" s="915" t="s">
        <v>646</v>
      </c>
      <c r="X11" s="916"/>
      <c r="Y11" s="46"/>
      <c r="Z11" s="46"/>
      <c r="AA11" s="46"/>
      <c r="AB11" s="46"/>
      <c r="AC11" s="52"/>
      <c r="AD11" s="52"/>
      <c r="AE11" s="52"/>
      <c r="AF11" s="52">
        <v>0.09</v>
      </c>
      <c r="AG11" s="52"/>
      <c r="AH11" s="52"/>
      <c r="AI11" s="52"/>
      <c r="AJ11" s="52"/>
      <c r="AK11" s="925"/>
      <c r="AL11" s="926"/>
      <c r="AM11" s="926"/>
      <c r="AN11" s="926"/>
      <c r="AO11" s="927"/>
      <c r="AP11" s="2"/>
      <c r="AQ11" s="51">
        <f>IF(P11="材質劣化",2,IF(P11="漏水",3,1))</f>
        <v>2</v>
      </c>
      <c r="AS11" s="34" t="str">
        <f>IF(Y11&lt;&gt;"",1,"")</f>
        <v/>
      </c>
    </row>
    <row r="12" spans="2:86" ht="12" customHeight="1" x14ac:dyDescent="0.15">
      <c r="B12" s="958"/>
      <c r="C12" s="963"/>
      <c r="D12" s="961"/>
      <c r="E12" s="961"/>
      <c r="F12" s="961"/>
      <c r="G12" s="961"/>
      <c r="H12" s="961"/>
      <c r="I12" s="961"/>
      <c r="J12" s="962"/>
      <c r="K12" s="90">
        <v>2</v>
      </c>
      <c r="L12" s="915" t="s">
        <v>461</v>
      </c>
      <c r="M12" s="916"/>
      <c r="N12" s="915" t="s">
        <v>497</v>
      </c>
      <c r="O12" s="916"/>
      <c r="P12" s="915" t="s">
        <v>480</v>
      </c>
      <c r="Q12" s="916"/>
      <c r="R12" s="868" t="s">
        <v>500</v>
      </c>
      <c r="S12" s="868"/>
      <c r="T12" s="868"/>
      <c r="U12" s="915" t="s">
        <v>646</v>
      </c>
      <c r="V12" s="916"/>
      <c r="W12" s="915" t="s">
        <v>646</v>
      </c>
      <c r="X12" s="916"/>
      <c r="Y12" s="46"/>
      <c r="Z12" s="46"/>
      <c r="AA12" s="46"/>
      <c r="AB12" s="46"/>
      <c r="AC12" s="52"/>
      <c r="AD12" s="52"/>
      <c r="AE12" s="52"/>
      <c r="AF12" s="52"/>
      <c r="AG12" s="52"/>
      <c r="AH12" s="52"/>
      <c r="AI12" s="52"/>
      <c r="AJ12" s="52">
        <v>3.5</v>
      </c>
      <c r="AK12" s="925"/>
      <c r="AL12" s="926"/>
      <c r="AM12" s="926"/>
      <c r="AN12" s="926"/>
      <c r="AO12" s="927"/>
      <c r="AP12" s="2"/>
      <c r="AQ12" s="51">
        <f>IF(P12="材質劣化",2,IF(P12="漏水",3,1))</f>
        <v>3</v>
      </c>
    </row>
    <row r="13" spans="2:86" ht="12" customHeight="1" x14ac:dyDescent="0.15">
      <c r="B13" s="958"/>
      <c r="C13" s="963"/>
      <c r="D13" s="961"/>
      <c r="E13" s="961"/>
      <c r="F13" s="961"/>
      <c r="G13" s="961"/>
      <c r="H13" s="961"/>
      <c r="I13" s="961"/>
      <c r="J13" s="962"/>
      <c r="K13" s="90">
        <v>3</v>
      </c>
      <c r="L13" s="915" t="s">
        <v>489</v>
      </c>
      <c r="M13" s="916"/>
      <c r="N13" s="915" t="s">
        <v>511</v>
      </c>
      <c r="O13" s="916"/>
      <c r="P13" s="915"/>
      <c r="Q13" s="916"/>
      <c r="R13" s="931" t="s">
        <v>506</v>
      </c>
      <c r="S13" s="932"/>
      <c r="T13" s="933"/>
      <c r="U13" s="915"/>
      <c r="V13" s="916"/>
      <c r="W13" s="915"/>
      <c r="X13" s="916"/>
      <c r="Y13" s="46"/>
      <c r="Z13" s="46"/>
      <c r="AA13" s="46"/>
      <c r="AB13" s="46"/>
      <c r="AC13" s="52"/>
      <c r="AD13" s="52"/>
      <c r="AE13" s="52"/>
      <c r="AF13" s="52"/>
      <c r="AG13" s="52"/>
      <c r="AH13" s="52"/>
      <c r="AI13" s="52"/>
      <c r="AJ13" s="52"/>
      <c r="AK13" s="925" t="s">
        <v>1053</v>
      </c>
      <c r="AL13" s="926"/>
      <c r="AM13" s="926"/>
      <c r="AN13" s="926"/>
      <c r="AO13" s="927"/>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5"/>
      <c r="AL14" s="926"/>
      <c r="AM14" s="926"/>
      <c r="AN14" s="926"/>
      <c r="AO14" s="927"/>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5"/>
      <c r="AL15" s="926"/>
      <c r="AM15" s="926"/>
      <c r="AN15" s="926"/>
      <c r="AO15" s="927"/>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5"/>
      <c r="AL16" s="926"/>
      <c r="AM16" s="926"/>
      <c r="AN16" s="926"/>
      <c r="AO16" s="927"/>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5"/>
      <c r="AL17" s="926"/>
      <c r="AM17" s="926"/>
      <c r="AN17" s="926"/>
      <c r="AO17" s="927"/>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5"/>
      <c r="AL18" s="926"/>
      <c r="AM18" s="926"/>
      <c r="AN18" s="926"/>
      <c r="AO18" s="927"/>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5"/>
      <c r="AL19" s="926"/>
      <c r="AM19" s="926"/>
      <c r="AN19" s="926"/>
      <c r="AO19" s="927"/>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5"/>
      <c r="AL20" s="926"/>
      <c r="AM20" s="926"/>
      <c r="AN20" s="926"/>
      <c r="AO20" s="927"/>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5"/>
      <c r="AL21" s="926"/>
      <c r="AM21" s="926"/>
      <c r="AN21" s="926"/>
      <c r="AO21" s="927"/>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5"/>
      <c r="AL22" s="926"/>
      <c r="AM22" s="926"/>
      <c r="AN22" s="926"/>
      <c r="AO22" s="927"/>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5"/>
      <c r="AL23" s="926"/>
      <c r="AM23" s="926"/>
      <c r="AN23" s="926"/>
      <c r="AO23" s="927"/>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5"/>
      <c r="AL24" s="926"/>
      <c r="AM24" s="926"/>
      <c r="AN24" s="926"/>
      <c r="AO24" s="927"/>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5"/>
      <c r="AL25" s="926"/>
      <c r="AM25" s="926"/>
      <c r="AN25" s="926"/>
      <c r="AO25" s="927"/>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5"/>
      <c r="AL26" s="926"/>
      <c r="AM26" s="926"/>
      <c r="AN26" s="926"/>
      <c r="AO26" s="927"/>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5"/>
      <c r="AL27" s="926"/>
      <c r="AM27" s="926"/>
      <c r="AN27" s="926"/>
      <c r="AO27" s="927"/>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5"/>
      <c r="AL28" s="926"/>
      <c r="AM28" s="926"/>
      <c r="AN28" s="926"/>
      <c r="AO28" s="927"/>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0.09</v>
      </c>
      <c r="AG35" s="109">
        <f t="shared" si="7"/>
        <v>0</v>
      </c>
      <c r="AH35" s="109">
        <f t="shared" si="7"/>
        <v>0</v>
      </c>
      <c r="AI35" s="109">
        <f t="shared" si="7"/>
        <v>0</v>
      </c>
      <c r="AJ35" s="110">
        <f t="shared" si="7"/>
        <v>3.5</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4" priority="2">
      <formula>$AQ11=2</formula>
    </cfRule>
  </conditionalFormatting>
  <conditionalFormatting sqref="Y29:AB29">
    <cfRule type="expression" dxfId="123" priority="11">
      <formula>$AQ28=2</formula>
    </cfRule>
  </conditionalFormatting>
  <conditionalFormatting sqref="Y30:AB31">
    <cfRule type="expression" dxfId="122" priority="9">
      <formula>$AQ28=2</formula>
    </cfRule>
  </conditionalFormatting>
  <conditionalFormatting sqref="Y32:AB32">
    <cfRule type="expression" dxfId="121" priority="7">
      <formula>$AQ29=2</formula>
    </cfRule>
  </conditionalFormatting>
  <conditionalFormatting sqref="Y33:AB33">
    <cfRule type="expression" dxfId="120" priority="5">
      <formula>$AQ29=2</formula>
    </cfRule>
  </conditionalFormatting>
  <conditionalFormatting sqref="Y34:AB34">
    <cfRule type="expression" dxfId="119" priority="3">
      <formula>$AQ29=2</formula>
    </cfRule>
  </conditionalFormatting>
  <conditionalFormatting sqref="Y11:AF28">
    <cfRule type="expression" dxfId="118" priority="1">
      <formula>$AQ11=3</formula>
    </cfRule>
  </conditionalFormatting>
  <conditionalFormatting sqref="Y29:AF29">
    <cfRule type="expression" dxfId="117" priority="12">
      <formula>$AQ28=3</formula>
    </cfRule>
  </conditionalFormatting>
  <conditionalFormatting sqref="Y30:AF31">
    <cfRule type="expression" dxfId="116" priority="10">
      <formula>$AQ28=3</formula>
    </cfRule>
  </conditionalFormatting>
  <conditionalFormatting sqref="Y32:AF32">
    <cfRule type="expression" dxfId="115" priority="8">
      <formula>$AQ29=3</formula>
    </cfRule>
  </conditionalFormatting>
  <conditionalFormatting sqref="Y33:AF33">
    <cfRule type="expression" dxfId="114" priority="6">
      <formula>$AQ29=3</formula>
    </cfRule>
  </conditionalFormatting>
  <conditionalFormatting sqref="Y34:AF34">
    <cfRule type="expression" dxfId="113" priority="4">
      <formula>$AQ29=3</formula>
    </cfRule>
  </conditionalFormatting>
  <conditionalFormatting sqref="AC11:AJ28">
    <cfRule type="expression" dxfId="112" priority="13">
      <formula>$AQ11=1</formula>
    </cfRule>
  </conditionalFormatting>
  <conditionalFormatting sqref="AC29:AJ29">
    <cfRule type="expression" dxfId="111" priority="24">
      <formula>$AQ28=1</formula>
    </cfRule>
  </conditionalFormatting>
  <conditionalFormatting sqref="AC30:AJ31">
    <cfRule type="expression" dxfId="110" priority="22">
      <formula>$AQ28=1</formula>
    </cfRule>
  </conditionalFormatting>
  <conditionalFormatting sqref="AC32:AJ32">
    <cfRule type="expression" dxfId="109" priority="20">
      <formula>$AQ29=1</formula>
    </cfRule>
  </conditionalFormatting>
  <conditionalFormatting sqref="AC33:AJ33">
    <cfRule type="expression" dxfId="108" priority="18">
      <formula>$AQ29=1</formula>
    </cfRule>
  </conditionalFormatting>
  <conditionalFormatting sqref="AC34:AJ34">
    <cfRule type="expression" dxfId="107" priority="16">
      <formula>$AQ29=1</formula>
    </cfRule>
  </conditionalFormatting>
  <conditionalFormatting sqref="AG11:AJ28">
    <cfRule type="expression" dxfId="106" priority="14">
      <formula>$AQ11=2</formula>
    </cfRule>
  </conditionalFormatting>
  <conditionalFormatting sqref="AG29:AJ29">
    <cfRule type="expression" dxfId="105" priority="23">
      <formula>$AQ28=2</formula>
    </cfRule>
  </conditionalFormatting>
  <conditionalFormatting sqref="AG30:AJ31">
    <cfRule type="expression" dxfId="104" priority="21">
      <formula>$AQ28=2</formula>
    </cfRule>
  </conditionalFormatting>
  <conditionalFormatting sqref="AG32:AJ32">
    <cfRule type="expression" dxfId="103" priority="19">
      <formula>$AQ29=2</formula>
    </cfRule>
  </conditionalFormatting>
  <conditionalFormatting sqref="AG33:AJ33">
    <cfRule type="expression" dxfId="102" priority="17">
      <formula>$AQ29=2</formula>
    </cfRule>
  </conditionalFormatting>
  <conditionalFormatting sqref="AG34:AJ34">
    <cfRule type="expression" dxfId="101" priority="15">
      <formula>$AQ29=2</formula>
    </cfRule>
  </conditionalFormatting>
  <dataValidations count="2">
    <dataValidation type="list" allowBlank="1" showInputMessage="1" showErrorMessage="1" sqref="Y11:AB34" xr:uid="{BA5439E2-8848-4DE0-803C-752BBB2E9C15}">
      <formula1>"〇,"</formula1>
    </dataValidation>
    <dataValidation type="list" allowBlank="1" showInputMessage="1" showErrorMessage="1" sqref="N11:O34" xr:uid="{32945875-89F9-4993-ABF7-654E225FAE4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F56F9A1-2CD6-4459-967C-0B2822925365}">
          <x14:formula1>
            <xm:f>'(参考)リスト'!$G$16:$G$19</xm:f>
          </x14:formula1>
          <xm:sqref>AM35:AO38</xm:sqref>
        </x14:dataValidation>
        <x14:dataValidation type="list" allowBlank="1" showInputMessage="1" showErrorMessage="1" xr:uid="{123588AA-86D4-4F77-896A-CC330376B28E}">
          <x14:formula1>
            <xm:f>'(参考)リスト'!$B$16:$B$21</xm:f>
          </x14:formula1>
          <xm:sqref>L11:M34</xm:sqref>
        </x14:dataValidation>
        <x14:dataValidation type="list" allowBlank="1" showInputMessage="1" showErrorMessage="1" xr:uid="{56471CD6-F8DD-4F34-89D0-55E2580A65F8}">
          <x14:formula1>
            <xm:f>'(参考)リスト'!$E$16:$E$27</xm:f>
          </x14:formula1>
          <xm:sqref>R11:T34</xm:sqref>
        </x14:dataValidation>
        <x14:dataValidation type="list" allowBlank="1" showInputMessage="1" showErrorMessage="1" xr:uid="{6FF342F8-E2A0-45D8-B1A5-BAD3DC0FDA9D}">
          <x14:formula1>
            <xm:f>'(参考)リスト'!$D$16:$D$18</xm:f>
          </x14:formula1>
          <xm:sqref>P11:Q34</xm:sqref>
        </x14:dataValidation>
        <x14:dataValidation type="list" allowBlank="1" showInputMessage="1" showErrorMessage="1" xr:uid="{1E9698E3-2D12-4D08-849A-E68A1BB117C8}">
          <x14:formula1>
            <xm:f>'(参考)リスト'!$F$16:$F$21</xm:f>
          </x14:formula1>
          <xm:sqref>U11:X34</xm:sqref>
        </x14:dataValidation>
      </x14:dataValidations>
    </ext>
  </extLst>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7491B-549A-495C-AA20-47F19293D2E8}">
  <sheetPr>
    <pageSetUpPr fitToPage="1"/>
  </sheetPr>
  <dimension ref="B1:CH53"/>
  <sheetViews>
    <sheetView showGridLines="0" showZeros="0" view="pageBreakPreview" zoomScaleNormal="85" zoomScaleSheetLayoutView="100" workbookViewId="0">
      <selection activeCell="B2" sqref="B2:AO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S60</v>
      </c>
      <c r="AW5" s="35">
        <f>R7</f>
        <v>6</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7.79</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960</v>
      </c>
      <c r="O7" s="929"/>
      <c r="P7" s="970" t="s">
        <v>367</v>
      </c>
      <c r="Q7" s="956"/>
      <c r="R7" s="972">
        <v>6</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480</v>
      </c>
      <c r="Q11" s="916"/>
      <c r="R11" s="868" t="s">
        <v>500</v>
      </c>
      <c r="S11" s="868"/>
      <c r="T11" s="868"/>
      <c r="U11" s="915" t="s">
        <v>646</v>
      </c>
      <c r="V11" s="916"/>
      <c r="W11" s="915" t="s">
        <v>646</v>
      </c>
      <c r="X11" s="916"/>
      <c r="Y11" s="46"/>
      <c r="Z11" s="46"/>
      <c r="AA11" s="46"/>
      <c r="AB11" s="46"/>
      <c r="AC11" s="52"/>
      <c r="AD11" s="52"/>
      <c r="AE11" s="52"/>
      <c r="AF11" s="52"/>
      <c r="AG11" s="52"/>
      <c r="AH11" s="52"/>
      <c r="AI11" s="52"/>
      <c r="AJ11" s="52">
        <v>4.34</v>
      </c>
      <c r="AK11" s="928"/>
      <c r="AL11" s="929"/>
      <c r="AM11" s="929"/>
      <c r="AN11" s="929"/>
      <c r="AO11" s="930"/>
      <c r="AP11" s="2"/>
      <c r="AQ11" s="51">
        <f>IF(P11="材質劣化",2,IF(P11="漏水",3,1))</f>
        <v>3</v>
      </c>
      <c r="AS11" s="34" t="str">
        <f>IF(Y11&lt;&gt;"",1,"")</f>
        <v/>
      </c>
    </row>
    <row r="12" spans="2:86" ht="12" customHeight="1" x14ac:dyDescent="0.15">
      <c r="B12" s="958"/>
      <c r="C12" s="963"/>
      <c r="D12" s="961"/>
      <c r="E12" s="961"/>
      <c r="F12" s="961"/>
      <c r="G12" s="961"/>
      <c r="H12" s="961"/>
      <c r="I12" s="961"/>
      <c r="J12" s="962"/>
      <c r="K12" s="90">
        <v>2</v>
      </c>
      <c r="L12" s="915" t="s">
        <v>461</v>
      </c>
      <c r="M12" s="916"/>
      <c r="N12" s="915" t="s">
        <v>470</v>
      </c>
      <c r="O12" s="916"/>
      <c r="P12" s="915" t="s">
        <v>480</v>
      </c>
      <c r="Q12" s="916"/>
      <c r="R12" s="868" t="s">
        <v>500</v>
      </c>
      <c r="S12" s="868"/>
      <c r="T12" s="868"/>
      <c r="U12" s="915" t="s">
        <v>646</v>
      </c>
      <c r="V12" s="916"/>
      <c r="W12" s="915" t="s">
        <v>646</v>
      </c>
      <c r="X12" s="916"/>
      <c r="Y12" s="46"/>
      <c r="Z12" s="46"/>
      <c r="AA12" s="46"/>
      <c r="AB12" s="46"/>
      <c r="AC12" s="52"/>
      <c r="AD12" s="52"/>
      <c r="AE12" s="52"/>
      <c r="AF12" s="52"/>
      <c r="AG12" s="52"/>
      <c r="AH12" s="52"/>
      <c r="AI12" s="52"/>
      <c r="AJ12" s="52">
        <v>3.45</v>
      </c>
      <c r="AK12" s="928"/>
      <c r="AL12" s="929"/>
      <c r="AM12" s="929"/>
      <c r="AN12" s="929"/>
      <c r="AO12" s="930"/>
      <c r="AP12" s="2"/>
      <c r="AQ12" s="51">
        <f>IF(P12="材質劣化",2,IF(P12="漏水",3,1))</f>
        <v>3</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7.79</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0</v>
      </c>
      <c r="AG37" s="949">
        <f t="shared" si="8"/>
        <v>0</v>
      </c>
      <c r="AH37" s="949">
        <f t="shared" si="8"/>
        <v>0</v>
      </c>
      <c r="AI37" s="949">
        <f t="shared" si="8"/>
        <v>0</v>
      </c>
      <c r="AJ37" s="949">
        <f>COUNTA(AJ11:AJ34)</f>
        <v>2</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00" priority="2">
      <formula>$AQ11=2</formula>
    </cfRule>
  </conditionalFormatting>
  <conditionalFormatting sqref="Y29:AB29">
    <cfRule type="expression" dxfId="99" priority="11">
      <formula>$AQ28=2</formula>
    </cfRule>
  </conditionalFormatting>
  <conditionalFormatting sqref="Y30:AB31">
    <cfRule type="expression" dxfId="98" priority="9">
      <formula>$AQ28=2</formula>
    </cfRule>
  </conditionalFormatting>
  <conditionalFormatting sqref="Y32:AB32">
    <cfRule type="expression" dxfId="97" priority="7">
      <formula>$AQ29=2</formula>
    </cfRule>
  </conditionalFormatting>
  <conditionalFormatting sqref="Y33:AB33">
    <cfRule type="expression" dxfId="96" priority="5">
      <formula>$AQ29=2</formula>
    </cfRule>
  </conditionalFormatting>
  <conditionalFormatting sqref="Y34:AB34">
    <cfRule type="expression" dxfId="95" priority="3">
      <formula>$AQ29=2</formula>
    </cfRule>
  </conditionalFormatting>
  <conditionalFormatting sqref="Y11:AF28">
    <cfRule type="expression" dxfId="94" priority="1">
      <formula>$AQ11=3</formula>
    </cfRule>
  </conditionalFormatting>
  <conditionalFormatting sqref="Y29:AF29">
    <cfRule type="expression" dxfId="93" priority="12">
      <formula>$AQ28=3</formula>
    </cfRule>
  </conditionalFormatting>
  <conditionalFormatting sqref="Y30:AF31">
    <cfRule type="expression" dxfId="92" priority="10">
      <formula>$AQ28=3</formula>
    </cfRule>
  </conditionalFormatting>
  <conditionalFormatting sqref="Y32:AF32">
    <cfRule type="expression" dxfId="91" priority="8">
      <formula>$AQ29=3</formula>
    </cfRule>
  </conditionalFormatting>
  <conditionalFormatting sqref="Y33:AF33">
    <cfRule type="expression" dxfId="90" priority="6">
      <formula>$AQ29=3</formula>
    </cfRule>
  </conditionalFormatting>
  <conditionalFormatting sqref="Y34:AF34">
    <cfRule type="expression" dxfId="89" priority="4">
      <formula>$AQ29=3</formula>
    </cfRule>
  </conditionalFormatting>
  <conditionalFormatting sqref="AC11:AJ28">
    <cfRule type="expression" dxfId="88" priority="13">
      <formula>$AQ11=1</formula>
    </cfRule>
  </conditionalFormatting>
  <conditionalFormatting sqref="AC29:AJ29">
    <cfRule type="expression" dxfId="87" priority="24">
      <formula>$AQ28=1</formula>
    </cfRule>
  </conditionalFormatting>
  <conditionalFormatting sqref="AC30:AJ31">
    <cfRule type="expression" dxfId="86" priority="22">
      <formula>$AQ28=1</formula>
    </cfRule>
  </conditionalFormatting>
  <conditionalFormatting sqref="AC32:AJ32">
    <cfRule type="expression" dxfId="85" priority="20">
      <formula>$AQ29=1</formula>
    </cfRule>
  </conditionalFormatting>
  <conditionalFormatting sqref="AC33:AJ33">
    <cfRule type="expression" dxfId="84" priority="18">
      <formula>$AQ29=1</formula>
    </cfRule>
  </conditionalFormatting>
  <conditionalFormatting sqref="AC34:AJ34">
    <cfRule type="expression" dxfId="83" priority="16">
      <formula>$AQ29=1</formula>
    </cfRule>
  </conditionalFormatting>
  <conditionalFormatting sqref="AG11:AJ28">
    <cfRule type="expression" dxfId="82" priority="14">
      <formula>$AQ11=2</formula>
    </cfRule>
  </conditionalFormatting>
  <conditionalFormatting sqref="AG29:AJ29">
    <cfRule type="expression" dxfId="81" priority="23">
      <formula>$AQ28=2</formula>
    </cfRule>
  </conditionalFormatting>
  <conditionalFormatting sqref="AG30:AJ31">
    <cfRule type="expression" dxfId="80" priority="21">
      <formula>$AQ28=2</formula>
    </cfRule>
  </conditionalFormatting>
  <conditionalFormatting sqref="AG32:AJ32">
    <cfRule type="expression" dxfId="79" priority="19">
      <formula>$AQ29=2</formula>
    </cfRule>
  </conditionalFormatting>
  <conditionalFormatting sqref="AG33:AJ33">
    <cfRule type="expression" dxfId="78" priority="17">
      <formula>$AQ29=2</formula>
    </cfRule>
  </conditionalFormatting>
  <conditionalFormatting sqref="AG34:AJ34">
    <cfRule type="expression" dxfId="77" priority="15">
      <formula>$AQ29=2</formula>
    </cfRule>
  </conditionalFormatting>
  <dataValidations count="2">
    <dataValidation type="list" allowBlank="1" showInputMessage="1" showErrorMessage="1" sqref="N11:O34" xr:uid="{D30363F9-1151-43BB-A568-0D35DA5DD8D0}">
      <formula1>INDIRECT(L11)</formula1>
    </dataValidation>
    <dataValidation type="list" allowBlank="1" showInputMessage="1" showErrorMessage="1" sqref="Y11:AB34" xr:uid="{2C079D01-8994-4398-905C-7139BB86642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1E65079-3BE0-49EB-AD14-9AB0018F3DD1}">
          <x14:formula1>
            <xm:f>'(参考)リスト'!$F$16:$F$21</xm:f>
          </x14:formula1>
          <xm:sqref>U11:X34</xm:sqref>
        </x14:dataValidation>
        <x14:dataValidation type="list" allowBlank="1" showInputMessage="1" showErrorMessage="1" xr:uid="{1F9B0596-1D2A-46B1-B599-D207BA7B0A91}">
          <x14:formula1>
            <xm:f>'(参考)リスト'!$D$16:$D$18</xm:f>
          </x14:formula1>
          <xm:sqref>P11:Q34</xm:sqref>
        </x14:dataValidation>
        <x14:dataValidation type="list" allowBlank="1" showInputMessage="1" showErrorMessage="1" xr:uid="{00F53E2E-0839-4735-A49B-C61F536DD049}">
          <x14:formula1>
            <xm:f>'(参考)リスト'!$E$16:$E$27</xm:f>
          </x14:formula1>
          <xm:sqref>R11:T34</xm:sqref>
        </x14:dataValidation>
        <x14:dataValidation type="list" allowBlank="1" showInputMessage="1" showErrorMessage="1" xr:uid="{81779F5E-AF37-4913-9C92-3749E5FEA4AA}">
          <x14:formula1>
            <xm:f>'(参考)リスト'!$B$16:$B$21</xm:f>
          </x14:formula1>
          <xm:sqref>L11:M34</xm:sqref>
        </x14:dataValidation>
        <x14:dataValidation type="list" allowBlank="1" showInputMessage="1" showErrorMessage="1" xr:uid="{F0F490AC-9B85-4138-9E9F-DFE91A77D765}">
          <x14:formula1>
            <xm:f>'(参考)リスト'!$G$16:$G$19</xm:f>
          </x14:formula1>
          <xm:sqref>AM35:AO38</xm:sqref>
        </x14:dataValidation>
      </x14:dataValidations>
    </ext>
  </extLst>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A695-EF4D-4C6C-804E-D63529BB0950}">
  <sheetPr>
    <pageSetUpPr fitToPage="1"/>
  </sheetPr>
  <dimension ref="B1:CH53"/>
  <sheetViews>
    <sheetView showGridLines="0" showZeros="0" view="pageBreakPreview" zoomScaleNormal="85" zoomScaleSheetLayoutView="100" workbookViewId="0">
      <selection activeCell="B2" sqref="B2:AO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S61</v>
      </c>
      <c r="AW5" s="35">
        <f>R7</f>
        <v>6.9</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0.04</v>
      </c>
      <c r="BS5" s="47">
        <f>AG35</f>
        <v>0</v>
      </c>
      <c r="BT5" s="47">
        <f>AH35</f>
        <v>0</v>
      </c>
      <c r="BU5" s="47">
        <f>AI35</f>
        <v>0</v>
      </c>
      <c r="BV5" s="47">
        <f>AJ35</f>
        <v>3.1</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968</v>
      </c>
      <c r="O7" s="929"/>
      <c r="P7" s="970" t="s">
        <v>367</v>
      </c>
      <c r="Q7" s="956"/>
      <c r="R7" s="972">
        <v>6.9</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v>1</v>
      </c>
      <c r="L11" s="915" t="s">
        <v>461</v>
      </c>
      <c r="M11" s="916"/>
      <c r="N11" s="915" t="s">
        <v>462</v>
      </c>
      <c r="O11" s="916"/>
      <c r="P11" s="915" t="s">
        <v>480</v>
      </c>
      <c r="Q11" s="916"/>
      <c r="R11" s="868" t="s">
        <v>500</v>
      </c>
      <c r="S11" s="868"/>
      <c r="T11" s="868"/>
      <c r="U11" s="915" t="s">
        <v>646</v>
      </c>
      <c r="V11" s="916"/>
      <c r="W11" s="915" t="s">
        <v>646</v>
      </c>
      <c r="X11" s="916"/>
      <c r="Y11" s="46"/>
      <c r="Z11" s="46"/>
      <c r="AA11" s="46"/>
      <c r="AB11" s="46"/>
      <c r="AC11" s="52"/>
      <c r="AD11" s="52"/>
      <c r="AE11" s="52"/>
      <c r="AF11" s="52"/>
      <c r="AG11" s="52"/>
      <c r="AH11" s="52"/>
      <c r="AI11" s="52"/>
      <c r="AJ11" s="52">
        <v>3.1</v>
      </c>
      <c r="AK11" s="928"/>
      <c r="AL11" s="929"/>
      <c r="AM11" s="929"/>
      <c r="AN11" s="929"/>
      <c r="AO11" s="930"/>
      <c r="AP11" s="2"/>
      <c r="AQ11" s="51">
        <f>IF(P11="材質劣化",2,IF(P11="漏水",3,1))</f>
        <v>3</v>
      </c>
      <c r="AS11" s="34" t="str">
        <f>IF(Y11&lt;&gt;"",1,"")</f>
        <v/>
      </c>
    </row>
    <row r="12" spans="2:86" ht="12" customHeight="1" x14ac:dyDescent="0.15">
      <c r="B12" s="958"/>
      <c r="C12" s="963"/>
      <c r="D12" s="961"/>
      <c r="E12" s="961"/>
      <c r="F12" s="961"/>
      <c r="G12" s="961"/>
      <c r="H12" s="961"/>
      <c r="I12" s="961"/>
      <c r="J12" s="962"/>
      <c r="K12" s="90">
        <v>2</v>
      </c>
      <c r="L12" s="915" t="s">
        <v>461</v>
      </c>
      <c r="M12" s="916"/>
      <c r="N12" s="915" t="s">
        <v>462</v>
      </c>
      <c r="O12" s="916"/>
      <c r="P12" s="915" t="s">
        <v>471</v>
      </c>
      <c r="Q12" s="916"/>
      <c r="R12" s="868" t="s">
        <v>506</v>
      </c>
      <c r="S12" s="868"/>
      <c r="T12" s="868"/>
      <c r="U12" s="915" t="s">
        <v>646</v>
      </c>
      <c r="V12" s="916"/>
      <c r="W12" s="915" t="s">
        <v>646</v>
      </c>
      <c r="X12" s="916"/>
      <c r="Y12" s="46"/>
      <c r="Z12" s="46"/>
      <c r="AA12" s="46"/>
      <c r="AB12" s="46"/>
      <c r="AC12" s="52"/>
      <c r="AD12" s="52"/>
      <c r="AE12" s="52"/>
      <c r="AF12" s="52">
        <v>0.04</v>
      </c>
      <c r="AG12" s="52"/>
      <c r="AH12" s="52"/>
      <c r="AI12" s="52"/>
      <c r="AJ12" s="52"/>
      <c r="AK12" s="928"/>
      <c r="AL12" s="929"/>
      <c r="AM12" s="929"/>
      <c r="AN12" s="929"/>
      <c r="AO12" s="930"/>
      <c r="AP12" s="2"/>
      <c r="AQ12" s="51">
        <f>IF(P12="材質劣化",2,IF(P12="漏水",3,1))</f>
        <v>2</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0.04</v>
      </c>
      <c r="AG35" s="109">
        <f t="shared" si="7"/>
        <v>0</v>
      </c>
      <c r="AH35" s="109">
        <f t="shared" si="7"/>
        <v>0</v>
      </c>
      <c r="AI35" s="109">
        <f t="shared" si="7"/>
        <v>0</v>
      </c>
      <c r="AJ35" s="110">
        <f t="shared" si="7"/>
        <v>3.1</v>
      </c>
      <c r="AK35" s="948" t="s">
        <v>383</v>
      </c>
      <c r="AL35" s="948"/>
      <c r="AM35" s="995" t="s">
        <v>1034</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1</v>
      </c>
      <c r="AG37" s="949">
        <f t="shared" si="8"/>
        <v>0</v>
      </c>
      <c r="AH37" s="949">
        <f t="shared" si="8"/>
        <v>0</v>
      </c>
      <c r="AI37" s="949">
        <f t="shared" si="8"/>
        <v>0</v>
      </c>
      <c r="AJ37" s="949">
        <f>COUNTA(AJ11:AJ34)</f>
        <v>1</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1039</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6" priority="2">
      <formula>$AQ11=2</formula>
    </cfRule>
  </conditionalFormatting>
  <conditionalFormatting sqref="Y29:AB29">
    <cfRule type="expression" dxfId="75" priority="11">
      <formula>$AQ28=2</formula>
    </cfRule>
  </conditionalFormatting>
  <conditionalFormatting sqref="Y30:AB31">
    <cfRule type="expression" dxfId="74" priority="9">
      <formula>$AQ28=2</formula>
    </cfRule>
  </conditionalFormatting>
  <conditionalFormatting sqref="Y32:AB32">
    <cfRule type="expression" dxfId="73" priority="7">
      <formula>$AQ29=2</formula>
    </cfRule>
  </conditionalFormatting>
  <conditionalFormatting sqref="Y33:AB33">
    <cfRule type="expression" dxfId="72" priority="5">
      <formula>$AQ29=2</formula>
    </cfRule>
  </conditionalFormatting>
  <conditionalFormatting sqref="Y34:AB34">
    <cfRule type="expression" dxfId="71" priority="3">
      <formula>$AQ29=2</formula>
    </cfRule>
  </conditionalFormatting>
  <conditionalFormatting sqref="Y11:AF28">
    <cfRule type="expression" dxfId="70" priority="1">
      <formula>$AQ11=3</formula>
    </cfRule>
  </conditionalFormatting>
  <conditionalFormatting sqref="Y29:AF29">
    <cfRule type="expression" dxfId="69" priority="12">
      <formula>$AQ28=3</formula>
    </cfRule>
  </conditionalFormatting>
  <conditionalFormatting sqref="Y30:AF31">
    <cfRule type="expression" dxfId="68" priority="10">
      <formula>$AQ28=3</formula>
    </cfRule>
  </conditionalFormatting>
  <conditionalFormatting sqref="Y32:AF32">
    <cfRule type="expression" dxfId="67" priority="8">
      <formula>$AQ29=3</formula>
    </cfRule>
  </conditionalFormatting>
  <conditionalFormatting sqref="Y33:AF33">
    <cfRule type="expression" dxfId="66" priority="6">
      <formula>$AQ29=3</formula>
    </cfRule>
  </conditionalFormatting>
  <conditionalFormatting sqref="Y34:AF34">
    <cfRule type="expression" dxfId="65" priority="4">
      <formula>$AQ29=3</formula>
    </cfRule>
  </conditionalFormatting>
  <conditionalFormatting sqref="AC11:AJ28">
    <cfRule type="expression" dxfId="64" priority="13">
      <formula>$AQ11=1</formula>
    </cfRule>
  </conditionalFormatting>
  <conditionalFormatting sqref="AC29:AJ29">
    <cfRule type="expression" dxfId="63" priority="24">
      <formula>$AQ28=1</formula>
    </cfRule>
  </conditionalFormatting>
  <conditionalFormatting sqref="AC30:AJ31">
    <cfRule type="expression" dxfId="62" priority="22">
      <formula>$AQ28=1</formula>
    </cfRule>
  </conditionalFormatting>
  <conditionalFormatting sqref="AC32:AJ32">
    <cfRule type="expression" dxfId="61" priority="20">
      <formula>$AQ29=1</formula>
    </cfRule>
  </conditionalFormatting>
  <conditionalFormatting sqref="AC33:AJ33">
    <cfRule type="expression" dxfId="60" priority="18">
      <formula>$AQ29=1</formula>
    </cfRule>
  </conditionalFormatting>
  <conditionalFormatting sqref="AC34:AJ34">
    <cfRule type="expression" dxfId="59" priority="16">
      <formula>$AQ29=1</formula>
    </cfRule>
  </conditionalFormatting>
  <conditionalFormatting sqref="AG11:AJ28">
    <cfRule type="expression" dxfId="58" priority="14">
      <formula>$AQ11=2</formula>
    </cfRule>
  </conditionalFormatting>
  <conditionalFormatting sqref="AG29:AJ29">
    <cfRule type="expression" dxfId="57" priority="23">
      <formula>$AQ28=2</formula>
    </cfRule>
  </conditionalFormatting>
  <conditionalFormatting sqref="AG30:AJ31">
    <cfRule type="expression" dxfId="56" priority="21">
      <formula>$AQ28=2</formula>
    </cfRule>
  </conditionalFormatting>
  <conditionalFormatting sqref="AG32:AJ32">
    <cfRule type="expression" dxfId="55" priority="19">
      <formula>$AQ29=2</formula>
    </cfRule>
  </conditionalFormatting>
  <conditionalFormatting sqref="AG33:AJ33">
    <cfRule type="expression" dxfId="54" priority="17">
      <formula>$AQ29=2</formula>
    </cfRule>
  </conditionalFormatting>
  <conditionalFormatting sqref="AG34:AJ34">
    <cfRule type="expression" dxfId="53" priority="15">
      <formula>$AQ29=2</formula>
    </cfRule>
  </conditionalFormatting>
  <dataValidations count="2">
    <dataValidation type="list" allowBlank="1" showInputMessage="1" showErrorMessage="1" sqref="Y11:AB34" xr:uid="{5284877B-96A3-4892-A191-D9847C231094}">
      <formula1>"〇,"</formula1>
    </dataValidation>
    <dataValidation type="list" allowBlank="1" showInputMessage="1" showErrorMessage="1" sqref="N11:O34" xr:uid="{32977A36-BEEA-44EF-84DC-CA2725DE900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4A4C61-42F0-4A77-B35F-32AC1426C2BC}">
          <x14:formula1>
            <xm:f>'(参考)リスト'!$G$16:$G$19</xm:f>
          </x14:formula1>
          <xm:sqref>AM35:AO38</xm:sqref>
        </x14:dataValidation>
        <x14:dataValidation type="list" allowBlank="1" showInputMessage="1" showErrorMessage="1" xr:uid="{61EAF415-670D-4587-A8DB-EE0A012668E8}">
          <x14:formula1>
            <xm:f>'(参考)リスト'!$B$16:$B$21</xm:f>
          </x14:formula1>
          <xm:sqref>L11:M34</xm:sqref>
        </x14:dataValidation>
        <x14:dataValidation type="list" allowBlank="1" showInputMessage="1" showErrorMessage="1" xr:uid="{905026FF-EAB3-499F-8D45-7840466A5DA1}">
          <x14:formula1>
            <xm:f>'(参考)リスト'!$E$16:$E$27</xm:f>
          </x14:formula1>
          <xm:sqref>R11:T34</xm:sqref>
        </x14:dataValidation>
        <x14:dataValidation type="list" allowBlank="1" showInputMessage="1" showErrorMessage="1" xr:uid="{1748805F-BDFD-4F64-8C11-3F677F884875}">
          <x14:formula1>
            <xm:f>'(参考)リスト'!$D$16:$D$18</xm:f>
          </x14:formula1>
          <xm:sqref>P11:Q34</xm:sqref>
        </x14:dataValidation>
        <x14:dataValidation type="list" allowBlank="1" showInputMessage="1" showErrorMessage="1" xr:uid="{1697EEC9-67C4-4D5A-8D0A-FA3FF46EF523}">
          <x14:formula1>
            <xm:f>'(参考)リスト'!$F$16:$F$21</xm:f>
          </x14:formula1>
          <xm:sqref>U11:X34</xm:sqref>
        </x14:dataValidation>
      </x14:dataValidations>
    </ext>
  </extLst>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7A92D-1308-4B66-8C78-0239190A7DBB}">
  <sheetPr>
    <pageSetUpPr fitToPage="1"/>
  </sheetPr>
  <dimension ref="B1:CH53"/>
  <sheetViews>
    <sheetView showGridLines="0" showZeros="0" view="pageBreakPreview" zoomScaleNormal="85" zoomScaleSheetLayoutView="100" workbookViewId="0">
      <selection activeCell="B2" sqref="B2:AO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S62</v>
      </c>
      <c r="AW5" s="35">
        <f>R7</f>
        <v>5.2</v>
      </c>
      <c r="AX5" s="47" t="str">
        <f>AM35</f>
        <v>Ⅰ</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1033</v>
      </c>
      <c r="O7" s="929"/>
      <c r="P7" s="970" t="s">
        <v>367</v>
      </c>
      <c r="Q7" s="956"/>
      <c r="R7" s="972">
        <v>5.2</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c r="L11" s="915"/>
      <c r="M11" s="916"/>
      <c r="N11" s="915"/>
      <c r="O11" s="916"/>
      <c r="P11" s="915"/>
      <c r="Q11" s="916"/>
      <c r="R11" s="868"/>
      <c r="S11" s="868"/>
      <c r="T11" s="868"/>
      <c r="U11" s="915"/>
      <c r="V11" s="916"/>
      <c r="W11" s="915"/>
      <c r="X11" s="916"/>
      <c r="Y11" s="46"/>
      <c r="Z11" s="46"/>
      <c r="AA11" s="46"/>
      <c r="AB11" s="46"/>
      <c r="AC11" s="52"/>
      <c r="AD11" s="52"/>
      <c r="AE11" s="52"/>
      <c r="AF11" s="52"/>
      <c r="AG11" s="52"/>
      <c r="AH11" s="52"/>
      <c r="AI11" s="52"/>
      <c r="AJ11" s="52"/>
      <c r="AK11" s="928"/>
      <c r="AL11" s="929"/>
      <c r="AM11" s="929"/>
      <c r="AN11" s="929"/>
      <c r="AO11" s="930"/>
      <c r="AP11" s="2"/>
      <c r="AQ11" s="51">
        <f>IF(P11="材質劣化",2,IF(P11="漏水",3,1))</f>
        <v>1</v>
      </c>
      <c r="AS11" s="34" t="str">
        <f>IF(Y11&lt;&gt;"",1,"")</f>
        <v/>
      </c>
    </row>
    <row r="12" spans="2:86" ht="12" customHeight="1" x14ac:dyDescent="0.15">
      <c r="B12" s="958"/>
      <c r="C12" s="963"/>
      <c r="D12" s="961"/>
      <c r="E12" s="961"/>
      <c r="F12" s="961"/>
      <c r="G12" s="961"/>
      <c r="H12" s="961"/>
      <c r="I12" s="961"/>
      <c r="J12" s="962"/>
      <c r="K12" s="90"/>
      <c r="L12" s="915"/>
      <c r="M12" s="916"/>
      <c r="N12" s="915"/>
      <c r="O12" s="916"/>
      <c r="P12" s="915"/>
      <c r="Q12" s="916"/>
      <c r="R12" s="868"/>
      <c r="S12" s="868"/>
      <c r="T12" s="868"/>
      <c r="U12" s="915"/>
      <c r="V12" s="916"/>
      <c r="W12" s="915"/>
      <c r="X12" s="916"/>
      <c r="Y12" s="46"/>
      <c r="Z12" s="46"/>
      <c r="AA12" s="46"/>
      <c r="AB12" s="46"/>
      <c r="AC12" s="52"/>
      <c r="AD12" s="52"/>
      <c r="AE12" s="52"/>
      <c r="AF12" s="52"/>
      <c r="AG12" s="52"/>
      <c r="AH12" s="52"/>
      <c r="AI12" s="52"/>
      <c r="AJ12" s="52"/>
      <c r="AK12" s="928"/>
      <c r="AL12" s="929"/>
      <c r="AM12" s="929"/>
      <c r="AN12" s="929"/>
      <c r="AO12" s="930"/>
      <c r="AP12" s="2"/>
      <c r="AQ12" s="51">
        <f>IF(P12="材質劣化",2,IF(P12="漏水",3,1))</f>
        <v>1</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0</v>
      </c>
      <c r="AK35" s="948" t="s">
        <v>383</v>
      </c>
      <c r="AL35" s="948"/>
      <c r="AM35" s="995" t="s">
        <v>723</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0</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1045</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2" priority="2">
      <formula>$AQ11=2</formula>
    </cfRule>
  </conditionalFormatting>
  <conditionalFormatting sqref="Y29:AB29">
    <cfRule type="expression" dxfId="51" priority="11">
      <formula>$AQ28=2</formula>
    </cfRule>
  </conditionalFormatting>
  <conditionalFormatting sqref="Y30:AB31">
    <cfRule type="expression" dxfId="50" priority="9">
      <formula>$AQ28=2</formula>
    </cfRule>
  </conditionalFormatting>
  <conditionalFormatting sqref="Y32:AB32">
    <cfRule type="expression" dxfId="49" priority="7">
      <formula>$AQ29=2</formula>
    </cfRule>
  </conditionalFormatting>
  <conditionalFormatting sqref="Y33:AB33">
    <cfRule type="expression" dxfId="48" priority="5">
      <formula>$AQ29=2</formula>
    </cfRule>
  </conditionalFormatting>
  <conditionalFormatting sqref="Y34:AB34">
    <cfRule type="expression" dxfId="47" priority="3">
      <formula>$AQ29=2</formula>
    </cfRule>
  </conditionalFormatting>
  <conditionalFormatting sqref="Y11:AF28">
    <cfRule type="expression" dxfId="46" priority="1">
      <formula>$AQ11=3</formula>
    </cfRule>
  </conditionalFormatting>
  <conditionalFormatting sqref="Y29:AF29">
    <cfRule type="expression" dxfId="45" priority="12">
      <formula>$AQ28=3</formula>
    </cfRule>
  </conditionalFormatting>
  <conditionalFormatting sqref="Y30:AF31">
    <cfRule type="expression" dxfId="44" priority="10">
      <formula>$AQ28=3</formula>
    </cfRule>
  </conditionalFormatting>
  <conditionalFormatting sqref="Y32:AF32">
    <cfRule type="expression" dxfId="43" priority="8">
      <formula>$AQ29=3</formula>
    </cfRule>
  </conditionalFormatting>
  <conditionalFormatting sqref="Y33:AF33">
    <cfRule type="expression" dxfId="42" priority="6">
      <formula>$AQ29=3</formula>
    </cfRule>
  </conditionalFormatting>
  <conditionalFormatting sqref="Y34:AF34">
    <cfRule type="expression" dxfId="41" priority="4">
      <formula>$AQ29=3</formula>
    </cfRule>
  </conditionalFormatting>
  <conditionalFormatting sqref="AC11:AJ28">
    <cfRule type="expression" dxfId="40" priority="13">
      <formula>$AQ11=1</formula>
    </cfRule>
  </conditionalFormatting>
  <conditionalFormatting sqref="AC29:AJ29">
    <cfRule type="expression" dxfId="39" priority="24">
      <formula>$AQ28=1</formula>
    </cfRule>
  </conditionalFormatting>
  <conditionalFormatting sqref="AC30:AJ31">
    <cfRule type="expression" dxfId="38" priority="22">
      <formula>$AQ28=1</formula>
    </cfRule>
  </conditionalFormatting>
  <conditionalFormatting sqref="AC32:AJ32">
    <cfRule type="expression" dxfId="37" priority="20">
      <formula>$AQ29=1</formula>
    </cfRule>
  </conditionalFormatting>
  <conditionalFormatting sqref="AC33:AJ33">
    <cfRule type="expression" dxfId="36" priority="18">
      <formula>$AQ29=1</formula>
    </cfRule>
  </conditionalFormatting>
  <conditionalFormatting sqref="AC34:AJ34">
    <cfRule type="expression" dxfId="35" priority="16">
      <formula>$AQ29=1</formula>
    </cfRule>
  </conditionalFormatting>
  <conditionalFormatting sqref="AG11:AJ28">
    <cfRule type="expression" dxfId="34" priority="14">
      <formula>$AQ11=2</formula>
    </cfRule>
  </conditionalFormatting>
  <conditionalFormatting sqref="AG29:AJ29">
    <cfRule type="expression" dxfId="33" priority="23">
      <formula>$AQ28=2</formula>
    </cfRule>
  </conditionalFormatting>
  <conditionalFormatting sqref="AG30:AJ31">
    <cfRule type="expression" dxfId="32" priority="21">
      <formula>$AQ28=2</formula>
    </cfRule>
  </conditionalFormatting>
  <conditionalFormatting sqref="AG32:AJ32">
    <cfRule type="expression" dxfId="31" priority="19">
      <formula>$AQ29=2</formula>
    </cfRule>
  </conditionalFormatting>
  <conditionalFormatting sqref="AG33:AJ33">
    <cfRule type="expression" dxfId="30" priority="17">
      <formula>$AQ29=2</formula>
    </cfRule>
  </conditionalFormatting>
  <conditionalFormatting sqref="AG34:AJ34">
    <cfRule type="expression" dxfId="29" priority="15">
      <formula>$AQ29=2</formula>
    </cfRule>
  </conditionalFormatting>
  <dataValidations count="2">
    <dataValidation type="list" allowBlank="1" showInputMessage="1" showErrorMessage="1" sqref="N11:O34" xr:uid="{8194EF76-A0AA-4234-829A-EFD4F2DEAE07}">
      <formula1>INDIRECT(L11)</formula1>
    </dataValidation>
    <dataValidation type="list" allowBlank="1" showInputMessage="1" showErrorMessage="1" sqref="Y11:AB34" xr:uid="{EF06A58B-5C78-478E-8DC5-1393193ED26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676211F-39CE-4F07-8C3B-C0002DCD5ED6}">
          <x14:formula1>
            <xm:f>'(参考)リスト'!$F$16:$F$21</xm:f>
          </x14:formula1>
          <xm:sqref>U11:X34</xm:sqref>
        </x14:dataValidation>
        <x14:dataValidation type="list" allowBlank="1" showInputMessage="1" showErrorMessage="1" xr:uid="{A98AFC0A-FD2A-452E-A13D-641019884E93}">
          <x14:formula1>
            <xm:f>'(参考)リスト'!$D$16:$D$18</xm:f>
          </x14:formula1>
          <xm:sqref>P11:Q34</xm:sqref>
        </x14:dataValidation>
        <x14:dataValidation type="list" allowBlank="1" showInputMessage="1" showErrorMessage="1" xr:uid="{1C5B751F-D6D9-49FB-A200-CB3D45784DD1}">
          <x14:formula1>
            <xm:f>'(参考)リスト'!$E$16:$E$27</xm:f>
          </x14:formula1>
          <xm:sqref>R11:T34</xm:sqref>
        </x14:dataValidation>
        <x14:dataValidation type="list" allowBlank="1" showInputMessage="1" showErrorMessage="1" xr:uid="{F4B1704F-8A8D-4EDE-BEBF-E4AB01437ADE}">
          <x14:formula1>
            <xm:f>'(参考)リスト'!$B$16:$B$21</xm:f>
          </x14:formula1>
          <xm:sqref>L11:M34</xm:sqref>
        </x14:dataValidation>
        <x14:dataValidation type="list" allowBlank="1" showInputMessage="1" showErrorMessage="1" xr:uid="{C35E8004-4300-44BE-8298-68D4EF3F9440}">
          <x14:formula1>
            <xm:f>'(参考)リスト'!$G$16:$G$19</xm:f>
          </x14:formula1>
          <xm:sqref>AM35:AO38</xm:sqref>
        </x14:dataValidation>
      </x14:dataValidations>
    </ext>
  </extLst>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2AF51-0ED5-4863-B881-5423ED0DA243}">
  <sheetPr>
    <pageSetUpPr fitToPage="1"/>
  </sheetPr>
  <dimension ref="B1:CH53"/>
  <sheetViews>
    <sheetView showGridLines="0" showZeros="0" view="pageBreakPreview" zoomScaleNormal="85" zoomScaleSheetLayoutView="100" workbookViewId="0">
      <selection activeCell="B2" sqref="B2:AB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17" t="s">
        <v>345</v>
      </c>
      <c r="AV1" s="921" t="s">
        <v>346</v>
      </c>
      <c r="AW1" s="921"/>
      <c r="AX1" s="921"/>
      <c r="AY1" s="922" t="s">
        <v>347</v>
      </c>
      <c r="AZ1" s="922"/>
      <c r="BA1" s="922"/>
      <c r="BB1" s="922"/>
      <c r="BC1" s="922"/>
      <c r="BD1" s="922"/>
      <c r="BE1" s="922"/>
      <c r="BF1" s="922"/>
      <c r="BG1" s="922"/>
      <c r="BH1" s="922"/>
      <c r="BI1" s="922"/>
      <c r="BJ1" s="922"/>
      <c r="BK1" s="922" t="s">
        <v>348</v>
      </c>
      <c r="BL1" s="922"/>
      <c r="BM1" s="922"/>
      <c r="BN1" s="922"/>
      <c r="BO1" s="922"/>
      <c r="BP1" s="922"/>
      <c r="BQ1" s="922"/>
      <c r="BR1" s="922"/>
      <c r="BS1" s="922"/>
      <c r="BT1" s="922"/>
      <c r="BU1" s="922"/>
      <c r="BV1" s="922"/>
      <c r="BW1" s="914"/>
      <c r="BX1" s="914"/>
      <c r="BY1" s="914"/>
      <c r="BZ1" s="914"/>
      <c r="CA1" s="914"/>
      <c r="CB1" s="914"/>
      <c r="CC1" s="914"/>
      <c r="CD1" s="914"/>
      <c r="CE1" s="914"/>
      <c r="CF1" s="914"/>
      <c r="CG1" s="914"/>
      <c r="CH1" s="914"/>
    </row>
    <row r="2" spans="2:86" ht="8.25" customHeight="1" x14ac:dyDescent="0.15">
      <c r="AU2" s="917"/>
      <c r="AV2" s="921" t="s">
        <v>349</v>
      </c>
      <c r="AW2" s="923" t="s">
        <v>350</v>
      </c>
      <c r="AX2" s="923" t="s">
        <v>351</v>
      </c>
      <c r="AY2" s="922" t="s">
        <v>352</v>
      </c>
      <c r="AZ2" s="922"/>
      <c r="BA2" s="922"/>
      <c r="BB2" s="922"/>
      <c r="BC2" s="922"/>
      <c r="BD2" s="922"/>
      <c r="BE2" s="922"/>
      <c r="BF2" s="922"/>
      <c r="BG2" s="922"/>
      <c r="BH2" s="922"/>
      <c r="BI2" s="922"/>
      <c r="BJ2" s="922"/>
      <c r="BK2" s="922" t="s">
        <v>353</v>
      </c>
      <c r="BL2" s="922"/>
      <c r="BM2" s="922"/>
      <c r="BN2" s="922"/>
      <c r="BO2" s="922" t="s">
        <v>354</v>
      </c>
      <c r="BP2" s="922"/>
      <c r="BQ2" s="922"/>
      <c r="BR2" s="922"/>
      <c r="BS2" s="922"/>
      <c r="BT2" s="922"/>
      <c r="BU2" s="922"/>
      <c r="BV2" s="922"/>
      <c r="BW2" s="924"/>
      <c r="BX2" s="924"/>
      <c r="BY2" s="924"/>
      <c r="BZ2" s="924"/>
      <c r="CA2" s="914"/>
      <c r="CB2" s="914"/>
      <c r="CC2" s="914"/>
      <c r="CD2" s="914"/>
      <c r="CE2" s="914"/>
      <c r="CF2" s="914"/>
      <c r="CG2" s="914"/>
      <c r="CH2" s="914"/>
    </row>
    <row r="3" spans="2:86" ht="24.95" customHeight="1" x14ac:dyDescent="0.15">
      <c r="B3" s="686" t="s">
        <v>355</v>
      </c>
      <c r="C3" s="934"/>
      <c r="D3" s="934"/>
      <c r="E3" s="935"/>
      <c r="F3" s="935"/>
      <c r="G3" s="935"/>
      <c r="H3" s="935"/>
      <c r="I3" s="935"/>
      <c r="J3" s="935"/>
      <c r="K3" s="934"/>
      <c r="L3" s="934"/>
      <c r="M3" s="934"/>
      <c r="N3" s="934"/>
      <c r="O3" s="934"/>
      <c r="P3" s="934"/>
      <c r="Q3" s="934"/>
      <c r="R3" s="934"/>
      <c r="S3" s="934"/>
      <c r="T3" s="934"/>
      <c r="U3" s="934"/>
      <c r="V3" s="934"/>
      <c r="W3" s="934"/>
      <c r="X3" s="934"/>
      <c r="Y3" s="934"/>
      <c r="Z3" s="934"/>
      <c r="AA3" s="934"/>
      <c r="AB3" s="934"/>
      <c r="AC3" s="934"/>
      <c r="AD3" s="934"/>
      <c r="AE3" s="934"/>
      <c r="AF3" s="934"/>
      <c r="AG3" s="934"/>
      <c r="AH3" s="934"/>
      <c r="AI3" s="934"/>
      <c r="AJ3" s="934"/>
      <c r="AK3" s="934"/>
      <c r="AL3" s="934"/>
      <c r="AM3" s="934"/>
      <c r="AN3" s="934"/>
      <c r="AO3" s="934"/>
      <c r="AU3" s="917"/>
      <c r="AV3" s="921"/>
      <c r="AW3" s="923"/>
      <c r="AX3" s="923"/>
      <c r="AY3" s="922" t="s">
        <v>356</v>
      </c>
      <c r="AZ3" s="922"/>
      <c r="BA3" s="922"/>
      <c r="BB3" s="922"/>
      <c r="BC3" s="922" t="s">
        <v>357</v>
      </c>
      <c r="BD3" s="922"/>
      <c r="BE3" s="922"/>
      <c r="BF3" s="922"/>
      <c r="BG3" s="922" t="s">
        <v>358</v>
      </c>
      <c r="BH3" s="922"/>
      <c r="BI3" s="922"/>
      <c r="BJ3" s="922"/>
      <c r="BK3" s="922" t="s">
        <v>359</v>
      </c>
      <c r="BL3" s="922"/>
      <c r="BM3" s="922"/>
      <c r="BN3" s="922"/>
      <c r="BO3" s="922" t="s">
        <v>357</v>
      </c>
      <c r="BP3" s="922"/>
      <c r="BQ3" s="922"/>
      <c r="BR3" s="922"/>
      <c r="BS3" s="922" t="s">
        <v>358</v>
      </c>
      <c r="BT3" s="922"/>
      <c r="BU3" s="922"/>
      <c r="BV3" s="922"/>
      <c r="BW3" s="914"/>
      <c r="BX3" s="914"/>
      <c r="BY3" s="914"/>
      <c r="BZ3" s="914"/>
      <c r="CA3" s="914"/>
      <c r="CB3" s="914"/>
      <c r="CC3" s="914"/>
      <c r="CD3" s="914"/>
      <c r="CE3" s="914"/>
      <c r="CF3" s="914"/>
      <c r="CG3" s="914"/>
      <c r="CH3" s="914"/>
    </row>
    <row r="4" spans="2:86" ht="18" customHeight="1" x14ac:dyDescent="0.15">
      <c r="B4" s="518" t="s">
        <v>60</v>
      </c>
      <c r="C4" s="518"/>
      <c r="D4" s="518"/>
      <c r="E4" s="952" t="str">
        <f>'様式A-1'!D3</f>
        <v>ムクノトンネル　ノボリ</v>
      </c>
      <c r="F4" s="953"/>
      <c r="G4" s="953"/>
      <c r="H4" s="953"/>
      <c r="I4" s="953"/>
      <c r="J4" s="954"/>
      <c r="K4" s="553" t="s">
        <v>61</v>
      </c>
      <c r="L4" s="553"/>
      <c r="M4" s="553"/>
      <c r="N4" s="950" t="str">
        <f>'様式A-1'!J3</f>
        <v>山口県道57号下関港線（上り）</v>
      </c>
      <c r="O4" s="950"/>
      <c r="P4" s="950"/>
      <c r="Q4" s="950"/>
      <c r="R4" s="950"/>
      <c r="S4" s="950"/>
      <c r="T4" s="568" t="s">
        <v>249</v>
      </c>
      <c r="U4" s="569"/>
      <c r="V4" s="569"/>
      <c r="W4" s="569"/>
      <c r="X4" s="570"/>
      <c r="Y4" s="955" t="str">
        <f>'様式B (1)'!S3</f>
        <v>アジア航測株式会社</v>
      </c>
      <c r="Z4" s="955"/>
      <c r="AA4" s="955"/>
      <c r="AB4" s="955"/>
      <c r="AC4" s="955"/>
      <c r="AD4" s="955"/>
      <c r="AE4" s="955"/>
      <c r="AF4" s="955"/>
      <c r="AG4" s="568" t="s">
        <v>250</v>
      </c>
      <c r="AH4" s="569"/>
      <c r="AI4" s="569"/>
      <c r="AJ4" s="570"/>
      <c r="AK4" s="885">
        <f>'様式B (1)'!P2</f>
        <v>45892</v>
      </c>
      <c r="AL4" s="919"/>
      <c r="AM4" s="919"/>
      <c r="AN4" s="919"/>
      <c r="AO4" s="920"/>
      <c r="AU4" s="917"/>
      <c r="AV4" s="921"/>
      <c r="AW4" s="923"/>
      <c r="AX4" s="923"/>
      <c r="AY4" s="274" t="s">
        <v>360</v>
      </c>
      <c r="AZ4" s="274" t="s">
        <v>361</v>
      </c>
      <c r="BA4" s="274" t="s">
        <v>362</v>
      </c>
      <c r="BB4" s="274" t="s">
        <v>363</v>
      </c>
      <c r="BC4" s="274" t="s">
        <v>360</v>
      </c>
      <c r="BD4" s="274" t="s">
        <v>361</v>
      </c>
      <c r="BE4" s="274" t="s">
        <v>362</v>
      </c>
      <c r="BF4" s="274" t="s">
        <v>363</v>
      </c>
      <c r="BG4" s="274" t="s">
        <v>360</v>
      </c>
      <c r="BH4" s="274" t="s">
        <v>361</v>
      </c>
      <c r="BI4" s="274" t="s">
        <v>362</v>
      </c>
      <c r="BJ4" s="274" t="s">
        <v>363</v>
      </c>
      <c r="BK4" s="274" t="s">
        <v>360</v>
      </c>
      <c r="BL4" s="274" t="s">
        <v>361</v>
      </c>
      <c r="BM4" s="274" t="s">
        <v>362</v>
      </c>
      <c r="BN4" s="274" t="s">
        <v>363</v>
      </c>
      <c r="BO4" s="274" t="s">
        <v>360</v>
      </c>
      <c r="BP4" s="274" t="s">
        <v>361</v>
      </c>
      <c r="BQ4" s="274" t="s">
        <v>362</v>
      </c>
      <c r="BR4" s="274" t="s">
        <v>363</v>
      </c>
      <c r="BS4" s="274" t="s">
        <v>360</v>
      </c>
      <c r="BT4" s="274" t="s">
        <v>361</v>
      </c>
      <c r="BU4" s="274" t="s">
        <v>362</v>
      </c>
      <c r="BV4" s="274" t="s">
        <v>363</v>
      </c>
      <c r="BW4" s="275"/>
      <c r="BX4" s="275"/>
      <c r="BY4" s="275"/>
      <c r="BZ4" s="275"/>
      <c r="CA4" s="275"/>
      <c r="CB4" s="275"/>
      <c r="CC4" s="275"/>
      <c r="CD4" s="275"/>
      <c r="CE4" s="275"/>
      <c r="CF4" s="275"/>
      <c r="CG4" s="275"/>
      <c r="CH4" s="275"/>
    </row>
    <row r="5" spans="2:86" ht="18" customHeight="1" x14ac:dyDescent="0.15">
      <c r="B5" s="526" t="s">
        <v>167</v>
      </c>
      <c r="C5" s="526"/>
      <c r="D5" s="526"/>
      <c r="E5" s="936" t="str">
        <f>'様式A-1'!D4</f>
        <v>椋野トンネル（上り）</v>
      </c>
      <c r="F5" s="937"/>
      <c r="G5" s="937"/>
      <c r="H5" s="937"/>
      <c r="I5" s="937"/>
      <c r="J5" s="938"/>
      <c r="K5" s="567" t="s">
        <v>168</v>
      </c>
      <c r="L5" s="567"/>
      <c r="M5" s="567"/>
      <c r="N5" s="950" t="str">
        <f>'様式A-1'!R3</f>
        <v>山口県
下関土木建築事務所</v>
      </c>
      <c r="O5" s="950"/>
      <c r="P5" s="950"/>
      <c r="Q5" s="950"/>
      <c r="R5" s="950"/>
      <c r="S5" s="950"/>
      <c r="T5" s="571"/>
      <c r="U5" s="572"/>
      <c r="V5" s="572"/>
      <c r="W5" s="572"/>
      <c r="X5" s="573"/>
      <c r="Y5" s="951" t="str">
        <f>'様式B (1)'!S4</f>
        <v>飯田　琢巳</v>
      </c>
      <c r="Z5" s="951"/>
      <c r="AA5" s="951"/>
      <c r="AB5" s="951"/>
      <c r="AC5" s="951"/>
      <c r="AD5" s="951"/>
      <c r="AE5" s="951"/>
      <c r="AF5" s="951"/>
      <c r="AG5" s="860"/>
      <c r="AH5" s="918"/>
      <c r="AI5" s="918"/>
      <c r="AJ5" s="861"/>
      <c r="AK5" s="722"/>
      <c r="AL5" s="723"/>
      <c r="AM5" s="723"/>
      <c r="AN5" s="723"/>
      <c r="AO5" s="724"/>
      <c r="AU5" s="917"/>
      <c r="AV5" s="42" t="str">
        <f>N7</f>
        <v>PE</v>
      </c>
      <c r="AW5" s="35">
        <f>R7</f>
        <v>0.7</v>
      </c>
      <c r="AX5" s="47" t="str">
        <f>AM35</f>
        <v>Ⅰ</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0</v>
      </c>
      <c r="BW5" s="161"/>
      <c r="BX5" s="162"/>
      <c r="BY5" s="162"/>
      <c r="BZ5" s="162"/>
      <c r="CA5" s="163"/>
      <c r="CB5" s="163"/>
      <c r="CC5" s="163"/>
      <c r="CD5" s="163"/>
      <c r="CE5" s="163"/>
      <c r="CF5" s="163"/>
      <c r="CG5" s="163"/>
      <c r="CH5" s="163"/>
    </row>
    <row r="6" spans="2:86" ht="12" customHeight="1" x14ac:dyDescent="0.15">
      <c r="B6" s="957" t="s">
        <v>364</v>
      </c>
      <c r="C6" s="959"/>
      <c r="D6" s="960"/>
      <c r="E6" s="961"/>
      <c r="F6" s="961"/>
      <c r="G6" s="961"/>
      <c r="H6" s="961"/>
      <c r="I6" s="961"/>
      <c r="J6" s="962"/>
      <c r="K6" s="967" t="s">
        <v>365</v>
      </c>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9"/>
      <c r="AP6" s="2"/>
    </row>
    <row r="7" spans="2:86" ht="12" customHeight="1" x14ac:dyDescent="0.15">
      <c r="B7" s="958"/>
      <c r="C7" s="963"/>
      <c r="D7" s="961"/>
      <c r="E7" s="961"/>
      <c r="F7" s="961"/>
      <c r="G7" s="961"/>
      <c r="H7" s="961"/>
      <c r="I7" s="961"/>
      <c r="J7" s="962"/>
      <c r="K7" s="970" t="s">
        <v>366</v>
      </c>
      <c r="L7" s="971"/>
      <c r="M7" s="956"/>
      <c r="N7" s="928" t="s">
        <v>973</v>
      </c>
      <c r="O7" s="929"/>
      <c r="P7" s="970" t="s">
        <v>367</v>
      </c>
      <c r="Q7" s="956"/>
      <c r="R7" s="972">
        <v>0.7</v>
      </c>
      <c r="S7" s="973"/>
      <c r="T7" s="974"/>
      <c r="U7" s="939" t="s">
        <v>368</v>
      </c>
      <c r="V7" s="941"/>
      <c r="W7" s="939" t="s">
        <v>369</v>
      </c>
      <c r="X7" s="941"/>
      <c r="Y7" s="956" t="s">
        <v>370</v>
      </c>
      <c r="Z7" s="948"/>
      <c r="AA7" s="948"/>
      <c r="AB7" s="948"/>
      <c r="AC7" s="939" t="s">
        <v>371</v>
      </c>
      <c r="AD7" s="940"/>
      <c r="AE7" s="940"/>
      <c r="AF7" s="940"/>
      <c r="AG7" s="940"/>
      <c r="AH7" s="940"/>
      <c r="AI7" s="940"/>
      <c r="AJ7" s="941"/>
      <c r="AK7" s="939" t="s">
        <v>372</v>
      </c>
      <c r="AL7" s="940"/>
      <c r="AM7" s="940"/>
      <c r="AN7" s="975"/>
      <c r="AO7" s="976"/>
      <c r="AP7" s="2"/>
      <c r="AW7" s="50"/>
    </row>
    <row r="8" spans="2:86" ht="12" customHeight="1" x14ac:dyDescent="0.15">
      <c r="B8" s="958"/>
      <c r="C8" s="963"/>
      <c r="D8" s="961"/>
      <c r="E8" s="961"/>
      <c r="F8" s="961"/>
      <c r="G8" s="961"/>
      <c r="H8" s="961"/>
      <c r="I8" s="961"/>
      <c r="J8" s="962"/>
      <c r="K8" s="948" t="s">
        <v>312</v>
      </c>
      <c r="L8" s="948" t="s">
        <v>261</v>
      </c>
      <c r="M8" s="948"/>
      <c r="N8" s="948" t="s">
        <v>262</v>
      </c>
      <c r="O8" s="948"/>
      <c r="P8" s="948" t="s">
        <v>373</v>
      </c>
      <c r="Q8" s="948"/>
      <c r="R8" s="948" t="s">
        <v>374</v>
      </c>
      <c r="S8" s="948"/>
      <c r="T8" s="948"/>
      <c r="U8" s="942"/>
      <c r="V8" s="944"/>
      <c r="W8" s="942"/>
      <c r="X8" s="944"/>
      <c r="Y8" s="956"/>
      <c r="Z8" s="948"/>
      <c r="AA8" s="948"/>
      <c r="AB8" s="948"/>
      <c r="AC8" s="945"/>
      <c r="AD8" s="946"/>
      <c r="AE8" s="946"/>
      <c r="AF8" s="946"/>
      <c r="AG8" s="946"/>
      <c r="AH8" s="946"/>
      <c r="AI8" s="946"/>
      <c r="AJ8" s="947"/>
      <c r="AK8" s="942"/>
      <c r="AL8" s="943"/>
      <c r="AM8" s="943"/>
      <c r="AN8" s="977"/>
      <c r="AO8" s="978"/>
      <c r="AP8" s="2"/>
    </row>
    <row r="9" spans="2:86" ht="12" customHeight="1" x14ac:dyDescent="0.15">
      <c r="B9" s="958"/>
      <c r="C9" s="963"/>
      <c r="D9" s="961"/>
      <c r="E9" s="961"/>
      <c r="F9" s="961"/>
      <c r="G9" s="961"/>
      <c r="H9" s="961"/>
      <c r="I9" s="961"/>
      <c r="J9" s="962"/>
      <c r="K9" s="948"/>
      <c r="L9" s="948"/>
      <c r="M9" s="948"/>
      <c r="N9" s="948"/>
      <c r="O9" s="948"/>
      <c r="P9" s="948"/>
      <c r="Q9" s="948"/>
      <c r="R9" s="948"/>
      <c r="S9" s="948"/>
      <c r="T9" s="948"/>
      <c r="U9" s="942"/>
      <c r="V9" s="944"/>
      <c r="W9" s="942"/>
      <c r="X9" s="944"/>
      <c r="Y9" s="956" t="s">
        <v>375</v>
      </c>
      <c r="Z9" s="948"/>
      <c r="AA9" s="948"/>
      <c r="AB9" s="948"/>
      <c r="AC9" s="948" t="s">
        <v>376</v>
      </c>
      <c r="AD9" s="948"/>
      <c r="AE9" s="948"/>
      <c r="AF9" s="948"/>
      <c r="AG9" s="948" t="s">
        <v>377</v>
      </c>
      <c r="AH9" s="948"/>
      <c r="AI9" s="948"/>
      <c r="AJ9" s="948"/>
      <c r="AK9" s="942"/>
      <c r="AL9" s="943"/>
      <c r="AM9" s="943"/>
      <c r="AN9" s="977"/>
      <c r="AO9" s="978"/>
      <c r="AP9" s="2"/>
    </row>
    <row r="10" spans="2:86" ht="12" customHeight="1" x14ac:dyDescent="0.15">
      <c r="B10" s="958"/>
      <c r="C10" s="963"/>
      <c r="D10" s="961"/>
      <c r="E10" s="961"/>
      <c r="F10" s="961"/>
      <c r="G10" s="961"/>
      <c r="H10" s="961"/>
      <c r="I10" s="961"/>
      <c r="J10" s="962"/>
      <c r="K10" s="948"/>
      <c r="L10" s="948"/>
      <c r="M10" s="948"/>
      <c r="N10" s="948"/>
      <c r="O10" s="948"/>
      <c r="P10" s="948"/>
      <c r="Q10" s="948"/>
      <c r="R10" s="948"/>
      <c r="S10" s="948"/>
      <c r="T10" s="948"/>
      <c r="U10" s="945"/>
      <c r="V10" s="947"/>
      <c r="W10" s="945"/>
      <c r="X10" s="947"/>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45"/>
      <c r="AL10" s="946"/>
      <c r="AM10" s="946"/>
      <c r="AN10" s="979"/>
      <c r="AO10" s="980"/>
      <c r="AP10" s="2"/>
    </row>
    <row r="11" spans="2:86" ht="12" customHeight="1" x14ac:dyDescent="0.15">
      <c r="B11" s="958"/>
      <c r="C11" s="963"/>
      <c r="D11" s="961"/>
      <c r="E11" s="961"/>
      <c r="F11" s="961"/>
      <c r="G11" s="961"/>
      <c r="H11" s="961"/>
      <c r="I11" s="961"/>
      <c r="J11" s="962"/>
      <c r="K11" s="90"/>
      <c r="L11" s="915"/>
      <c r="M11" s="916"/>
      <c r="N11" s="915"/>
      <c r="O11" s="916"/>
      <c r="P11" s="915"/>
      <c r="Q11" s="916"/>
      <c r="R11" s="868"/>
      <c r="S11" s="868"/>
      <c r="T11" s="868"/>
      <c r="U11" s="915"/>
      <c r="V11" s="916"/>
      <c r="W11" s="915"/>
      <c r="X11" s="916"/>
      <c r="Y11" s="46"/>
      <c r="Z11" s="46"/>
      <c r="AA11" s="46"/>
      <c r="AB11" s="46"/>
      <c r="AC11" s="52"/>
      <c r="AD11" s="52"/>
      <c r="AE11" s="52"/>
      <c r="AF11" s="52"/>
      <c r="AG11" s="52"/>
      <c r="AH11" s="52"/>
      <c r="AI11" s="52"/>
      <c r="AJ11" s="52"/>
      <c r="AK11" s="928"/>
      <c r="AL11" s="929"/>
      <c r="AM11" s="929"/>
      <c r="AN11" s="929"/>
      <c r="AO11" s="930"/>
      <c r="AP11" s="2"/>
      <c r="AQ11" s="51">
        <f>IF(P11="材質劣化",2,IF(P11="漏水",3,1))</f>
        <v>1</v>
      </c>
      <c r="AS11" s="34" t="str">
        <f>IF(Y11&lt;&gt;"",1,"")</f>
        <v/>
      </c>
    </row>
    <row r="12" spans="2:86" ht="12" customHeight="1" x14ac:dyDescent="0.15">
      <c r="B12" s="958"/>
      <c r="C12" s="963"/>
      <c r="D12" s="961"/>
      <c r="E12" s="961"/>
      <c r="F12" s="961"/>
      <c r="G12" s="961"/>
      <c r="H12" s="961"/>
      <c r="I12" s="961"/>
      <c r="J12" s="962"/>
      <c r="K12" s="90"/>
      <c r="L12" s="915"/>
      <c r="M12" s="916"/>
      <c r="N12" s="915"/>
      <c r="O12" s="916"/>
      <c r="P12" s="915"/>
      <c r="Q12" s="916"/>
      <c r="R12" s="868"/>
      <c r="S12" s="868"/>
      <c r="T12" s="868"/>
      <c r="U12" s="915"/>
      <c r="V12" s="916"/>
      <c r="W12" s="915"/>
      <c r="X12" s="916"/>
      <c r="Y12" s="46"/>
      <c r="Z12" s="46"/>
      <c r="AA12" s="46"/>
      <c r="AB12" s="46"/>
      <c r="AC12" s="52"/>
      <c r="AD12" s="52"/>
      <c r="AE12" s="52"/>
      <c r="AF12" s="52"/>
      <c r="AG12" s="52"/>
      <c r="AH12" s="52"/>
      <c r="AI12" s="52"/>
      <c r="AJ12" s="52"/>
      <c r="AK12" s="928"/>
      <c r="AL12" s="929"/>
      <c r="AM12" s="929"/>
      <c r="AN12" s="929"/>
      <c r="AO12" s="930"/>
      <c r="AP12" s="2"/>
      <c r="AQ12" s="51">
        <f>IF(P12="材質劣化",2,IF(P12="漏水",3,1))</f>
        <v>1</v>
      </c>
    </row>
    <row r="13" spans="2:86" ht="12" customHeight="1" x14ac:dyDescent="0.15">
      <c r="B13" s="958"/>
      <c r="C13" s="963"/>
      <c r="D13" s="961"/>
      <c r="E13" s="961"/>
      <c r="F13" s="961"/>
      <c r="G13" s="961"/>
      <c r="H13" s="961"/>
      <c r="I13" s="961"/>
      <c r="J13" s="962"/>
      <c r="K13" s="90"/>
      <c r="L13" s="915"/>
      <c r="M13" s="916"/>
      <c r="N13" s="915"/>
      <c r="O13" s="916"/>
      <c r="P13" s="915"/>
      <c r="Q13" s="916"/>
      <c r="R13" s="931"/>
      <c r="S13" s="932"/>
      <c r="T13" s="933"/>
      <c r="U13" s="915"/>
      <c r="V13" s="916"/>
      <c r="W13" s="915"/>
      <c r="X13" s="916"/>
      <c r="Y13" s="46"/>
      <c r="Z13" s="46"/>
      <c r="AA13" s="46"/>
      <c r="AB13" s="46"/>
      <c r="AC13" s="52"/>
      <c r="AD13" s="52"/>
      <c r="AE13" s="52"/>
      <c r="AF13" s="52"/>
      <c r="AG13" s="52"/>
      <c r="AH13" s="52"/>
      <c r="AI13" s="52"/>
      <c r="AJ13" s="52"/>
      <c r="AK13" s="928"/>
      <c r="AL13" s="929"/>
      <c r="AM13" s="929"/>
      <c r="AN13" s="929"/>
      <c r="AO13" s="930"/>
      <c r="AP13" s="2"/>
      <c r="AQ13" s="51">
        <f t="shared" ref="AQ13:AQ27" si="2">IF(P13="材質劣化",2,IF(P13="漏水",3,1))</f>
        <v>1</v>
      </c>
    </row>
    <row r="14" spans="2:86" ht="12" customHeight="1" x14ac:dyDescent="0.15">
      <c r="B14" s="958"/>
      <c r="C14" s="963"/>
      <c r="D14" s="961"/>
      <c r="E14" s="961"/>
      <c r="F14" s="961"/>
      <c r="G14" s="961"/>
      <c r="H14" s="961"/>
      <c r="I14" s="961"/>
      <c r="J14" s="962"/>
      <c r="K14" s="90"/>
      <c r="L14" s="915"/>
      <c r="M14" s="916"/>
      <c r="N14" s="915"/>
      <c r="O14" s="916"/>
      <c r="P14" s="915"/>
      <c r="Q14" s="916"/>
      <c r="R14" s="931"/>
      <c r="S14" s="932"/>
      <c r="T14" s="933"/>
      <c r="U14" s="915"/>
      <c r="V14" s="916"/>
      <c r="W14" s="915"/>
      <c r="X14" s="916"/>
      <c r="Y14" s="46"/>
      <c r="Z14" s="46"/>
      <c r="AA14" s="46"/>
      <c r="AB14" s="46"/>
      <c r="AC14" s="52"/>
      <c r="AD14" s="52"/>
      <c r="AE14" s="52"/>
      <c r="AF14" s="52"/>
      <c r="AG14" s="52"/>
      <c r="AH14" s="52"/>
      <c r="AI14" s="52"/>
      <c r="AJ14" s="52"/>
      <c r="AK14" s="928"/>
      <c r="AL14" s="929"/>
      <c r="AM14" s="929"/>
      <c r="AN14" s="929"/>
      <c r="AO14" s="930"/>
      <c r="AP14" s="2"/>
      <c r="AQ14" s="51">
        <f t="shared" si="2"/>
        <v>1</v>
      </c>
    </row>
    <row r="15" spans="2:86" ht="12" customHeight="1" x14ac:dyDescent="0.15">
      <c r="B15" s="958"/>
      <c r="C15" s="963"/>
      <c r="D15" s="961"/>
      <c r="E15" s="961"/>
      <c r="F15" s="961"/>
      <c r="G15" s="961"/>
      <c r="H15" s="961"/>
      <c r="I15" s="961"/>
      <c r="J15" s="962"/>
      <c r="K15" s="90"/>
      <c r="L15" s="915"/>
      <c r="M15" s="916"/>
      <c r="N15" s="915"/>
      <c r="O15" s="916"/>
      <c r="P15" s="915"/>
      <c r="Q15" s="916"/>
      <c r="R15" s="931"/>
      <c r="S15" s="932"/>
      <c r="T15" s="933"/>
      <c r="U15" s="915"/>
      <c r="V15" s="916"/>
      <c r="W15" s="915"/>
      <c r="X15" s="916"/>
      <c r="Y15" s="46"/>
      <c r="Z15" s="46"/>
      <c r="AA15" s="46"/>
      <c r="AB15" s="46"/>
      <c r="AC15" s="52"/>
      <c r="AD15" s="52"/>
      <c r="AE15" s="52"/>
      <c r="AF15" s="52"/>
      <c r="AG15" s="52"/>
      <c r="AH15" s="52"/>
      <c r="AI15" s="52"/>
      <c r="AJ15" s="52"/>
      <c r="AK15" s="928"/>
      <c r="AL15" s="929"/>
      <c r="AM15" s="929"/>
      <c r="AN15" s="929"/>
      <c r="AO15" s="930"/>
      <c r="AP15" s="2"/>
      <c r="AQ15" s="51">
        <f t="shared" si="2"/>
        <v>1</v>
      </c>
    </row>
    <row r="16" spans="2:86" ht="12" customHeight="1" x14ac:dyDescent="0.15">
      <c r="B16" s="958"/>
      <c r="C16" s="963"/>
      <c r="D16" s="961"/>
      <c r="E16" s="961"/>
      <c r="F16" s="961"/>
      <c r="G16" s="961"/>
      <c r="H16" s="961"/>
      <c r="I16" s="961"/>
      <c r="J16" s="962"/>
      <c r="K16" s="90"/>
      <c r="L16" s="915"/>
      <c r="M16" s="916"/>
      <c r="N16" s="915"/>
      <c r="O16" s="916"/>
      <c r="P16" s="915"/>
      <c r="Q16" s="916"/>
      <c r="R16" s="931"/>
      <c r="S16" s="932"/>
      <c r="T16" s="933"/>
      <c r="U16" s="915"/>
      <c r="V16" s="916"/>
      <c r="W16" s="915"/>
      <c r="X16" s="916"/>
      <c r="Y16" s="46"/>
      <c r="Z16" s="46"/>
      <c r="AA16" s="46"/>
      <c r="AB16" s="46"/>
      <c r="AC16" s="52"/>
      <c r="AD16" s="52"/>
      <c r="AE16" s="52"/>
      <c r="AF16" s="52"/>
      <c r="AG16" s="52"/>
      <c r="AH16" s="52"/>
      <c r="AI16" s="52"/>
      <c r="AJ16" s="52"/>
      <c r="AK16" s="928"/>
      <c r="AL16" s="929"/>
      <c r="AM16" s="929"/>
      <c r="AN16" s="929"/>
      <c r="AO16" s="930"/>
      <c r="AP16" s="2"/>
      <c r="AQ16" s="51">
        <f t="shared" si="2"/>
        <v>1</v>
      </c>
    </row>
    <row r="17" spans="2:46" ht="12" customHeight="1" x14ac:dyDescent="0.15">
      <c r="B17" s="958"/>
      <c r="C17" s="963"/>
      <c r="D17" s="961"/>
      <c r="E17" s="961"/>
      <c r="F17" s="961"/>
      <c r="G17" s="961"/>
      <c r="H17" s="961"/>
      <c r="I17" s="961"/>
      <c r="J17" s="962"/>
      <c r="K17" s="90"/>
      <c r="L17" s="915"/>
      <c r="M17" s="916"/>
      <c r="N17" s="915"/>
      <c r="O17" s="916"/>
      <c r="P17" s="915"/>
      <c r="Q17" s="916"/>
      <c r="R17" s="931"/>
      <c r="S17" s="932"/>
      <c r="T17" s="933"/>
      <c r="U17" s="915"/>
      <c r="V17" s="916"/>
      <c r="W17" s="915"/>
      <c r="X17" s="916"/>
      <c r="Y17" s="46"/>
      <c r="Z17" s="46"/>
      <c r="AA17" s="46"/>
      <c r="AB17" s="46"/>
      <c r="AC17" s="52"/>
      <c r="AD17" s="52"/>
      <c r="AE17" s="52"/>
      <c r="AF17" s="52"/>
      <c r="AG17" s="52"/>
      <c r="AH17" s="52"/>
      <c r="AI17" s="52"/>
      <c r="AJ17" s="52"/>
      <c r="AK17" s="928"/>
      <c r="AL17" s="929"/>
      <c r="AM17" s="929"/>
      <c r="AN17" s="929"/>
      <c r="AO17" s="930"/>
      <c r="AP17" s="2"/>
      <c r="AQ17" s="51">
        <f t="shared" si="2"/>
        <v>1</v>
      </c>
    </row>
    <row r="18" spans="2:46" ht="12" customHeight="1" x14ac:dyDescent="0.15">
      <c r="B18" s="958"/>
      <c r="C18" s="963"/>
      <c r="D18" s="961"/>
      <c r="E18" s="961"/>
      <c r="F18" s="961"/>
      <c r="G18" s="961"/>
      <c r="H18" s="961"/>
      <c r="I18" s="961"/>
      <c r="J18" s="962"/>
      <c r="K18" s="90"/>
      <c r="L18" s="915"/>
      <c r="M18" s="916"/>
      <c r="N18" s="915"/>
      <c r="O18" s="916"/>
      <c r="P18" s="915"/>
      <c r="Q18" s="916"/>
      <c r="R18" s="931"/>
      <c r="S18" s="932"/>
      <c r="T18" s="933"/>
      <c r="U18" s="915"/>
      <c r="V18" s="916"/>
      <c r="W18" s="915"/>
      <c r="X18" s="916"/>
      <c r="Y18" s="46"/>
      <c r="Z18" s="46"/>
      <c r="AA18" s="46"/>
      <c r="AB18" s="46"/>
      <c r="AC18" s="52"/>
      <c r="AD18" s="52"/>
      <c r="AE18" s="52"/>
      <c r="AF18" s="52"/>
      <c r="AG18" s="52"/>
      <c r="AH18" s="52"/>
      <c r="AI18" s="52"/>
      <c r="AJ18" s="52"/>
      <c r="AK18" s="928"/>
      <c r="AL18" s="929"/>
      <c r="AM18" s="929"/>
      <c r="AN18" s="929"/>
      <c r="AO18" s="930"/>
      <c r="AP18" s="2"/>
      <c r="AQ18" s="51">
        <f t="shared" si="2"/>
        <v>1</v>
      </c>
    </row>
    <row r="19" spans="2:46" ht="12" customHeight="1" x14ac:dyDescent="0.15">
      <c r="B19" s="958"/>
      <c r="C19" s="963"/>
      <c r="D19" s="961"/>
      <c r="E19" s="961"/>
      <c r="F19" s="961"/>
      <c r="G19" s="961"/>
      <c r="H19" s="961"/>
      <c r="I19" s="961"/>
      <c r="J19" s="962"/>
      <c r="K19" s="90"/>
      <c r="L19" s="915"/>
      <c r="M19" s="916"/>
      <c r="N19" s="915"/>
      <c r="O19" s="916"/>
      <c r="P19" s="915"/>
      <c r="Q19" s="916"/>
      <c r="R19" s="931"/>
      <c r="S19" s="932"/>
      <c r="T19" s="933"/>
      <c r="U19" s="915"/>
      <c r="V19" s="916"/>
      <c r="W19" s="915"/>
      <c r="X19" s="916"/>
      <c r="Y19" s="46"/>
      <c r="Z19" s="46"/>
      <c r="AA19" s="46"/>
      <c r="AB19" s="46"/>
      <c r="AC19" s="52"/>
      <c r="AD19" s="52"/>
      <c r="AE19" s="52"/>
      <c r="AF19" s="52"/>
      <c r="AG19" s="52"/>
      <c r="AH19" s="52"/>
      <c r="AI19" s="52"/>
      <c r="AJ19" s="52"/>
      <c r="AK19" s="928"/>
      <c r="AL19" s="929"/>
      <c r="AM19" s="929"/>
      <c r="AN19" s="929"/>
      <c r="AO19" s="930"/>
      <c r="AP19" s="2"/>
      <c r="AQ19" s="51">
        <f t="shared" si="2"/>
        <v>1</v>
      </c>
    </row>
    <row r="20" spans="2:46" ht="12" customHeight="1" x14ac:dyDescent="0.15">
      <c r="B20" s="958"/>
      <c r="C20" s="963"/>
      <c r="D20" s="961"/>
      <c r="E20" s="961"/>
      <c r="F20" s="961"/>
      <c r="G20" s="961"/>
      <c r="H20" s="961"/>
      <c r="I20" s="961"/>
      <c r="J20" s="962"/>
      <c r="K20" s="90"/>
      <c r="L20" s="915"/>
      <c r="M20" s="916"/>
      <c r="N20" s="915"/>
      <c r="O20" s="916"/>
      <c r="P20" s="915"/>
      <c r="Q20" s="916"/>
      <c r="R20" s="931"/>
      <c r="S20" s="932"/>
      <c r="T20" s="933"/>
      <c r="U20" s="915"/>
      <c r="V20" s="916"/>
      <c r="W20" s="915"/>
      <c r="X20" s="916"/>
      <c r="Y20" s="46"/>
      <c r="Z20" s="46"/>
      <c r="AA20" s="46"/>
      <c r="AB20" s="46"/>
      <c r="AC20" s="52"/>
      <c r="AD20" s="52"/>
      <c r="AE20" s="52"/>
      <c r="AF20" s="52"/>
      <c r="AG20" s="52"/>
      <c r="AH20" s="52"/>
      <c r="AI20" s="52"/>
      <c r="AJ20" s="52"/>
      <c r="AK20" s="928"/>
      <c r="AL20" s="929"/>
      <c r="AM20" s="929"/>
      <c r="AN20" s="929"/>
      <c r="AO20" s="930"/>
      <c r="AP20" s="2"/>
      <c r="AQ20" s="51">
        <f t="shared" si="2"/>
        <v>1</v>
      </c>
    </row>
    <row r="21" spans="2:46" ht="12" customHeight="1" x14ac:dyDescent="0.15">
      <c r="B21" s="958"/>
      <c r="C21" s="963"/>
      <c r="D21" s="961"/>
      <c r="E21" s="961"/>
      <c r="F21" s="961"/>
      <c r="G21" s="961"/>
      <c r="H21" s="961"/>
      <c r="I21" s="961"/>
      <c r="J21" s="962"/>
      <c r="K21" s="90"/>
      <c r="L21" s="915"/>
      <c r="M21" s="916"/>
      <c r="N21" s="915"/>
      <c r="O21" s="916"/>
      <c r="P21" s="915"/>
      <c r="Q21" s="916"/>
      <c r="R21" s="931"/>
      <c r="S21" s="932"/>
      <c r="T21" s="933"/>
      <c r="U21" s="915"/>
      <c r="V21" s="916"/>
      <c r="W21" s="915"/>
      <c r="X21" s="916"/>
      <c r="Y21" s="46"/>
      <c r="Z21" s="46"/>
      <c r="AA21" s="46"/>
      <c r="AB21" s="46"/>
      <c r="AC21" s="52"/>
      <c r="AD21" s="52"/>
      <c r="AE21" s="52"/>
      <c r="AF21" s="52"/>
      <c r="AG21" s="52"/>
      <c r="AH21" s="52"/>
      <c r="AI21" s="52"/>
      <c r="AJ21" s="52"/>
      <c r="AK21" s="928"/>
      <c r="AL21" s="929"/>
      <c r="AM21" s="929"/>
      <c r="AN21" s="929"/>
      <c r="AO21" s="930"/>
      <c r="AP21" s="2"/>
      <c r="AQ21" s="51">
        <f>IF(P21="材質劣化",2,IF(P21="漏水",3,1))</f>
        <v>1</v>
      </c>
    </row>
    <row r="22" spans="2:46" ht="12" customHeight="1" x14ac:dyDescent="0.15">
      <c r="B22" s="958"/>
      <c r="C22" s="963"/>
      <c r="D22" s="961"/>
      <c r="E22" s="961"/>
      <c r="F22" s="961"/>
      <c r="G22" s="961"/>
      <c r="H22" s="961"/>
      <c r="I22" s="961"/>
      <c r="J22" s="962"/>
      <c r="K22" s="90"/>
      <c r="L22" s="915"/>
      <c r="M22" s="916"/>
      <c r="N22" s="915"/>
      <c r="O22" s="916"/>
      <c r="P22" s="915"/>
      <c r="Q22" s="916"/>
      <c r="R22" s="931"/>
      <c r="S22" s="932"/>
      <c r="T22" s="933"/>
      <c r="U22" s="915"/>
      <c r="V22" s="916"/>
      <c r="W22" s="915"/>
      <c r="X22" s="916"/>
      <c r="Y22" s="46"/>
      <c r="Z22" s="46"/>
      <c r="AA22" s="46"/>
      <c r="AB22" s="46"/>
      <c r="AC22" s="52"/>
      <c r="AD22" s="52"/>
      <c r="AE22" s="52"/>
      <c r="AF22" s="52"/>
      <c r="AG22" s="52"/>
      <c r="AH22" s="52"/>
      <c r="AI22" s="52"/>
      <c r="AJ22" s="52"/>
      <c r="AK22" s="928"/>
      <c r="AL22" s="929"/>
      <c r="AM22" s="929"/>
      <c r="AN22" s="929"/>
      <c r="AO22" s="930"/>
      <c r="AP22" s="2"/>
      <c r="AQ22" s="51">
        <f t="shared" si="2"/>
        <v>1</v>
      </c>
    </row>
    <row r="23" spans="2:46" ht="12" customHeight="1" x14ac:dyDescent="0.15">
      <c r="B23" s="958"/>
      <c r="C23" s="963"/>
      <c r="D23" s="961"/>
      <c r="E23" s="961"/>
      <c r="F23" s="961"/>
      <c r="G23" s="961"/>
      <c r="H23" s="961"/>
      <c r="I23" s="961"/>
      <c r="J23" s="962"/>
      <c r="K23" s="90"/>
      <c r="L23" s="915"/>
      <c r="M23" s="916"/>
      <c r="N23" s="915"/>
      <c r="O23" s="916"/>
      <c r="P23" s="915"/>
      <c r="Q23" s="916"/>
      <c r="R23" s="931"/>
      <c r="S23" s="932"/>
      <c r="T23" s="933"/>
      <c r="U23" s="915"/>
      <c r="V23" s="916"/>
      <c r="W23" s="915"/>
      <c r="X23" s="916"/>
      <c r="Y23" s="46"/>
      <c r="Z23" s="46"/>
      <c r="AA23" s="46"/>
      <c r="AB23" s="46"/>
      <c r="AC23" s="52"/>
      <c r="AD23" s="52"/>
      <c r="AE23" s="52"/>
      <c r="AF23" s="52"/>
      <c r="AG23" s="52"/>
      <c r="AH23" s="52"/>
      <c r="AI23" s="52"/>
      <c r="AJ23" s="52"/>
      <c r="AK23" s="928"/>
      <c r="AL23" s="929"/>
      <c r="AM23" s="929"/>
      <c r="AN23" s="929"/>
      <c r="AO23" s="930"/>
      <c r="AP23" s="2"/>
      <c r="AQ23" s="51">
        <f t="shared" si="2"/>
        <v>1</v>
      </c>
    </row>
    <row r="24" spans="2:46" ht="12" customHeight="1" x14ac:dyDescent="0.15">
      <c r="B24" s="958"/>
      <c r="C24" s="963"/>
      <c r="D24" s="961"/>
      <c r="E24" s="961"/>
      <c r="F24" s="961"/>
      <c r="G24" s="961"/>
      <c r="H24" s="961"/>
      <c r="I24" s="961"/>
      <c r="J24" s="962"/>
      <c r="K24" s="90"/>
      <c r="L24" s="915"/>
      <c r="M24" s="916"/>
      <c r="N24" s="915"/>
      <c r="O24" s="916"/>
      <c r="P24" s="915"/>
      <c r="Q24" s="916"/>
      <c r="R24" s="931"/>
      <c r="S24" s="932"/>
      <c r="T24" s="933"/>
      <c r="U24" s="915"/>
      <c r="V24" s="916"/>
      <c r="W24" s="915"/>
      <c r="X24" s="916"/>
      <c r="Y24" s="46"/>
      <c r="Z24" s="46"/>
      <c r="AA24" s="46"/>
      <c r="AB24" s="46"/>
      <c r="AC24" s="52"/>
      <c r="AD24" s="52"/>
      <c r="AE24" s="52"/>
      <c r="AF24" s="52"/>
      <c r="AG24" s="52"/>
      <c r="AH24" s="52"/>
      <c r="AI24" s="52"/>
      <c r="AJ24" s="52"/>
      <c r="AK24" s="928"/>
      <c r="AL24" s="929"/>
      <c r="AM24" s="929"/>
      <c r="AN24" s="929"/>
      <c r="AO24" s="930"/>
      <c r="AP24" s="2"/>
      <c r="AQ24" s="51">
        <f t="shared" si="2"/>
        <v>1</v>
      </c>
    </row>
    <row r="25" spans="2:46" ht="12" customHeight="1" x14ac:dyDescent="0.15">
      <c r="B25" s="958"/>
      <c r="C25" s="963"/>
      <c r="D25" s="961"/>
      <c r="E25" s="961"/>
      <c r="F25" s="961"/>
      <c r="G25" s="961"/>
      <c r="H25" s="961"/>
      <c r="I25" s="961"/>
      <c r="J25" s="962"/>
      <c r="K25" s="90"/>
      <c r="L25" s="915"/>
      <c r="M25" s="916"/>
      <c r="N25" s="915"/>
      <c r="O25" s="916"/>
      <c r="P25" s="915"/>
      <c r="Q25" s="916"/>
      <c r="R25" s="931"/>
      <c r="S25" s="932"/>
      <c r="T25" s="933"/>
      <c r="U25" s="915"/>
      <c r="V25" s="916"/>
      <c r="W25" s="915"/>
      <c r="X25" s="916"/>
      <c r="Y25" s="46"/>
      <c r="Z25" s="46"/>
      <c r="AA25" s="46"/>
      <c r="AB25" s="46"/>
      <c r="AC25" s="52"/>
      <c r="AD25" s="52"/>
      <c r="AE25" s="52"/>
      <c r="AF25" s="52"/>
      <c r="AG25" s="52"/>
      <c r="AH25" s="52"/>
      <c r="AI25" s="52"/>
      <c r="AJ25" s="52"/>
      <c r="AK25" s="928"/>
      <c r="AL25" s="929"/>
      <c r="AM25" s="929"/>
      <c r="AN25" s="929"/>
      <c r="AO25" s="930"/>
      <c r="AP25" s="2"/>
      <c r="AQ25" s="51">
        <f t="shared" si="2"/>
        <v>1</v>
      </c>
    </row>
    <row r="26" spans="2:46" ht="12" customHeight="1" x14ac:dyDescent="0.15">
      <c r="B26" s="958"/>
      <c r="C26" s="963"/>
      <c r="D26" s="961"/>
      <c r="E26" s="961"/>
      <c r="F26" s="961"/>
      <c r="G26" s="961"/>
      <c r="H26" s="961"/>
      <c r="I26" s="961"/>
      <c r="J26" s="962"/>
      <c r="K26" s="90"/>
      <c r="L26" s="915"/>
      <c r="M26" s="916"/>
      <c r="N26" s="915"/>
      <c r="O26" s="916"/>
      <c r="P26" s="915"/>
      <c r="Q26" s="916"/>
      <c r="R26" s="931"/>
      <c r="S26" s="932"/>
      <c r="T26" s="933"/>
      <c r="U26" s="915"/>
      <c r="V26" s="916"/>
      <c r="W26" s="915"/>
      <c r="X26" s="916"/>
      <c r="Y26" s="46"/>
      <c r="Z26" s="46"/>
      <c r="AA26" s="46"/>
      <c r="AB26" s="46"/>
      <c r="AC26" s="52"/>
      <c r="AD26" s="52"/>
      <c r="AE26" s="52"/>
      <c r="AF26" s="52"/>
      <c r="AG26" s="52"/>
      <c r="AH26" s="52"/>
      <c r="AI26" s="52"/>
      <c r="AJ26" s="52"/>
      <c r="AK26" s="928"/>
      <c r="AL26" s="929"/>
      <c r="AM26" s="929"/>
      <c r="AN26" s="929"/>
      <c r="AO26" s="930"/>
      <c r="AP26" s="2"/>
      <c r="AQ26" s="51">
        <f>IF(P26="材質劣化",2,IF(P26="漏水",3,1))</f>
        <v>1</v>
      </c>
    </row>
    <row r="27" spans="2:46" ht="12" customHeight="1" x14ac:dyDescent="0.15">
      <c r="B27" s="958"/>
      <c r="C27" s="963"/>
      <c r="D27" s="961"/>
      <c r="E27" s="961"/>
      <c r="F27" s="961"/>
      <c r="G27" s="961"/>
      <c r="H27" s="961"/>
      <c r="I27" s="961"/>
      <c r="J27" s="962"/>
      <c r="K27" s="90"/>
      <c r="L27" s="915"/>
      <c r="M27" s="916"/>
      <c r="N27" s="915"/>
      <c r="O27" s="916"/>
      <c r="P27" s="915"/>
      <c r="Q27" s="916"/>
      <c r="R27" s="931"/>
      <c r="S27" s="932"/>
      <c r="T27" s="933"/>
      <c r="U27" s="915"/>
      <c r="V27" s="916"/>
      <c r="W27" s="915"/>
      <c r="X27" s="916"/>
      <c r="Y27" s="46"/>
      <c r="Z27" s="46"/>
      <c r="AA27" s="46"/>
      <c r="AB27" s="46"/>
      <c r="AC27" s="52"/>
      <c r="AD27" s="52"/>
      <c r="AE27" s="52"/>
      <c r="AF27" s="52"/>
      <c r="AG27" s="52"/>
      <c r="AH27" s="52"/>
      <c r="AI27" s="52"/>
      <c r="AJ27" s="52"/>
      <c r="AK27" s="928"/>
      <c r="AL27" s="929"/>
      <c r="AM27" s="929"/>
      <c r="AN27" s="929"/>
      <c r="AO27" s="930"/>
      <c r="AP27" s="2"/>
      <c r="AQ27" s="51">
        <f t="shared" si="2"/>
        <v>1</v>
      </c>
    </row>
    <row r="28" spans="2:46" ht="12" customHeight="1" x14ac:dyDescent="0.15">
      <c r="B28" s="958"/>
      <c r="C28" s="963"/>
      <c r="D28" s="961"/>
      <c r="E28" s="961"/>
      <c r="F28" s="961"/>
      <c r="G28" s="961"/>
      <c r="H28" s="961"/>
      <c r="I28" s="961"/>
      <c r="J28" s="962"/>
      <c r="K28" s="90"/>
      <c r="L28" s="915"/>
      <c r="M28" s="916"/>
      <c r="N28" s="915"/>
      <c r="O28" s="916"/>
      <c r="P28" s="915"/>
      <c r="Q28" s="916"/>
      <c r="R28" s="931"/>
      <c r="S28" s="932"/>
      <c r="T28" s="933"/>
      <c r="U28" s="915"/>
      <c r="V28" s="916"/>
      <c r="W28" s="915"/>
      <c r="X28" s="916"/>
      <c r="Y28" s="46"/>
      <c r="Z28" s="46"/>
      <c r="AA28" s="46"/>
      <c r="AB28" s="46"/>
      <c r="AC28" s="52"/>
      <c r="AD28" s="52"/>
      <c r="AE28" s="52"/>
      <c r="AF28" s="52"/>
      <c r="AG28" s="52"/>
      <c r="AH28" s="52"/>
      <c r="AI28" s="52"/>
      <c r="AJ28" s="52"/>
      <c r="AK28" s="928"/>
      <c r="AL28" s="929"/>
      <c r="AM28" s="929"/>
      <c r="AN28" s="929"/>
      <c r="AO28" s="930"/>
      <c r="AP28" s="2"/>
      <c r="AQ28" s="51">
        <f>IF(P30="材質劣化",2,IF(P30="漏水",3,1))</f>
        <v>1</v>
      </c>
    </row>
    <row r="29" spans="2:46" ht="12" customHeight="1" x14ac:dyDescent="0.15">
      <c r="B29" s="958"/>
      <c r="C29" s="963"/>
      <c r="D29" s="961"/>
      <c r="E29" s="961"/>
      <c r="F29" s="961"/>
      <c r="G29" s="961"/>
      <c r="H29" s="961"/>
      <c r="I29" s="961"/>
      <c r="J29" s="962"/>
      <c r="K29" s="90"/>
      <c r="L29" s="915"/>
      <c r="M29" s="916"/>
      <c r="N29" s="915"/>
      <c r="O29" s="916"/>
      <c r="P29" s="915"/>
      <c r="Q29" s="916"/>
      <c r="R29" s="931"/>
      <c r="S29" s="932"/>
      <c r="T29" s="933"/>
      <c r="U29" s="915"/>
      <c r="V29" s="916"/>
      <c r="W29" s="915"/>
      <c r="X29" s="916"/>
      <c r="Y29" s="46"/>
      <c r="Z29" s="46"/>
      <c r="AA29" s="46"/>
      <c r="AB29" s="46"/>
      <c r="AC29" s="52"/>
      <c r="AD29" s="52"/>
      <c r="AE29" s="52"/>
      <c r="AF29" s="52"/>
      <c r="AG29" s="52"/>
      <c r="AH29" s="52"/>
      <c r="AI29" s="52"/>
      <c r="AJ29" s="52"/>
      <c r="AK29" s="928"/>
      <c r="AL29" s="929"/>
      <c r="AM29" s="929"/>
      <c r="AN29" s="929"/>
      <c r="AO29" s="930"/>
      <c r="AP29" s="2"/>
      <c r="AQ29" s="51">
        <f>IF(P34="材質劣化",2,IF(P34="漏水",3,1))</f>
        <v>1</v>
      </c>
    </row>
    <row r="30" spans="2:46" ht="12" customHeight="1" x14ac:dyDescent="0.15">
      <c r="B30" s="958"/>
      <c r="C30" s="963"/>
      <c r="D30" s="961"/>
      <c r="E30" s="961"/>
      <c r="F30" s="961"/>
      <c r="G30" s="961"/>
      <c r="H30" s="961"/>
      <c r="I30" s="961"/>
      <c r="J30" s="962"/>
      <c r="K30" s="90"/>
      <c r="L30" s="915"/>
      <c r="M30" s="916"/>
      <c r="N30" s="915"/>
      <c r="O30" s="916"/>
      <c r="P30" s="915"/>
      <c r="Q30" s="916"/>
      <c r="R30" s="931"/>
      <c r="S30" s="932"/>
      <c r="T30" s="933"/>
      <c r="U30" s="915"/>
      <c r="V30" s="916"/>
      <c r="W30" s="915"/>
      <c r="X30" s="916"/>
      <c r="Y30" s="46"/>
      <c r="Z30" s="46"/>
      <c r="AA30" s="46"/>
      <c r="AB30" s="46"/>
      <c r="AC30" s="52"/>
      <c r="AD30" s="52"/>
      <c r="AE30" s="52"/>
      <c r="AF30" s="52"/>
      <c r="AG30" s="52"/>
      <c r="AH30" s="52"/>
      <c r="AI30" s="52"/>
      <c r="AJ30" s="52"/>
      <c r="AK30" s="928"/>
      <c r="AL30" s="929"/>
      <c r="AM30" s="929"/>
      <c r="AN30" s="929"/>
      <c r="AO30" s="930"/>
      <c r="AP30" s="2"/>
      <c r="AQ30" s="51">
        <f t="shared" ref="AQ30:AQ33" si="3">IF(P30="材質劣化",2,IF(P30="漏水",3,1))</f>
        <v>1</v>
      </c>
    </row>
    <row r="31" spans="2:46" ht="12" customHeight="1" x14ac:dyDescent="0.15">
      <c r="B31" s="958"/>
      <c r="C31" s="963"/>
      <c r="D31" s="961"/>
      <c r="E31" s="961"/>
      <c r="F31" s="961"/>
      <c r="G31" s="961"/>
      <c r="H31" s="961"/>
      <c r="I31" s="961"/>
      <c r="J31" s="962"/>
      <c r="K31" s="90"/>
      <c r="L31" s="915"/>
      <c r="M31" s="916"/>
      <c r="N31" s="915"/>
      <c r="O31" s="916"/>
      <c r="P31" s="915"/>
      <c r="Q31" s="916"/>
      <c r="R31" s="931"/>
      <c r="S31" s="932"/>
      <c r="T31" s="933"/>
      <c r="U31" s="915"/>
      <c r="V31" s="916"/>
      <c r="W31" s="915"/>
      <c r="X31" s="916"/>
      <c r="Y31" s="46"/>
      <c r="Z31" s="46"/>
      <c r="AA31" s="46"/>
      <c r="AB31" s="46"/>
      <c r="AC31" s="52"/>
      <c r="AD31" s="52"/>
      <c r="AE31" s="52"/>
      <c r="AF31" s="52"/>
      <c r="AG31" s="52"/>
      <c r="AH31" s="52"/>
      <c r="AI31" s="52"/>
      <c r="AJ31" s="52"/>
      <c r="AK31" s="928"/>
      <c r="AL31" s="929"/>
      <c r="AM31" s="929"/>
      <c r="AN31" s="929"/>
      <c r="AO31" s="930"/>
      <c r="AP31" s="2"/>
      <c r="AQ31" s="51">
        <f t="shared" ref="AQ31" si="4">IF(P33="材質劣化",2,IF(P33="漏水",3,1))</f>
        <v>1</v>
      </c>
    </row>
    <row r="32" spans="2:46" ht="12" customHeight="1" x14ac:dyDescent="0.15">
      <c r="B32" s="958"/>
      <c r="C32" s="963"/>
      <c r="D32" s="961"/>
      <c r="E32" s="961"/>
      <c r="F32" s="961"/>
      <c r="G32" s="961"/>
      <c r="H32" s="961"/>
      <c r="I32" s="961"/>
      <c r="J32" s="962"/>
      <c r="K32" s="90"/>
      <c r="L32" s="915"/>
      <c r="M32" s="916"/>
      <c r="N32" s="915"/>
      <c r="O32" s="916"/>
      <c r="P32" s="915"/>
      <c r="Q32" s="916"/>
      <c r="R32" s="931"/>
      <c r="S32" s="932"/>
      <c r="T32" s="933"/>
      <c r="U32" s="915"/>
      <c r="V32" s="916"/>
      <c r="W32" s="915"/>
      <c r="X32" s="916"/>
      <c r="Y32" s="46"/>
      <c r="Z32" s="46"/>
      <c r="AA32" s="46"/>
      <c r="AB32" s="46"/>
      <c r="AC32" s="52"/>
      <c r="AD32" s="52"/>
      <c r="AE32" s="52"/>
      <c r="AF32" s="52"/>
      <c r="AG32" s="52"/>
      <c r="AH32" s="52"/>
      <c r="AI32" s="52"/>
      <c r="AJ32" s="52"/>
      <c r="AK32" s="928"/>
      <c r="AL32" s="929"/>
      <c r="AM32" s="929"/>
      <c r="AN32" s="929"/>
      <c r="AO32" s="930"/>
      <c r="AP32" s="2"/>
      <c r="AQ32" s="51">
        <f t="shared" ref="AQ32" si="5">IF(P37="材質劣化",2,IF(P37="漏水",3,1))</f>
        <v>1</v>
      </c>
      <c r="AS32" s="282"/>
      <c r="AT32" s="282"/>
    </row>
    <row r="33" spans="2:86" ht="12" customHeight="1" x14ac:dyDescent="0.15">
      <c r="B33" s="958"/>
      <c r="C33" s="963"/>
      <c r="D33" s="961"/>
      <c r="E33" s="961"/>
      <c r="F33" s="961"/>
      <c r="G33" s="961"/>
      <c r="H33" s="961"/>
      <c r="I33" s="961"/>
      <c r="J33" s="962"/>
      <c r="K33" s="90"/>
      <c r="L33" s="915"/>
      <c r="M33" s="916"/>
      <c r="N33" s="915"/>
      <c r="O33" s="916"/>
      <c r="P33" s="915"/>
      <c r="Q33" s="916"/>
      <c r="R33" s="931"/>
      <c r="S33" s="932"/>
      <c r="T33" s="933"/>
      <c r="U33" s="915"/>
      <c r="V33" s="916"/>
      <c r="W33" s="915"/>
      <c r="X33" s="916"/>
      <c r="Y33" s="46"/>
      <c r="Z33" s="46"/>
      <c r="AA33" s="46"/>
      <c r="AB33" s="46"/>
      <c r="AC33" s="52"/>
      <c r="AD33" s="52"/>
      <c r="AE33" s="52"/>
      <c r="AF33" s="52"/>
      <c r="AG33" s="52"/>
      <c r="AH33" s="52"/>
      <c r="AI33" s="52"/>
      <c r="AJ33" s="52"/>
      <c r="AK33" s="928"/>
      <c r="AL33" s="929"/>
      <c r="AM33" s="929"/>
      <c r="AN33" s="929"/>
      <c r="AO33" s="930"/>
      <c r="AP33" s="2"/>
      <c r="AQ33" s="51">
        <f t="shared" si="3"/>
        <v>1</v>
      </c>
      <c r="AS33" s="181"/>
      <c r="AT33" s="181"/>
    </row>
    <row r="34" spans="2:86" ht="12" customHeight="1" x14ac:dyDescent="0.15">
      <c r="B34" s="958"/>
      <c r="C34" s="963"/>
      <c r="D34" s="961"/>
      <c r="E34" s="961"/>
      <c r="F34" s="961"/>
      <c r="G34" s="961"/>
      <c r="H34" s="961"/>
      <c r="I34" s="961"/>
      <c r="J34" s="962"/>
      <c r="K34" s="90"/>
      <c r="L34" s="915"/>
      <c r="M34" s="916"/>
      <c r="N34" s="915"/>
      <c r="O34" s="916"/>
      <c r="P34" s="915"/>
      <c r="Q34" s="916"/>
      <c r="R34" s="931"/>
      <c r="S34" s="932"/>
      <c r="T34" s="933"/>
      <c r="U34" s="915"/>
      <c r="V34" s="916"/>
      <c r="W34" s="915"/>
      <c r="X34" s="916"/>
      <c r="Y34" s="46"/>
      <c r="Z34" s="46"/>
      <c r="AA34" s="46"/>
      <c r="AB34" s="46"/>
      <c r="AC34" s="52"/>
      <c r="AD34" s="52"/>
      <c r="AE34" s="52"/>
      <c r="AF34" s="52"/>
      <c r="AG34" s="52"/>
      <c r="AH34" s="52"/>
      <c r="AI34" s="52"/>
      <c r="AJ34" s="52"/>
      <c r="AK34" s="928"/>
      <c r="AL34" s="929"/>
      <c r="AM34" s="929"/>
      <c r="AN34" s="929"/>
      <c r="AO34" s="930"/>
      <c r="AP34" s="2"/>
      <c r="AQ34" s="51">
        <f t="shared" ref="AQ34" si="6">IF(P36="材質劣化",2,IF(P36="漏水",3,1))</f>
        <v>1</v>
      </c>
      <c r="AS34" s="182"/>
      <c r="AT34" s="182"/>
    </row>
    <row r="35" spans="2:86" ht="12" customHeight="1" x14ac:dyDescent="0.15">
      <c r="B35" s="958"/>
      <c r="C35" s="963"/>
      <c r="D35" s="961"/>
      <c r="E35" s="961"/>
      <c r="F35" s="961"/>
      <c r="G35" s="961"/>
      <c r="H35" s="961"/>
      <c r="I35" s="961"/>
      <c r="J35" s="962"/>
      <c r="K35" s="990" t="s">
        <v>380</v>
      </c>
      <c r="L35" s="948" t="s">
        <v>381</v>
      </c>
      <c r="M35" s="948"/>
      <c r="N35" s="948"/>
      <c r="O35" s="948"/>
      <c r="P35" s="948"/>
      <c r="Q35" s="948"/>
      <c r="R35" s="948"/>
      <c r="S35" s="948"/>
      <c r="T35" s="948"/>
      <c r="U35" s="948"/>
      <c r="V35" s="948"/>
      <c r="W35" s="948"/>
      <c r="X35" s="948"/>
      <c r="Y35" s="970" t="s">
        <v>382</v>
      </c>
      <c r="Z35" s="971"/>
      <c r="AA35" s="971"/>
      <c r="AB35" s="956"/>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0</v>
      </c>
      <c r="AK35" s="948" t="s">
        <v>383</v>
      </c>
      <c r="AL35" s="948"/>
      <c r="AM35" s="995" t="s">
        <v>723</v>
      </c>
      <c r="AN35" s="995"/>
      <c r="AO35" s="995"/>
      <c r="AP35" s="2"/>
    </row>
    <row r="36" spans="2:86" ht="12" customHeight="1" x14ac:dyDescent="0.15">
      <c r="B36" s="958"/>
      <c r="C36" s="963"/>
      <c r="D36" s="961"/>
      <c r="E36" s="961"/>
      <c r="F36" s="961"/>
      <c r="G36" s="961"/>
      <c r="H36" s="961"/>
      <c r="I36" s="961"/>
      <c r="J36" s="962"/>
      <c r="K36" s="991"/>
      <c r="L36" s="939" t="s">
        <v>384</v>
      </c>
      <c r="M36" s="940"/>
      <c r="N36" s="941"/>
      <c r="O36" s="939" t="s">
        <v>385</v>
      </c>
      <c r="P36" s="940"/>
      <c r="Q36" s="940"/>
      <c r="R36" s="940"/>
      <c r="S36" s="940"/>
      <c r="T36" s="940"/>
      <c r="U36" s="940"/>
      <c r="V36" s="940"/>
      <c r="W36" s="940"/>
      <c r="X36" s="941"/>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48"/>
      <c r="AL36" s="948"/>
      <c r="AM36" s="995"/>
      <c r="AN36" s="995"/>
      <c r="AO36" s="995"/>
      <c r="AP36" s="2"/>
    </row>
    <row r="37" spans="2:86" ht="14.25" customHeight="1" x14ac:dyDescent="0.15">
      <c r="B37" s="958"/>
      <c r="C37" s="963"/>
      <c r="D37" s="961"/>
      <c r="E37" s="961"/>
      <c r="F37" s="961"/>
      <c r="G37" s="961"/>
      <c r="H37" s="961"/>
      <c r="I37" s="961"/>
      <c r="J37" s="962"/>
      <c r="K37" s="991"/>
      <c r="L37" s="942"/>
      <c r="M37" s="943"/>
      <c r="N37" s="944"/>
      <c r="O37" s="942"/>
      <c r="P37" s="943"/>
      <c r="Q37" s="943"/>
      <c r="R37" s="943"/>
      <c r="S37" s="943"/>
      <c r="T37" s="943"/>
      <c r="U37" s="943"/>
      <c r="V37" s="943"/>
      <c r="W37" s="943"/>
      <c r="X37" s="944"/>
      <c r="Y37" s="949">
        <f>IF(COUNTIF(Y11:Y34,"〇")&gt;0,1,0)</f>
        <v>0</v>
      </c>
      <c r="Z37" s="949">
        <f>IF(COUNTIF(Z11:Z34,"〇")&gt;0,1,0)</f>
        <v>0</v>
      </c>
      <c r="AA37" s="949">
        <f>IF(COUNTIF(AA11:AA34,"〇")&gt;0,1,0)</f>
        <v>0</v>
      </c>
      <c r="AB37" s="949">
        <f>IF(COUNTIF(AB11:AB34,"〇")&gt;0,1,0)</f>
        <v>0</v>
      </c>
      <c r="AC37" s="949">
        <f>COUNTA(AC11:AC34)</f>
        <v>0</v>
      </c>
      <c r="AD37" s="949">
        <f t="shared" ref="AD37:AI37" si="8">COUNTA(AD11:AD34)</f>
        <v>0</v>
      </c>
      <c r="AE37" s="949">
        <f t="shared" si="8"/>
        <v>0</v>
      </c>
      <c r="AF37" s="949">
        <f t="shared" si="8"/>
        <v>0</v>
      </c>
      <c r="AG37" s="949">
        <f t="shared" si="8"/>
        <v>0</v>
      </c>
      <c r="AH37" s="949">
        <f t="shared" si="8"/>
        <v>0</v>
      </c>
      <c r="AI37" s="949">
        <f t="shared" si="8"/>
        <v>0</v>
      </c>
      <c r="AJ37" s="949">
        <f>COUNTA(AJ11:AJ34)</f>
        <v>0</v>
      </c>
      <c r="AK37" s="948"/>
      <c r="AL37" s="948"/>
      <c r="AM37" s="995"/>
      <c r="AN37" s="995"/>
      <c r="AO37" s="995"/>
      <c r="AP37" s="2"/>
    </row>
    <row r="38" spans="2:86" ht="14.25" customHeight="1" x14ac:dyDescent="0.15">
      <c r="B38" s="958"/>
      <c r="C38" s="963"/>
      <c r="D38" s="961"/>
      <c r="E38" s="961"/>
      <c r="F38" s="961"/>
      <c r="G38" s="961"/>
      <c r="H38" s="961"/>
      <c r="I38" s="961"/>
      <c r="J38" s="962"/>
      <c r="K38" s="991"/>
      <c r="L38" s="945"/>
      <c r="M38" s="946"/>
      <c r="N38" s="947"/>
      <c r="O38" s="945"/>
      <c r="P38" s="946"/>
      <c r="Q38" s="946"/>
      <c r="R38" s="946"/>
      <c r="S38" s="946"/>
      <c r="T38" s="946"/>
      <c r="U38" s="946"/>
      <c r="V38" s="946"/>
      <c r="W38" s="946"/>
      <c r="X38" s="947"/>
      <c r="Y38" s="949"/>
      <c r="Z38" s="949"/>
      <c r="AA38" s="949"/>
      <c r="AB38" s="949"/>
      <c r="AC38" s="949"/>
      <c r="AD38" s="949"/>
      <c r="AE38" s="949"/>
      <c r="AF38" s="949"/>
      <c r="AG38" s="949"/>
      <c r="AH38" s="949"/>
      <c r="AI38" s="949"/>
      <c r="AJ38" s="949"/>
      <c r="AK38" s="948"/>
      <c r="AL38" s="948"/>
      <c r="AM38" s="995"/>
      <c r="AN38" s="995"/>
      <c r="AO38" s="995"/>
      <c r="AP38" s="2"/>
    </row>
    <row r="39" spans="2:86" ht="12" customHeight="1" x14ac:dyDescent="0.15">
      <c r="B39" s="958"/>
      <c r="C39" s="963"/>
      <c r="D39" s="961"/>
      <c r="E39" s="961"/>
      <c r="F39" s="961"/>
      <c r="G39" s="961"/>
      <c r="H39" s="961"/>
      <c r="I39" s="961"/>
      <c r="J39" s="961"/>
      <c r="K39" s="985" t="s">
        <v>386</v>
      </c>
      <c r="L39" s="992" t="s">
        <v>1045</v>
      </c>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88"/>
      <c r="AL39" s="988"/>
      <c r="AM39" s="988"/>
      <c r="AN39" s="988"/>
      <c r="AO39" s="989"/>
      <c r="AP39" s="2"/>
    </row>
    <row r="40" spans="2:86" ht="12" customHeight="1" x14ac:dyDescent="0.15">
      <c r="B40" s="958"/>
      <c r="C40" s="963"/>
      <c r="D40" s="961"/>
      <c r="E40" s="961"/>
      <c r="F40" s="961"/>
      <c r="G40" s="961"/>
      <c r="H40" s="961"/>
      <c r="I40" s="961"/>
      <c r="J40" s="961"/>
      <c r="K40" s="986"/>
      <c r="L40" s="988"/>
      <c r="M40" s="988"/>
      <c r="N40" s="988"/>
      <c r="O40" s="988"/>
      <c r="P40" s="988"/>
      <c r="Q40" s="988"/>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9"/>
      <c r="AP40" s="2"/>
    </row>
    <row r="41" spans="2:86" ht="12" customHeight="1" x14ac:dyDescent="0.15">
      <c r="B41" s="958"/>
      <c r="C41" s="963"/>
      <c r="D41" s="961"/>
      <c r="E41" s="961"/>
      <c r="F41" s="961"/>
      <c r="G41" s="961"/>
      <c r="H41" s="961"/>
      <c r="I41" s="961"/>
      <c r="J41" s="961"/>
      <c r="K41" s="986"/>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c r="AL41" s="988"/>
      <c r="AM41" s="988"/>
      <c r="AN41" s="988"/>
      <c r="AO41" s="989"/>
      <c r="AP41" s="2"/>
    </row>
    <row r="42" spans="2:86" ht="12" customHeight="1" x14ac:dyDescent="0.15">
      <c r="B42" s="958"/>
      <c r="C42" s="963"/>
      <c r="D42" s="961"/>
      <c r="E42" s="961"/>
      <c r="F42" s="961"/>
      <c r="G42" s="961"/>
      <c r="H42" s="961"/>
      <c r="I42" s="961"/>
      <c r="J42" s="961"/>
      <c r="K42" s="986"/>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3"/>
      <c r="AI42" s="993"/>
      <c r="AJ42" s="993"/>
      <c r="AK42" s="993"/>
      <c r="AL42" s="993"/>
      <c r="AM42" s="993"/>
      <c r="AN42" s="993"/>
      <c r="AO42" s="994"/>
      <c r="AP42" s="34"/>
      <c r="CD42" s="2"/>
      <c r="CE42" s="2"/>
      <c r="CF42" s="2"/>
      <c r="CG42" s="2"/>
      <c r="CH42" s="2"/>
    </row>
    <row r="43" spans="2:86" ht="12" customHeight="1" x14ac:dyDescent="0.15">
      <c r="B43" s="958"/>
      <c r="C43" s="963"/>
      <c r="D43" s="961"/>
      <c r="E43" s="961"/>
      <c r="F43" s="961"/>
      <c r="G43" s="961"/>
      <c r="H43" s="961"/>
      <c r="I43" s="961"/>
      <c r="J43" s="962"/>
      <c r="K43" s="981" t="s">
        <v>387</v>
      </c>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981"/>
      <c r="AJ43" s="981"/>
      <c r="AK43" s="981"/>
      <c r="AL43" s="981"/>
      <c r="AM43" s="981"/>
      <c r="AN43" s="981"/>
      <c r="AO43" s="981"/>
      <c r="AP43" s="34"/>
      <c r="CD43" s="2"/>
      <c r="CE43" s="2"/>
      <c r="CF43" s="2"/>
      <c r="CG43" s="2"/>
      <c r="CH43" s="2"/>
    </row>
    <row r="44" spans="2:86" ht="12" customHeight="1" x14ac:dyDescent="0.15">
      <c r="B44" s="958"/>
      <c r="C44" s="963"/>
      <c r="D44" s="961"/>
      <c r="E44" s="961"/>
      <c r="F44" s="961"/>
      <c r="G44" s="961"/>
      <c r="H44" s="961"/>
      <c r="I44" s="961"/>
      <c r="J44" s="962"/>
      <c r="K44" s="987" t="s">
        <v>388</v>
      </c>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9"/>
      <c r="AP44" s="34"/>
      <c r="CD44" s="2"/>
      <c r="CE44" s="2"/>
      <c r="CF44" s="2"/>
      <c r="CG44" s="2"/>
      <c r="CH44" s="2"/>
    </row>
    <row r="45" spans="2:86" ht="12" customHeight="1" x14ac:dyDescent="0.15">
      <c r="B45" s="542"/>
      <c r="C45" s="964"/>
      <c r="D45" s="965"/>
      <c r="E45" s="965"/>
      <c r="F45" s="965"/>
      <c r="G45" s="965"/>
      <c r="H45" s="965"/>
      <c r="I45" s="965"/>
      <c r="J45" s="966"/>
      <c r="K45" s="982" t="s">
        <v>389</v>
      </c>
      <c r="L45" s="983"/>
      <c r="M45" s="983"/>
      <c r="N45" s="983"/>
      <c r="O45" s="983"/>
      <c r="P45" s="983"/>
      <c r="Q45" s="983"/>
      <c r="R45" s="983"/>
      <c r="S45" s="983"/>
      <c r="T45" s="983"/>
      <c r="U45" s="983"/>
      <c r="V45" s="983"/>
      <c r="W45" s="983"/>
      <c r="X45" s="983"/>
      <c r="Y45" s="983"/>
      <c r="Z45" s="983"/>
      <c r="AA45" s="983"/>
      <c r="AB45" s="983"/>
      <c r="AC45" s="983"/>
      <c r="AD45" s="983"/>
      <c r="AE45" s="983"/>
      <c r="AF45" s="983"/>
      <c r="AG45" s="983"/>
      <c r="AH45" s="983"/>
      <c r="AI45" s="983"/>
      <c r="AJ45" s="983"/>
      <c r="AK45" s="983"/>
      <c r="AL45" s="983"/>
      <c r="AM45" s="983"/>
      <c r="AN45" s="983"/>
      <c r="AO45" s="984"/>
      <c r="AP45" s="34"/>
      <c r="CD45" s="2"/>
      <c r="CE45" s="2"/>
      <c r="CF45" s="2"/>
      <c r="CG45" s="2"/>
      <c r="CH45" s="2"/>
    </row>
    <row r="46" spans="2:86" ht="12" customHeight="1" x14ac:dyDescent="0.2">
      <c r="B46" s="4" t="s">
        <v>390</v>
      </c>
      <c r="C46" s="276"/>
      <c r="D46" s="276"/>
      <c r="E46" s="276"/>
      <c r="F46" s="276"/>
      <c r="G46" s="276"/>
      <c r="H46" s="276"/>
      <c r="I46" s="276"/>
      <c r="J46" s="276"/>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8" priority="2">
      <formula>$AQ11=2</formula>
    </cfRule>
  </conditionalFormatting>
  <conditionalFormatting sqref="Y29:AB29">
    <cfRule type="expression" dxfId="27" priority="11">
      <formula>$AQ28=2</formula>
    </cfRule>
  </conditionalFormatting>
  <conditionalFormatting sqref="Y30:AB31">
    <cfRule type="expression" dxfId="26" priority="9">
      <formula>$AQ28=2</formula>
    </cfRule>
  </conditionalFormatting>
  <conditionalFormatting sqref="Y32:AB32">
    <cfRule type="expression" dxfId="25" priority="7">
      <formula>$AQ29=2</formula>
    </cfRule>
  </conditionalFormatting>
  <conditionalFormatting sqref="Y33:AB33">
    <cfRule type="expression" dxfId="24" priority="5">
      <formula>$AQ29=2</formula>
    </cfRule>
  </conditionalFormatting>
  <conditionalFormatting sqref="Y34:AB34">
    <cfRule type="expression" dxfId="23" priority="3">
      <formula>$AQ29=2</formula>
    </cfRule>
  </conditionalFormatting>
  <conditionalFormatting sqref="Y11:AF28">
    <cfRule type="expression" dxfId="22" priority="1">
      <formula>$AQ11=3</formula>
    </cfRule>
  </conditionalFormatting>
  <conditionalFormatting sqref="Y29:AF29">
    <cfRule type="expression" dxfId="21" priority="12">
      <formula>$AQ28=3</formula>
    </cfRule>
  </conditionalFormatting>
  <conditionalFormatting sqref="Y30:AF31">
    <cfRule type="expression" dxfId="20" priority="10">
      <formula>$AQ28=3</formula>
    </cfRule>
  </conditionalFormatting>
  <conditionalFormatting sqref="Y32:AF32">
    <cfRule type="expression" dxfId="19" priority="8">
      <formula>$AQ29=3</formula>
    </cfRule>
  </conditionalFormatting>
  <conditionalFormatting sqref="Y33:AF33">
    <cfRule type="expression" dxfId="18" priority="6">
      <formula>$AQ29=3</formula>
    </cfRule>
  </conditionalFormatting>
  <conditionalFormatting sqref="Y34:AF34">
    <cfRule type="expression" dxfId="17" priority="4">
      <formula>$AQ29=3</formula>
    </cfRule>
  </conditionalFormatting>
  <conditionalFormatting sqref="AC11:AJ28">
    <cfRule type="expression" dxfId="16" priority="13">
      <formula>$AQ11=1</formula>
    </cfRule>
  </conditionalFormatting>
  <conditionalFormatting sqref="AC29:AJ29">
    <cfRule type="expression" dxfId="15" priority="24">
      <formula>$AQ28=1</formula>
    </cfRule>
  </conditionalFormatting>
  <conditionalFormatting sqref="AC30:AJ31">
    <cfRule type="expression" dxfId="14" priority="22">
      <formula>$AQ28=1</formula>
    </cfRule>
  </conditionalFormatting>
  <conditionalFormatting sqref="AC32:AJ32">
    <cfRule type="expression" dxfId="13" priority="20">
      <formula>$AQ29=1</formula>
    </cfRule>
  </conditionalFormatting>
  <conditionalFormatting sqref="AC33:AJ33">
    <cfRule type="expression" dxfId="12" priority="18">
      <formula>$AQ29=1</formula>
    </cfRule>
  </conditionalFormatting>
  <conditionalFormatting sqref="AC34:AJ34">
    <cfRule type="expression" dxfId="11" priority="16">
      <formula>$AQ29=1</formula>
    </cfRule>
  </conditionalFormatting>
  <conditionalFormatting sqref="AG11:AJ28">
    <cfRule type="expression" dxfId="10" priority="14">
      <formula>$AQ11=2</formula>
    </cfRule>
  </conditionalFormatting>
  <conditionalFormatting sqref="AG29:AJ29">
    <cfRule type="expression" dxfId="9" priority="23">
      <formula>$AQ28=2</formula>
    </cfRule>
  </conditionalFormatting>
  <conditionalFormatting sqref="AG30:AJ31">
    <cfRule type="expression" dxfId="8" priority="21">
      <formula>$AQ28=2</formula>
    </cfRule>
  </conditionalFormatting>
  <conditionalFormatting sqref="AG32:AJ32">
    <cfRule type="expression" dxfId="7" priority="19">
      <formula>$AQ29=2</formula>
    </cfRule>
  </conditionalFormatting>
  <conditionalFormatting sqref="AG33:AJ33">
    <cfRule type="expression" dxfId="6" priority="17">
      <formula>$AQ29=2</formula>
    </cfRule>
  </conditionalFormatting>
  <conditionalFormatting sqref="AG34:AJ34">
    <cfRule type="expression" dxfId="5" priority="15">
      <formula>$AQ29=2</formula>
    </cfRule>
  </conditionalFormatting>
  <dataValidations count="2">
    <dataValidation type="list" allowBlank="1" showInputMessage="1" showErrorMessage="1" sqref="Y11:AB34" xr:uid="{F65108F3-68E1-4F01-83DF-ACAE89A06F9F}">
      <formula1>"〇,"</formula1>
    </dataValidation>
    <dataValidation type="list" allowBlank="1" showInputMessage="1" showErrorMessage="1" sqref="N11:O34" xr:uid="{F22B9B90-60F2-4211-A010-F6D7FB9D0D3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F3EDA19-AD54-4415-B089-18434896D12C}">
          <x14:formula1>
            <xm:f>'(参考)リスト'!$G$16:$G$19</xm:f>
          </x14:formula1>
          <xm:sqref>AM35:AO38</xm:sqref>
        </x14:dataValidation>
        <x14:dataValidation type="list" allowBlank="1" showInputMessage="1" showErrorMessage="1" xr:uid="{94D00357-39C7-42F4-B6FE-E445E318ABDC}">
          <x14:formula1>
            <xm:f>'(参考)リスト'!$B$16:$B$21</xm:f>
          </x14:formula1>
          <xm:sqref>L11:M34</xm:sqref>
        </x14:dataValidation>
        <x14:dataValidation type="list" allowBlank="1" showInputMessage="1" showErrorMessage="1" xr:uid="{CA510797-ED86-4841-BF98-5587FC325014}">
          <x14:formula1>
            <xm:f>'(参考)リスト'!$E$16:$E$27</xm:f>
          </x14:formula1>
          <xm:sqref>R11:T34</xm:sqref>
        </x14:dataValidation>
        <x14:dataValidation type="list" allowBlank="1" showInputMessage="1" showErrorMessage="1" xr:uid="{F8DF8807-BB2C-4464-BF15-175EECC71700}">
          <x14:formula1>
            <xm:f>'(参考)リスト'!$D$16:$D$18</xm:f>
          </x14:formula1>
          <xm:sqref>P11:Q34</xm:sqref>
        </x14:dataValidation>
        <x14:dataValidation type="list" allowBlank="1" showInputMessage="1" showErrorMessage="1" xr:uid="{655BBC74-C3B3-414B-8904-D558202C4DFB}">
          <x14:formula1>
            <xm:f>'(参考)リスト'!$F$16:$F$21</xm:f>
          </x14:formula1>
          <xm:sqref>U11:X34</xm:sqref>
        </x14:dataValidation>
      </x14:dataValidations>
    </ext>
  </extLst>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2" sqref="B2:AB2"/>
    </sheetView>
  </sheetViews>
  <sheetFormatPr defaultColWidth="8.875" defaultRowHeight="13.5" x14ac:dyDescent="0.15"/>
  <cols>
    <col min="1" max="1" width="1.875" style="27" customWidth="1"/>
    <col min="2" max="60" width="2.125" style="111" customWidth="1"/>
    <col min="61" max="61" width="0.625" style="111" customWidth="1"/>
    <col min="62" max="62" width="2.125" style="111" customWidth="1"/>
    <col min="63" max="63" width="1" style="111" customWidth="1"/>
    <col min="64" max="65" width="2.125" style="111" customWidth="1"/>
    <col min="66" max="16384" width="8.875" style="27"/>
  </cols>
  <sheetData>
    <row r="2" spans="2:63" s="112" customFormat="1" ht="14.25" customHeight="1" x14ac:dyDescent="0.15">
      <c r="B2" s="113" t="s">
        <v>398</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row>
    <row r="3" spans="2:63" s="115" customFormat="1" ht="17.25" customHeight="1" x14ac:dyDescent="0.15">
      <c r="B3" s="999" t="s">
        <v>60</v>
      </c>
      <c r="C3" s="1000"/>
      <c r="D3" s="1000"/>
      <c r="E3" s="1001"/>
      <c r="F3" s="1049" t="str">
        <f>'様式A-1'!D3</f>
        <v>ムクノトンネル　ノボリ</v>
      </c>
      <c r="G3" s="1050"/>
      <c r="H3" s="1050"/>
      <c r="I3" s="1050"/>
      <c r="J3" s="1050"/>
      <c r="K3" s="1050"/>
      <c r="L3" s="1050"/>
      <c r="M3" s="1050"/>
      <c r="N3" s="1050"/>
      <c r="O3" s="1050"/>
      <c r="P3" s="1050"/>
      <c r="Q3" s="1050"/>
      <c r="R3" s="1050"/>
      <c r="S3" s="1050"/>
      <c r="T3" s="1051"/>
      <c r="U3" s="1037" t="s">
        <v>399</v>
      </c>
      <c r="V3" s="1038"/>
      <c r="W3" s="1038"/>
      <c r="X3" s="1039"/>
      <c r="Y3" s="1039"/>
      <c r="Z3" s="1015" t="str">
        <f>'様式A-1'!J3</f>
        <v>山口県道57号下関港線（上り）</v>
      </c>
      <c r="AA3" s="1016"/>
      <c r="AB3" s="1016"/>
      <c r="AC3" s="1016"/>
      <c r="AD3" s="1016"/>
      <c r="AE3" s="1016"/>
      <c r="AF3" s="1016"/>
      <c r="AG3" s="1016"/>
      <c r="AH3" s="1017"/>
      <c r="AI3" s="1018" t="s">
        <v>249</v>
      </c>
      <c r="AJ3" s="1019"/>
      <c r="AK3" s="1019"/>
      <c r="AL3" s="1019"/>
      <c r="AM3" s="1019"/>
      <c r="AN3" s="1020"/>
      <c r="AO3" s="1040" t="str">
        <f>'様式B (1)'!S3</f>
        <v>アジア航測株式会社</v>
      </c>
      <c r="AP3" s="1041"/>
      <c r="AQ3" s="1041"/>
      <c r="AR3" s="1041"/>
      <c r="AS3" s="1041"/>
      <c r="AT3" s="1041"/>
      <c r="AU3" s="1041"/>
      <c r="AV3" s="1042"/>
      <c r="AW3" s="1025" t="s">
        <v>250</v>
      </c>
      <c r="AX3" s="1026"/>
      <c r="AY3" s="1026"/>
      <c r="AZ3" s="1026"/>
      <c r="BA3" s="1026"/>
      <c r="BB3" s="1027"/>
      <c r="BC3" s="1031">
        <f>'様式B (1)'!P2</f>
        <v>45892</v>
      </c>
      <c r="BD3" s="1032"/>
      <c r="BE3" s="1032"/>
      <c r="BF3" s="1032"/>
      <c r="BG3" s="1032"/>
      <c r="BH3" s="1032"/>
      <c r="BI3" s="1032"/>
      <c r="BJ3" s="1032"/>
      <c r="BK3" s="1033"/>
    </row>
    <row r="4" spans="2:63" s="115" customFormat="1" ht="17.25" customHeight="1" x14ac:dyDescent="0.15">
      <c r="B4" s="1008" t="s">
        <v>400</v>
      </c>
      <c r="C4" s="1009"/>
      <c r="D4" s="1009"/>
      <c r="E4" s="1010"/>
      <c r="F4" s="1011" t="str">
        <f>'様式A-1'!D4</f>
        <v>椋野トンネル（上り）</v>
      </c>
      <c r="G4" s="1012"/>
      <c r="H4" s="1012"/>
      <c r="I4" s="1012"/>
      <c r="J4" s="1012"/>
      <c r="K4" s="1012"/>
      <c r="L4" s="1012"/>
      <c r="M4" s="1012"/>
      <c r="N4" s="1012"/>
      <c r="O4" s="1012"/>
      <c r="P4" s="1012"/>
      <c r="Q4" s="1012"/>
      <c r="R4" s="1012"/>
      <c r="S4" s="1012"/>
      <c r="T4" s="1013"/>
      <c r="U4" s="1037" t="s">
        <v>401</v>
      </c>
      <c r="V4" s="1038"/>
      <c r="W4" s="1038"/>
      <c r="X4" s="1039"/>
      <c r="Y4" s="1039"/>
      <c r="Z4" s="1015" t="str">
        <f>'様式A-1'!R3</f>
        <v>山口県
下関土木建築事務所</v>
      </c>
      <c r="AA4" s="1016"/>
      <c r="AB4" s="1016"/>
      <c r="AC4" s="1016"/>
      <c r="AD4" s="1016"/>
      <c r="AE4" s="1016"/>
      <c r="AF4" s="1016"/>
      <c r="AG4" s="1016"/>
      <c r="AH4" s="1017"/>
      <c r="AI4" s="1021"/>
      <c r="AJ4" s="1022"/>
      <c r="AK4" s="1022"/>
      <c r="AL4" s="1022"/>
      <c r="AM4" s="1022"/>
      <c r="AN4" s="1023"/>
      <c r="AO4" s="1043" t="str">
        <f>'様式B (1)'!S4</f>
        <v>飯田　琢巳</v>
      </c>
      <c r="AP4" s="1044"/>
      <c r="AQ4" s="1044"/>
      <c r="AR4" s="1044"/>
      <c r="AS4" s="1044"/>
      <c r="AT4" s="1044"/>
      <c r="AU4" s="1044"/>
      <c r="AV4" s="1045"/>
      <c r="AW4" s="1028"/>
      <c r="AX4" s="1029"/>
      <c r="AY4" s="1029"/>
      <c r="AZ4" s="1029"/>
      <c r="BA4" s="1029"/>
      <c r="BB4" s="1030"/>
      <c r="BC4" s="1034"/>
      <c r="BD4" s="1035"/>
      <c r="BE4" s="1035"/>
      <c r="BF4" s="1035"/>
      <c r="BG4" s="1035"/>
      <c r="BH4" s="1035"/>
      <c r="BI4" s="1035"/>
      <c r="BJ4" s="1035"/>
      <c r="BK4" s="1036"/>
    </row>
    <row r="5" spans="2:63" ht="42.75" customHeight="1" x14ac:dyDescent="0.15">
      <c r="B5" s="1057" t="s">
        <v>311</v>
      </c>
      <c r="C5" s="1054"/>
      <c r="D5" s="1054"/>
      <c r="E5" s="1054"/>
      <c r="F5" s="1054"/>
      <c r="G5" s="1055"/>
      <c r="H5" s="1053" t="s">
        <v>286</v>
      </c>
      <c r="I5" s="1054"/>
      <c r="J5" s="1054"/>
      <c r="K5" s="1054"/>
      <c r="L5" s="1054"/>
      <c r="M5" s="1054"/>
      <c r="N5" s="1054"/>
      <c r="O5" s="1055"/>
      <c r="P5" s="1056" t="s">
        <v>402</v>
      </c>
      <c r="Q5" s="968"/>
      <c r="R5" s="968"/>
      <c r="S5" s="968"/>
      <c r="T5" s="968"/>
      <c r="U5" s="968"/>
      <c r="V5" s="968"/>
      <c r="W5" s="968"/>
      <c r="X5" s="968"/>
      <c r="Y5" s="968"/>
      <c r="Z5" s="968"/>
      <c r="AA5" s="968"/>
      <c r="AB5" s="968"/>
      <c r="AC5" s="968"/>
      <c r="AD5" s="968"/>
      <c r="AE5" s="968"/>
      <c r="AF5" s="968"/>
      <c r="AG5" s="968"/>
      <c r="AH5" s="968"/>
      <c r="AI5" s="968"/>
      <c r="AJ5" s="968"/>
      <c r="AK5" s="968"/>
      <c r="AL5" s="968"/>
      <c r="AM5" s="968"/>
      <c r="AN5" s="1056" t="s">
        <v>403</v>
      </c>
      <c r="AO5" s="968"/>
      <c r="AP5" s="968"/>
      <c r="AQ5" s="968"/>
      <c r="AR5" s="968"/>
      <c r="AS5" s="968"/>
      <c r="AT5" s="968"/>
      <c r="AU5" s="968"/>
      <c r="AV5" s="968"/>
      <c r="AW5" s="968"/>
      <c r="AX5" s="968"/>
      <c r="AY5" s="968"/>
      <c r="AZ5" s="968"/>
      <c r="BA5" s="968"/>
      <c r="BB5" s="968"/>
      <c r="BC5" s="968"/>
      <c r="BD5" s="968"/>
      <c r="BE5" s="968"/>
      <c r="BF5" s="968"/>
      <c r="BG5" s="968"/>
      <c r="BH5" s="968"/>
      <c r="BI5" s="968"/>
      <c r="BJ5" s="968"/>
      <c r="BK5" s="969"/>
    </row>
    <row r="6" spans="2:63" ht="29.25" customHeight="1" x14ac:dyDescent="0.15">
      <c r="B6" s="1052"/>
      <c r="C6" s="717"/>
      <c r="D6" s="717"/>
      <c r="E6" s="717"/>
      <c r="F6" s="717"/>
      <c r="G6" s="718"/>
      <c r="H6" s="1014"/>
      <c r="I6" s="1014"/>
      <c r="J6" s="1014"/>
      <c r="K6" s="1014"/>
      <c r="L6" s="1014"/>
      <c r="M6" s="1014"/>
      <c r="N6" s="1014"/>
      <c r="O6" s="1014"/>
      <c r="P6" s="997"/>
      <c r="Q6" s="998"/>
      <c r="R6" s="998"/>
      <c r="S6" s="998"/>
      <c r="T6" s="998"/>
      <c r="U6" s="998"/>
      <c r="V6" s="998"/>
      <c r="W6" s="998"/>
      <c r="X6" s="998"/>
      <c r="Y6" s="998"/>
      <c r="Z6" s="998"/>
      <c r="AA6" s="998"/>
      <c r="AB6" s="998"/>
      <c r="AC6" s="998"/>
      <c r="AD6" s="998"/>
      <c r="AE6" s="998"/>
      <c r="AF6" s="998"/>
      <c r="AG6" s="998"/>
      <c r="AH6" s="998"/>
      <c r="AI6" s="998"/>
      <c r="AJ6" s="998"/>
      <c r="AK6" s="998"/>
      <c r="AL6" s="998"/>
      <c r="AM6" s="998"/>
      <c r="AN6" s="1046"/>
      <c r="AO6" s="1047"/>
      <c r="AP6" s="1047"/>
      <c r="AQ6" s="1047"/>
      <c r="AR6" s="1047"/>
      <c r="AS6" s="1047"/>
      <c r="AT6" s="1047"/>
      <c r="AU6" s="1047"/>
      <c r="AV6" s="1047"/>
      <c r="AW6" s="1047"/>
      <c r="AX6" s="1047"/>
      <c r="AY6" s="1047"/>
      <c r="AZ6" s="1047"/>
      <c r="BA6" s="1047"/>
      <c r="BB6" s="1047"/>
      <c r="BC6" s="1047"/>
      <c r="BD6" s="1047"/>
      <c r="BE6" s="1047"/>
      <c r="BF6" s="1047"/>
      <c r="BG6" s="1047"/>
      <c r="BH6" s="1047"/>
      <c r="BI6" s="1047"/>
      <c r="BJ6" s="1047"/>
      <c r="BK6" s="1048"/>
    </row>
    <row r="7" spans="2:63" ht="29.25" customHeight="1" x14ac:dyDescent="0.15">
      <c r="B7" s="1052"/>
      <c r="C7" s="717"/>
      <c r="D7" s="717"/>
      <c r="E7" s="717"/>
      <c r="F7" s="717"/>
      <c r="G7" s="718"/>
      <c r="H7" s="1014"/>
      <c r="I7" s="1014"/>
      <c r="J7" s="1014"/>
      <c r="K7" s="1014"/>
      <c r="L7" s="1014"/>
      <c r="M7" s="1014"/>
      <c r="N7" s="1014"/>
      <c r="O7" s="1014"/>
      <c r="P7" s="997"/>
      <c r="Q7" s="998"/>
      <c r="R7" s="998"/>
      <c r="S7" s="998"/>
      <c r="T7" s="998"/>
      <c r="U7" s="998"/>
      <c r="V7" s="998"/>
      <c r="W7" s="998"/>
      <c r="X7" s="998"/>
      <c r="Y7" s="998"/>
      <c r="Z7" s="998"/>
      <c r="AA7" s="998"/>
      <c r="AB7" s="998"/>
      <c r="AC7" s="998"/>
      <c r="AD7" s="998"/>
      <c r="AE7" s="998"/>
      <c r="AF7" s="998"/>
      <c r="AG7" s="998"/>
      <c r="AH7" s="998"/>
      <c r="AI7" s="998"/>
      <c r="AJ7" s="998"/>
      <c r="AK7" s="998"/>
      <c r="AL7" s="998"/>
      <c r="AM7" s="998"/>
      <c r="AN7" s="1046"/>
      <c r="AO7" s="1047"/>
      <c r="AP7" s="1047"/>
      <c r="AQ7" s="1047"/>
      <c r="AR7" s="1047"/>
      <c r="AS7" s="1047"/>
      <c r="AT7" s="1047"/>
      <c r="AU7" s="1047"/>
      <c r="AV7" s="1047"/>
      <c r="AW7" s="1047"/>
      <c r="AX7" s="1047"/>
      <c r="AY7" s="1047"/>
      <c r="AZ7" s="1047"/>
      <c r="BA7" s="1047"/>
      <c r="BB7" s="1047"/>
      <c r="BC7" s="1047"/>
      <c r="BD7" s="1047"/>
      <c r="BE7" s="1047"/>
      <c r="BF7" s="1047"/>
      <c r="BG7" s="1047"/>
      <c r="BH7" s="1047"/>
      <c r="BI7" s="1047"/>
      <c r="BJ7" s="1047"/>
      <c r="BK7" s="1048"/>
    </row>
    <row r="8" spans="2:63" ht="29.25" customHeight="1" x14ac:dyDescent="0.15">
      <c r="B8" s="1002"/>
      <c r="C8" s="1003"/>
      <c r="D8" s="1003"/>
      <c r="E8" s="1003"/>
      <c r="F8" s="1003"/>
      <c r="G8" s="1004"/>
      <c r="H8" s="1005"/>
      <c r="I8" s="1005"/>
      <c r="J8" s="1005"/>
      <c r="K8" s="1005"/>
      <c r="L8" s="1005"/>
      <c r="M8" s="1005"/>
      <c r="N8" s="1005"/>
      <c r="O8" s="1005"/>
      <c r="P8" s="1006"/>
      <c r="Q8" s="1007"/>
      <c r="R8" s="1007"/>
      <c r="S8" s="1007"/>
      <c r="T8" s="1007"/>
      <c r="U8" s="1007"/>
      <c r="V8" s="1007"/>
      <c r="W8" s="1007"/>
      <c r="X8" s="1007"/>
      <c r="Y8" s="1007"/>
      <c r="Z8" s="1007"/>
      <c r="AA8" s="1007"/>
      <c r="AB8" s="1007"/>
      <c r="AC8" s="1007"/>
      <c r="AD8" s="1007"/>
      <c r="AE8" s="1007"/>
      <c r="AF8" s="1007"/>
      <c r="AG8" s="1007"/>
      <c r="AH8" s="1007"/>
      <c r="AI8" s="1007"/>
      <c r="AJ8" s="1007"/>
      <c r="AK8" s="1007"/>
      <c r="AL8" s="1007"/>
      <c r="AM8" s="1007"/>
      <c r="AN8" s="1006"/>
      <c r="AO8" s="1007"/>
      <c r="AP8" s="1007"/>
      <c r="AQ8" s="1007"/>
      <c r="AR8" s="1007"/>
      <c r="AS8" s="1007"/>
      <c r="AT8" s="1007"/>
      <c r="AU8" s="1007"/>
      <c r="AV8" s="1007"/>
      <c r="AW8" s="1007"/>
      <c r="AX8" s="1007"/>
      <c r="AY8" s="1007"/>
      <c r="AZ8" s="1007"/>
      <c r="BA8" s="1007"/>
      <c r="BB8" s="1007"/>
      <c r="BC8" s="1007"/>
      <c r="BD8" s="1007"/>
      <c r="BE8" s="1007"/>
      <c r="BF8" s="1007"/>
      <c r="BG8" s="1007"/>
      <c r="BH8" s="1007"/>
      <c r="BI8" s="1007"/>
      <c r="BJ8" s="1007"/>
      <c r="BK8" s="1024"/>
    </row>
    <row r="9" spans="2:63" ht="29.25" customHeight="1" x14ac:dyDescent="0.15">
      <c r="B9" s="1002"/>
      <c r="C9" s="1003"/>
      <c r="D9" s="1003"/>
      <c r="E9" s="1003"/>
      <c r="F9" s="1003"/>
      <c r="G9" s="1004"/>
      <c r="H9" s="1005"/>
      <c r="I9" s="1005"/>
      <c r="J9" s="1005"/>
      <c r="K9" s="1005"/>
      <c r="L9" s="1005"/>
      <c r="M9" s="1005"/>
      <c r="N9" s="1005"/>
      <c r="O9" s="1005"/>
      <c r="P9" s="1006"/>
      <c r="Q9" s="1007"/>
      <c r="R9" s="1007"/>
      <c r="S9" s="1007"/>
      <c r="T9" s="1007"/>
      <c r="U9" s="1007"/>
      <c r="V9" s="1007"/>
      <c r="W9" s="1007"/>
      <c r="X9" s="1007"/>
      <c r="Y9" s="1007"/>
      <c r="Z9" s="1007"/>
      <c r="AA9" s="1007"/>
      <c r="AB9" s="1007"/>
      <c r="AC9" s="1007"/>
      <c r="AD9" s="1007"/>
      <c r="AE9" s="1007"/>
      <c r="AF9" s="1007"/>
      <c r="AG9" s="1007"/>
      <c r="AH9" s="1007"/>
      <c r="AI9" s="1007"/>
      <c r="AJ9" s="1007"/>
      <c r="AK9" s="1007"/>
      <c r="AL9" s="1007"/>
      <c r="AM9" s="1007"/>
      <c r="AN9" s="1006"/>
      <c r="AO9" s="1007"/>
      <c r="AP9" s="1007"/>
      <c r="AQ9" s="1007"/>
      <c r="AR9" s="1007"/>
      <c r="AS9" s="1007"/>
      <c r="AT9" s="1007"/>
      <c r="AU9" s="1007"/>
      <c r="AV9" s="1007"/>
      <c r="AW9" s="1007"/>
      <c r="AX9" s="1007"/>
      <c r="AY9" s="1007"/>
      <c r="AZ9" s="1007"/>
      <c r="BA9" s="1007"/>
      <c r="BB9" s="1007"/>
      <c r="BC9" s="1007"/>
      <c r="BD9" s="1007"/>
      <c r="BE9" s="1007"/>
      <c r="BF9" s="1007"/>
      <c r="BG9" s="1007"/>
      <c r="BH9" s="1007"/>
      <c r="BI9" s="1007"/>
      <c r="BJ9" s="1007"/>
      <c r="BK9" s="1024"/>
    </row>
    <row r="10" spans="2:63" ht="29.25" customHeight="1" x14ac:dyDescent="0.15">
      <c r="B10" s="1002"/>
      <c r="C10" s="1003"/>
      <c r="D10" s="1003"/>
      <c r="E10" s="1003"/>
      <c r="F10" s="1003"/>
      <c r="G10" s="1004"/>
      <c r="H10" s="1005"/>
      <c r="I10" s="1005"/>
      <c r="J10" s="1005"/>
      <c r="K10" s="1005"/>
      <c r="L10" s="1005"/>
      <c r="M10" s="1005"/>
      <c r="N10" s="1005"/>
      <c r="O10" s="1005"/>
      <c r="P10" s="1006"/>
      <c r="Q10" s="1007"/>
      <c r="R10" s="1007"/>
      <c r="S10" s="1007"/>
      <c r="T10" s="1007"/>
      <c r="U10" s="1007"/>
      <c r="V10" s="1007"/>
      <c r="W10" s="1007"/>
      <c r="X10" s="1007"/>
      <c r="Y10" s="1007"/>
      <c r="Z10" s="1007"/>
      <c r="AA10" s="1007"/>
      <c r="AB10" s="1007"/>
      <c r="AC10" s="1007"/>
      <c r="AD10" s="1007"/>
      <c r="AE10" s="1007"/>
      <c r="AF10" s="1007"/>
      <c r="AG10" s="1007"/>
      <c r="AH10" s="1007"/>
      <c r="AI10" s="1007"/>
      <c r="AJ10" s="1007"/>
      <c r="AK10" s="1007"/>
      <c r="AL10" s="1007"/>
      <c r="AM10" s="1007"/>
      <c r="AN10" s="1006"/>
      <c r="AO10" s="1007"/>
      <c r="AP10" s="1007"/>
      <c r="AQ10" s="1007"/>
      <c r="AR10" s="1007"/>
      <c r="AS10" s="1007"/>
      <c r="AT10" s="1007"/>
      <c r="AU10" s="1007"/>
      <c r="AV10" s="1007"/>
      <c r="AW10" s="1007"/>
      <c r="AX10" s="1007"/>
      <c r="AY10" s="1007"/>
      <c r="AZ10" s="1007"/>
      <c r="BA10" s="1007"/>
      <c r="BB10" s="1007"/>
      <c r="BC10" s="1007"/>
      <c r="BD10" s="1007"/>
      <c r="BE10" s="1007"/>
      <c r="BF10" s="1007"/>
      <c r="BG10" s="1007"/>
      <c r="BH10" s="1007"/>
      <c r="BI10" s="1007"/>
      <c r="BJ10" s="1007"/>
      <c r="BK10" s="1024"/>
    </row>
    <row r="11" spans="2:63" ht="29.25" customHeight="1" x14ac:dyDescent="0.15">
      <c r="B11" s="1002"/>
      <c r="C11" s="1003"/>
      <c r="D11" s="1003"/>
      <c r="E11" s="1003"/>
      <c r="F11" s="1003"/>
      <c r="G11" s="1004"/>
      <c r="H11" s="1005"/>
      <c r="I11" s="1005"/>
      <c r="J11" s="1005"/>
      <c r="K11" s="1005"/>
      <c r="L11" s="1005"/>
      <c r="M11" s="1005"/>
      <c r="N11" s="1005"/>
      <c r="O11" s="1005"/>
      <c r="P11" s="1006"/>
      <c r="Q11" s="1007"/>
      <c r="R11" s="1007"/>
      <c r="S11" s="1007"/>
      <c r="T11" s="1007"/>
      <c r="U11" s="1007"/>
      <c r="V11" s="1007"/>
      <c r="W11" s="1007"/>
      <c r="X11" s="1007"/>
      <c r="Y11" s="1007"/>
      <c r="Z11" s="1007"/>
      <c r="AA11" s="1007"/>
      <c r="AB11" s="1007"/>
      <c r="AC11" s="1007"/>
      <c r="AD11" s="1007"/>
      <c r="AE11" s="1007"/>
      <c r="AF11" s="1007"/>
      <c r="AG11" s="1007"/>
      <c r="AH11" s="1007"/>
      <c r="AI11" s="1007"/>
      <c r="AJ11" s="1007"/>
      <c r="AK11" s="1007"/>
      <c r="AL11" s="1007"/>
      <c r="AM11" s="1007"/>
      <c r="AN11" s="1006"/>
      <c r="AO11" s="1007"/>
      <c r="AP11" s="1007"/>
      <c r="AQ11" s="1007"/>
      <c r="AR11" s="1007"/>
      <c r="AS11" s="1007"/>
      <c r="AT11" s="1007"/>
      <c r="AU11" s="1007"/>
      <c r="AV11" s="1007"/>
      <c r="AW11" s="1007"/>
      <c r="AX11" s="1007"/>
      <c r="AY11" s="1007"/>
      <c r="AZ11" s="1007"/>
      <c r="BA11" s="1007"/>
      <c r="BB11" s="1007"/>
      <c r="BC11" s="1007"/>
      <c r="BD11" s="1007"/>
      <c r="BE11" s="1007"/>
      <c r="BF11" s="1007"/>
      <c r="BG11" s="1007"/>
      <c r="BH11" s="1007"/>
      <c r="BI11" s="1007"/>
      <c r="BJ11" s="1007"/>
      <c r="BK11" s="1024"/>
    </row>
    <row r="12" spans="2:63" ht="29.25" customHeight="1" x14ac:dyDescent="0.15">
      <c r="B12" s="1002"/>
      <c r="C12" s="1003"/>
      <c r="D12" s="1003"/>
      <c r="E12" s="1003"/>
      <c r="F12" s="1003"/>
      <c r="G12" s="1004"/>
      <c r="H12" s="1005"/>
      <c r="I12" s="1005"/>
      <c r="J12" s="1005"/>
      <c r="K12" s="1005"/>
      <c r="L12" s="1005"/>
      <c r="M12" s="1005"/>
      <c r="N12" s="1005"/>
      <c r="O12" s="1005"/>
      <c r="P12" s="1006"/>
      <c r="Q12" s="1007"/>
      <c r="R12" s="1007"/>
      <c r="S12" s="1007"/>
      <c r="T12" s="1007"/>
      <c r="U12" s="1007"/>
      <c r="V12" s="1007"/>
      <c r="W12" s="1007"/>
      <c r="X12" s="1007"/>
      <c r="Y12" s="1007"/>
      <c r="Z12" s="1007"/>
      <c r="AA12" s="1007"/>
      <c r="AB12" s="1007"/>
      <c r="AC12" s="1007"/>
      <c r="AD12" s="1007"/>
      <c r="AE12" s="1007"/>
      <c r="AF12" s="1007"/>
      <c r="AG12" s="1007"/>
      <c r="AH12" s="1007"/>
      <c r="AI12" s="1007"/>
      <c r="AJ12" s="1007"/>
      <c r="AK12" s="1007"/>
      <c r="AL12" s="1007"/>
      <c r="AM12" s="1007"/>
      <c r="AN12" s="1006"/>
      <c r="AO12" s="1007"/>
      <c r="AP12" s="1007"/>
      <c r="AQ12" s="1007"/>
      <c r="AR12" s="1007"/>
      <c r="AS12" s="1007"/>
      <c r="AT12" s="1007"/>
      <c r="AU12" s="1007"/>
      <c r="AV12" s="1007"/>
      <c r="AW12" s="1007"/>
      <c r="AX12" s="1007"/>
      <c r="AY12" s="1007"/>
      <c r="AZ12" s="1007"/>
      <c r="BA12" s="1007"/>
      <c r="BB12" s="1007"/>
      <c r="BC12" s="1007"/>
      <c r="BD12" s="1007"/>
      <c r="BE12" s="1007"/>
      <c r="BF12" s="1007"/>
      <c r="BG12" s="1007"/>
      <c r="BH12" s="1007"/>
      <c r="BI12" s="1007"/>
      <c r="BJ12" s="1007"/>
      <c r="BK12" s="1024"/>
    </row>
    <row r="13" spans="2:63" ht="29.25" customHeight="1" x14ac:dyDescent="0.15">
      <c r="B13" s="1002"/>
      <c r="C13" s="1003"/>
      <c r="D13" s="1003"/>
      <c r="E13" s="1003"/>
      <c r="F13" s="1003"/>
      <c r="G13" s="1004"/>
      <c r="H13" s="1005"/>
      <c r="I13" s="1005"/>
      <c r="J13" s="1005"/>
      <c r="K13" s="1005"/>
      <c r="L13" s="1005"/>
      <c r="M13" s="1005"/>
      <c r="N13" s="1005"/>
      <c r="O13" s="1005"/>
      <c r="P13" s="1006"/>
      <c r="Q13" s="1007"/>
      <c r="R13" s="1007"/>
      <c r="S13" s="1007"/>
      <c r="T13" s="1007"/>
      <c r="U13" s="1007"/>
      <c r="V13" s="1007"/>
      <c r="W13" s="1007"/>
      <c r="X13" s="1007"/>
      <c r="Y13" s="1007"/>
      <c r="Z13" s="1007"/>
      <c r="AA13" s="1007"/>
      <c r="AB13" s="1007"/>
      <c r="AC13" s="1007"/>
      <c r="AD13" s="1007"/>
      <c r="AE13" s="1007"/>
      <c r="AF13" s="1007"/>
      <c r="AG13" s="1007"/>
      <c r="AH13" s="1007"/>
      <c r="AI13" s="1007"/>
      <c r="AJ13" s="1007"/>
      <c r="AK13" s="1007"/>
      <c r="AL13" s="1007"/>
      <c r="AM13" s="1007"/>
      <c r="AN13" s="1006"/>
      <c r="AO13" s="1007"/>
      <c r="AP13" s="1007"/>
      <c r="AQ13" s="1007"/>
      <c r="AR13" s="1007"/>
      <c r="AS13" s="1007"/>
      <c r="AT13" s="1007"/>
      <c r="AU13" s="1007"/>
      <c r="AV13" s="1007"/>
      <c r="AW13" s="1007"/>
      <c r="AX13" s="1007"/>
      <c r="AY13" s="1007"/>
      <c r="AZ13" s="1007"/>
      <c r="BA13" s="1007"/>
      <c r="BB13" s="1007"/>
      <c r="BC13" s="1007"/>
      <c r="BD13" s="1007"/>
      <c r="BE13" s="1007"/>
      <c r="BF13" s="1007"/>
      <c r="BG13" s="1007"/>
      <c r="BH13" s="1007"/>
      <c r="BI13" s="1007"/>
      <c r="BJ13" s="1007"/>
      <c r="BK13" s="1024"/>
    </row>
    <row r="14" spans="2:63" ht="29.25" customHeight="1" x14ac:dyDescent="0.15">
      <c r="B14" s="1002"/>
      <c r="C14" s="1003"/>
      <c r="D14" s="1003"/>
      <c r="E14" s="1003"/>
      <c r="F14" s="1003"/>
      <c r="G14" s="1004"/>
      <c r="H14" s="1005"/>
      <c r="I14" s="1005"/>
      <c r="J14" s="1005"/>
      <c r="K14" s="1005"/>
      <c r="L14" s="1005"/>
      <c r="M14" s="1005"/>
      <c r="N14" s="1005"/>
      <c r="O14" s="1005"/>
      <c r="P14" s="1006"/>
      <c r="Q14" s="1007"/>
      <c r="R14" s="1007"/>
      <c r="S14" s="1007"/>
      <c r="T14" s="1007"/>
      <c r="U14" s="1007"/>
      <c r="V14" s="1007"/>
      <c r="W14" s="1007"/>
      <c r="X14" s="1007"/>
      <c r="Y14" s="1007"/>
      <c r="Z14" s="1007"/>
      <c r="AA14" s="1007"/>
      <c r="AB14" s="1007"/>
      <c r="AC14" s="1007"/>
      <c r="AD14" s="1007"/>
      <c r="AE14" s="1007"/>
      <c r="AF14" s="1007"/>
      <c r="AG14" s="1007"/>
      <c r="AH14" s="1007"/>
      <c r="AI14" s="1007"/>
      <c r="AJ14" s="1007"/>
      <c r="AK14" s="1007"/>
      <c r="AL14" s="1007"/>
      <c r="AM14" s="1007"/>
      <c r="AN14" s="1006"/>
      <c r="AO14" s="1007"/>
      <c r="AP14" s="1007"/>
      <c r="AQ14" s="1007"/>
      <c r="AR14" s="1007"/>
      <c r="AS14" s="1007"/>
      <c r="AT14" s="1007"/>
      <c r="AU14" s="1007"/>
      <c r="AV14" s="1007"/>
      <c r="AW14" s="1007"/>
      <c r="AX14" s="1007"/>
      <c r="AY14" s="1007"/>
      <c r="AZ14" s="1007"/>
      <c r="BA14" s="1007"/>
      <c r="BB14" s="1007"/>
      <c r="BC14" s="1007"/>
      <c r="BD14" s="1007"/>
      <c r="BE14" s="1007"/>
      <c r="BF14" s="1007"/>
      <c r="BG14" s="1007"/>
      <c r="BH14" s="1007"/>
      <c r="BI14" s="1007"/>
      <c r="BJ14" s="1007"/>
      <c r="BK14" s="1024"/>
    </row>
    <row r="15" spans="2:63" ht="29.25" customHeight="1" x14ac:dyDescent="0.15">
      <c r="B15" s="1002"/>
      <c r="C15" s="1003"/>
      <c r="D15" s="1003"/>
      <c r="E15" s="1003"/>
      <c r="F15" s="1003"/>
      <c r="G15" s="1004"/>
      <c r="H15" s="1005"/>
      <c r="I15" s="1005"/>
      <c r="J15" s="1005"/>
      <c r="K15" s="1005"/>
      <c r="L15" s="1005"/>
      <c r="M15" s="1005"/>
      <c r="N15" s="1005"/>
      <c r="O15" s="1005"/>
      <c r="P15" s="1006"/>
      <c r="Q15" s="1007"/>
      <c r="R15" s="1007"/>
      <c r="S15" s="1007"/>
      <c r="T15" s="1007"/>
      <c r="U15" s="1007"/>
      <c r="V15" s="1007"/>
      <c r="W15" s="1007"/>
      <c r="X15" s="1007"/>
      <c r="Y15" s="1007"/>
      <c r="Z15" s="1007"/>
      <c r="AA15" s="1007"/>
      <c r="AB15" s="1007"/>
      <c r="AC15" s="1007"/>
      <c r="AD15" s="1007"/>
      <c r="AE15" s="1007"/>
      <c r="AF15" s="1007"/>
      <c r="AG15" s="1007"/>
      <c r="AH15" s="1007"/>
      <c r="AI15" s="1007"/>
      <c r="AJ15" s="1007"/>
      <c r="AK15" s="1007"/>
      <c r="AL15" s="1007"/>
      <c r="AM15" s="1007"/>
      <c r="AN15" s="1006"/>
      <c r="AO15" s="1007"/>
      <c r="AP15" s="1007"/>
      <c r="AQ15" s="1007"/>
      <c r="AR15" s="1007"/>
      <c r="AS15" s="1007"/>
      <c r="AT15" s="1007"/>
      <c r="AU15" s="1007"/>
      <c r="AV15" s="1007"/>
      <c r="AW15" s="1007"/>
      <c r="AX15" s="1007"/>
      <c r="AY15" s="1007"/>
      <c r="AZ15" s="1007"/>
      <c r="BA15" s="1007"/>
      <c r="BB15" s="1007"/>
      <c r="BC15" s="1007"/>
      <c r="BD15" s="1007"/>
      <c r="BE15" s="1007"/>
      <c r="BF15" s="1007"/>
      <c r="BG15" s="1007"/>
      <c r="BH15" s="1007"/>
      <c r="BI15" s="1007"/>
      <c r="BJ15" s="1007"/>
      <c r="BK15" s="1024"/>
    </row>
    <row r="16" spans="2:63" ht="29.25" customHeight="1" x14ac:dyDescent="0.15">
      <c r="B16" s="1002"/>
      <c r="C16" s="1003"/>
      <c r="D16" s="1003"/>
      <c r="E16" s="1003"/>
      <c r="F16" s="1003"/>
      <c r="G16" s="1004"/>
      <c r="H16" s="1005"/>
      <c r="I16" s="1005"/>
      <c r="J16" s="1005"/>
      <c r="K16" s="1005"/>
      <c r="L16" s="1005"/>
      <c r="M16" s="1005"/>
      <c r="N16" s="1005"/>
      <c r="O16" s="1005"/>
      <c r="P16" s="1006"/>
      <c r="Q16" s="1007"/>
      <c r="R16" s="1007"/>
      <c r="S16" s="1007"/>
      <c r="T16" s="1007"/>
      <c r="U16" s="1007"/>
      <c r="V16" s="1007"/>
      <c r="W16" s="1007"/>
      <c r="X16" s="1007"/>
      <c r="Y16" s="1007"/>
      <c r="Z16" s="1007"/>
      <c r="AA16" s="1007"/>
      <c r="AB16" s="1007"/>
      <c r="AC16" s="1007"/>
      <c r="AD16" s="1007"/>
      <c r="AE16" s="1007"/>
      <c r="AF16" s="1007"/>
      <c r="AG16" s="1007"/>
      <c r="AH16" s="1007"/>
      <c r="AI16" s="1007"/>
      <c r="AJ16" s="1007"/>
      <c r="AK16" s="1007"/>
      <c r="AL16" s="1007"/>
      <c r="AM16" s="1007"/>
      <c r="AN16" s="1006"/>
      <c r="AO16" s="1007"/>
      <c r="AP16" s="1007"/>
      <c r="AQ16" s="1007"/>
      <c r="AR16" s="1007"/>
      <c r="AS16" s="1007"/>
      <c r="AT16" s="1007"/>
      <c r="AU16" s="1007"/>
      <c r="AV16" s="1007"/>
      <c r="AW16" s="1007"/>
      <c r="AX16" s="1007"/>
      <c r="AY16" s="1007"/>
      <c r="AZ16" s="1007"/>
      <c r="BA16" s="1007"/>
      <c r="BB16" s="1007"/>
      <c r="BC16" s="1007"/>
      <c r="BD16" s="1007"/>
      <c r="BE16" s="1007"/>
      <c r="BF16" s="1007"/>
      <c r="BG16" s="1007"/>
      <c r="BH16" s="1007"/>
      <c r="BI16" s="1007"/>
      <c r="BJ16" s="1007"/>
      <c r="BK16" s="1024"/>
    </row>
    <row r="17" spans="2:63" ht="29.25" customHeight="1" x14ac:dyDescent="0.15">
      <c r="B17" s="1002"/>
      <c r="C17" s="1003"/>
      <c r="D17" s="1003"/>
      <c r="E17" s="1003"/>
      <c r="F17" s="1003"/>
      <c r="G17" s="1004"/>
      <c r="H17" s="1005"/>
      <c r="I17" s="1005"/>
      <c r="J17" s="1005"/>
      <c r="K17" s="1005"/>
      <c r="L17" s="1005"/>
      <c r="M17" s="1005"/>
      <c r="N17" s="1005"/>
      <c r="O17" s="1005"/>
      <c r="P17" s="1006"/>
      <c r="Q17" s="1007"/>
      <c r="R17" s="1007"/>
      <c r="S17" s="1007"/>
      <c r="T17" s="1007"/>
      <c r="U17" s="1007"/>
      <c r="V17" s="1007"/>
      <c r="W17" s="1007"/>
      <c r="X17" s="1007"/>
      <c r="Y17" s="1007"/>
      <c r="Z17" s="1007"/>
      <c r="AA17" s="1007"/>
      <c r="AB17" s="1007"/>
      <c r="AC17" s="1007"/>
      <c r="AD17" s="1007"/>
      <c r="AE17" s="1007"/>
      <c r="AF17" s="1007"/>
      <c r="AG17" s="1007"/>
      <c r="AH17" s="1007"/>
      <c r="AI17" s="1007"/>
      <c r="AJ17" s="1007"/>
      <c r="AK17" s="1007"/>
      <c r="AL17" s="1007"/>
      <c r="AM17" s="1007"/>
      <c r="AN17" s="1006"/>
      <c r="AO17" s="1007"/>
      <c r="AP17" s="1007"/>
      <c r="AQ17" s="1007"/>
      <c r="AR17" s="1007"/>
      <c r="AS17" s="1007"/>
      <c r="AT17" s="1007"/>
      <c r="AU17" s="1007"/>
      <c r="AV17" s="1007"/>
      <c r="AW17" s="1007"/>
      <c r="AX17" s="1007"/>
      <c r="AY17" s="1007"/>
      <c r="AZ17" s="1007"/>
      <c r="BA17" s="1007"/>
      <c r="BB17" s="1007"/>
      <c r="BC17" s="1007"/>
      <c r="BD17" s="1007"/>
      <c r="BE17" s="1007"/>
      <c r="BF17" s="1007"/>
      <c r="BG17" s="1007"/>
      <c r="BH17" s="1007"/>
      <c r="BI17" s="1007"/>
      <c r="BJ17" s="1007"/>
      <c r="BK17" s="1024"/>
    </row>
    <row r="18" spans="2:63" ht="29.25" customHeight="1" x14ac:dyDescent="0.15">
      <c r="B18" s="1002"/>
      <c r="C18" s="1003"/>
      <c r="D18" s="1003"/>
      <c r="E18" s="1003"/>
      <c r="F18" s="1003"/>
      <c r="G18" s="1004"/>
      <c r="H18" s="1005"/>
      <c r="I18" s="1005"/>
      <c r="J18" s="1005"/>
      <c r="K18" s="1005"/>
      <c r="L18" s="1005"/>
      <c r="M18" s="1005"/>
      <c r="N18" s="1005"/>
      <c r="O18" s="1005"/>
      <c r="P18" s="1006"/>
      <c r="Q18" s="1007"/>
      <c r="R18" s="1007"/>
      <c r="S18" s="1007"/>
      <c r="T18" s="1007"/>
      <c r="U18" s="1007"/>
      <c r="V18" s="1007"/>
      <c r="W18" s="1007"/>
      <c r="X18" s="1007"/>
      <c r="Y18" s="1007"/>
      <c r="Z18" s="1007"/>
      <c r="AA18" s="1007"/>
      <c r="AB18" s="1007"/>
      <c r="AC18" s="1007"/>
      <c r="AD18" s="1007"/>
      <c r="AE18" s="1007"/>
      <c r="AF18" s="1007"/>
      <c r="AG18" s="1007"/>
      <c r="AH18" s="1007"/>
      <c r="AI18" s="1007"/>
      <c r="AJ18" s="1007"/>
      <c r="AK18" s="1007"/>
      <c r="AL18" s="1007"/>
      <c r="AM18" s="1007"/>
      <c r="AN18" s="1006"/>
      <c r="AO18" s="1007"/>
      <c r="AP18" s="1007"/>
      <c r="AQ18" s="1007"/>
      <c r="AR18" s="1007"/>
      <c r="AS18" s="1007"/>
      <c r="AT18" s="1007"/>
      <c r="AU18" s="1007"/>
      <c r="AV18" s="1007"/>
      <c r="AW18" s="1007"/>
      <c r="AX18" s="1007"/>
      <c r="AY18" s="1007"/>
      <c r="AZ18" s="1007"/>
      <c r="BA18" s="1007"/>
      <c r="BB18" s="1007"/>
      <c r="BC18" s="1007"/>
      <c r="BD18" s="1007"/>
      <c r="BE18" s="1007"/>
      <c r="BF18" s="1007"/>
      <c r="BG18" s="1007"/>
      <c r="BH18" s="1007"/>
      <c r="BI18" s="1007"/>
      <c r="BJ18" s="1007"/>
      <c r="BK18" s="1024"/>
    </row>
    <row r="19" spans="2:63" ht="29.25" customHeight="1" x14ac:dyDescent="0.15">
      <c r="B19" s="1002"/>
      <c r="C19" s="1003"/>
      <c r="D19" s="1003"/>
      <c r="E19" s="1003"/>
      <c r="F19" s="1003"/>
      <c r="G19" s="1004"/>
      <c r="H19" s="1005"/>
      <c r="I19" s="1005"/>
      <c r="J19" s="1005"/>
      <c r="K19" s="1005"/>
      <c r="L19" s="1005"/>
      <c r="M19" s="1005"/>
      <c r="N19" s="1005"/>
      <c r="O19" s="1005"/>
      <c r="P19" s="1006"/>
      <c r="Q19" s="1007"/>
      <c r="R19" s="1007"/>
      <c r="S19" s="1007"/>
      <c r="T19" s="1007"/>
      <c r="U19" s="1007"/>
      <c r="V19" s="1007"/>
      <c r="W19" s="1007"/>
      <c r="X19" s="1007"/>
      <c r="Y19" s="1007"/>
      <c r="Z19" s="1007"/>
      <c r="AA19" s="1007"/>
      <c r="AB19" s="1007"/>
      <c r="AC19" s="1007"/>
      <c r="AD19" s="1007"/>
      <c r="AE19" s="1007"/>
      <c r="AF19" s="1007"/>
      <c r="AG19" s="1007"/>
      <c r="AH19" s="1007"/>
      <c r="AI19" s="1007"/>
      <c r="AJ19" s="1007"/>
      <c r="AK19" s="1007"/>
      <c r="AL19" s="1007"/>
      <c r="AM19" s="1007"/>
      <c r="AN19" s="1006"/>
      <c r="AO19" s="1007"/>
      <c r="AP19" s="1007"/>
      <c r="AQ19" s="1007"/>
      <c r="AR19" s="1007"/>
      <c r="AS19" s="1007"/>
      <c r="AT19" s="1007"/>
      <c r="AU19" s="1007"/>
      <c r="AV19" s="1007"/>
      <c r="AW19" s="1007"/>
      <c r="AX19" s="1007"/>
      <c r="AY19" s="1007"/>
      <c r="AZ19" s="1007"/>
      <c r="BA19" s="1007"/>
      <c r="BB19" s="1007"/>
      <c r="BC19" s="1007"/>
      <c r="BD19" s="1007"/>
      <c r="BE19" s="1007"/>
      <c r="BF19" s="1007"/>
      <c r="BG19" s="1007"/>
      <c r="BH19" s="1007"/>
      <c r="BI19" s="1007"/>
      <c r="BJ19" s="1007"/>
      <c r="BK19" s="1024"/>
    </row>
    <row r="20" spans="2:63" x14ac:dyDescent="0.15">
      <c r="B20" s="116"/>
      <c r="C20" s="116"/>
      <c r="D20" s="29" t="s">
        <v>404</v>
      </c>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row>
    <row r="21" spans="2:63" x14ac:dyDescent="0.15">
      <c r="D21" s="3" t="s">
        <v>405</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3"/>
  <conditionalFormatting sqref="F3:T4">
    <cfRule type="cellIs" dxfId="4" priority="2" operator="equal">
      <formula>0</formula>
    </cfRule>
    <cfRule type="cellIs" priority="3" operator="equal">
      <formula>0</formula>
    </cfRule>
  </conditionalFormatting>
  <conditionalFormatting sqref="Z3:AH4">
    <cfRule type="cellIs" dxfId="3"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tabColor rgb="FFCC6600"/>
    <pageSetUpPr fitToPage="1"/>
  </sheetPr>
  <dimension ref="A1:AJ86"/>
  <sheetViews>
    <sheetView showGridLines="0" showZeros="0" view="pageBreakPreview" zoomScaleNormal="85" zoomScaleSheetLayoutView="100" workbookViewId="0">
      <selection activeCell="P79" sqref="P79"/>
    </sheetView>
  </sheetViews>
  <sheetFormatPr defaultColWidth="9" defaultRowHeight="12" x14ac:dyDescent="0.15"/>
  <cols>
    <col min="1" max="1" width="2.75" style="117" customWidth="1"/>
    <col min="2" max="3" width="5.75" style="119" customWidth="1"/>
    <col min="4" max="4" width="5.625" style="119" customWidth="1"/>
    <col min="5" max="16" width="4.75" style="117" customWidth="1"/>
    <col min="17" max="28" width="6.375" style="117" customWidth="1"/>
    <col min="29" max="29" width="4" style="117" customWidth="1"/>
    <col min="30" max="16384" width="9" style="117"/>
  </cols>
  <sheetData>
    <row r="1" spans="1:36" ht="20.25" customHeight="1" x14ac:dyDescent="0.15">
      <c r="B1" s="118" t="s">
        <v>406</v>
      </c>
      <c r="C1" s="30"/>
      <c r="D1" s="30"/>
      <c r="E1" s="31"/>
      <c r="F1" s="31"/>
      <c r="G1" s="31"/>
      <c r="H1" s="31"/>
      <c r="I1" s="31"/>
      <c r="J1" s="31"/>
      <c r="K1" s="31"/>
      <c r="L1" s="31"/>
      <c r="M1" s="31"/>
      <c r="N1" s="31"/>
      <c r="O1" s="31"/>
      <c r="P1" s="31"/>
      <c r="Q1" s="31"/>
      <c r="R1" s="31"/>
      <c r="S1" s="31"/>
      <c r="T1" s="31"/>
      <c r="U1" s="31"/>
      <c r="V1" s="31"/>
      <c r="W1" s="31"/>
      <c r="X1" s="31"/>
      <c r="Y1" s="31"/>
      <c r="Z1" s="31"/>
      <c r="AA1" s="31"/>
      <c r="AB1" s="31"/>
      <c r="AC1" s="31"/>
    </row>
    <row r="2" spans="1:36" x14ac:dyDescent="0.15">
      <c r="B2" s="1072" t="s">
        <v>407</v>
      </c>
      <c r="C2" s="1072"/>
      <c r="D2" s="1072"/>
      <c r="E2" s="1072"/>
      <c r="F2" s="1069" t="str">
        <f>'様式A-1'!D3</f>
        <v>ムクノトンネル　ノボリ</v>
      </c>
      <c r="G2" s="1069"/>
      <c r="H2" s="1069"/>
      <c r="I2" s="1069"/>
      <c r="J2" s="1069"/>
      <c r="K2" s="1069"/>
      <c r="L2" s="1070" t="s">
        <v>408</v>
      </c>
      <c r="M2" s="1070"/>
      <c r="N2" s="1070"/>
      <c r="O2" s="1069" t="str">
        <f>'様式A-1'!J3</f>
        <v>山口県道57号下関港線（上り）</v>
      </c>
      <c r="P2" s="1069"/>
      <c r="Q2" s="1069"/>
      <c r="R2" s="1069"/>
      <c r="S2" s="1069"/>
      <c r="T2" s="1065" t="s">
        <v>307</v>
      </c>
      <c r="U2" s="1066"/>
      <c r="V2" s="1108" t="str">
        <f>'様式B (1)'!S3</f>
        <v>アジア航測株式会社</v>
      </c>
      <c r="W2" s="1109"/>
      <c r="X2" s="1109"/>
      <c r="Y2" s="1078" t="s">
        <v>409</v>
      </c>
      <c r="Z2" s="1058">
        <f>'様式B (1)'!P2</f>
        <v>45892</v>
      </c>
      <c r="AA2" s="1059"/>
      <c r="AB2" s="1060"/>
    </row>
    <row r="3" spans="1:36" ht="12" customHeight="1" x14ac:dyDescent="0.15">
      <c r="A3" s="117" t="s">
        <v>410</v>
      </c>
      <c r="B3" s="1064" t="s">
        <v>411</v>
      </c>
      <c r="C3" s="1064"/>
      <c r="D3" s="1064"/>
      <c r="E3" s="1064"/>
      <c r="F3" s="1071" t="str">
        <f>'様式A-1'!D4</f>
        <v>椋野トンネル（上り）</v>
      </c>
      <c r="G3" s="1071"/>
      <c r="H3" s="1071"/>
      <c r="I3" s="1071"/>
      <c r="J3" s="1071"/>
      <c r="K3" s="1071"/>
      <c r="L3" s="1070" t="s">
        <v>412</v>
      </c>
      <c r="M3" s="1070"/>
      <c r="N3" s="1070"/>
      <c r="O3" s="1107" t="str">
        <f>'様式A-1'!R3</f>
        <v>山口県
下関土木建築事務所</v>
      </c>
      <c r="P3" s="1107"/>
      <c r="Q3" s="1107"/>
      <c r="R3" s="1107"/>
      <c r="S3" s="1107"/>
      <c r="T3" s="1067"/>
      <c r="U3" s="1068"/>
      <c r="V3" s="1110"/>
      <c r="W3" s="1111"/>
      <c r="X3" s="1111"/>
      <c r="Y3" s="1079"/>
      <c r="Z3" s="1061"/>
      <c r="AA3" s="1062"/>
      <c r="AB3" s="1063"/>
    </row>
    <row r="4" spans="1:36" ht="12" customHeight="1" x14ac:dyDescent="0.15">
      <c r="B4" s="1108"/>
      <c r="C4" s="1109"/>
      <c r="D4" s="1109"/>
      <c r="E4" s="1109"/>
      <c r="F4" s="1109"/>
      <c r="G4" s="1109"/>
      <c r="H4" s="1109"/>
      <c r="I4" s="1109"/>
      <c r="J4" s="1109"/>
      <c r="K4" s="1109"/>
      <c r="L4" s="1109"/>
      <c r="M4" s="1109"/>
      <c r="N4" s="1109"/>
      <c r="O4" s="1109"/>
      <c r="P4" s="1109"/>
      <c r="Q4" s="1109"/>
      <c r="R4" s="1109"/>
      <c r="S4" s="1109"/>
      <c r="T4" s="1109"/>
      <c r="U4" s="1109"/>
      <c r="V4" s="1109"/>
      <c r="W4" s="1109"/>
      <c r="X4" s="1109"/>
      <c r="Y4" s="1109"/>
      <c r="Z4" s="139"/>
      <c r="AA4" s="56"/>
      <c r="AB4" s="140"/>
      <c r="AC4" s="57"/>
      <c r="AD4" s="282"/>
      <c r="AE4" s="282"/>
      <c r="AF4" s="282"/>
      <c r="AG4" s="282"/>
      <c r="AH4" s="282"/>
      <c r="AI4" s="282"/>
      <c r="AJ4" s="282"/>
    </row>
    <row r="5" spans="1:36" ht="12.75" customHeight="1" thickBot="1" x14ac:dyDescent="0.2">
      <c r="B5" s="1112" t="s">
        <v>413</v>
      </c>
      <c r="C5" s="1113"/>
      <c r="D5" s="1113"/>
      <c r="E5" s="1113"/>
      <c r="F5" s="1113"/>
      <c r="G5" s="1113"/>
      <c r="H5" s="1113"/>
      <c r="I5" s="1113"/>
      <c r="J5" s="1113"/>
      <c r="K5" s="1113"/>
      <c r="L5" s="1113"/>
      <c r="M5" s="1113"/>
      <c r="N5" s="1113"/>
      <c r="O5" s="1113"/>
      <c r="P5" s="1113"/>
      <c r="Q5" s="1113"/>
      <c r="R5" s="1113"/>
      <c r="S5" s="1113"/>
      <c r="T5" s="1113"/>
      <c r="U5" s="1113"/>
      <c r="V5" s="1113"/>
      <c r="W5" s="1113"/>
      <c r="X5" s="1113"/>
      <c r="Y5" s="1113"/>
      <c r="Z5" s="1113"/>
      <c r="AA5" s="1113"/>
      <c r="AB5" s="1114"/>
      <c r="AC5" s="31"/>
      <c r="AD5" s="282"/>
      <c r="AE5" s="282"/>
      <c r="AF5" s="282"/>
      <c r="AG5" s="282"/>
      <c r="AH5" s="282"/>
      <c r="AI5" s="282"/>
      <c r="AJ5" s="282"/>
    </row>
    <row r="6" spans="1:36" ht="13.5" customHeight="1" x14ac:dyDescent="0.15">
      <c r="B6" s="1085" t="s">
        <v>346</v>
      </c>
      <c r="C6" s="1086"/>
      <c r="D6" s="1087"/>
      <c r="E6" s="1088" t="s">
        <v>347</v>
      </c>
      <c r="F6" s="1089"/>
      <c r="G6" s="1089"/>
      <c r="H6" s="1089"/>
      <c r="I6" s="1089"/>
      <c r="J6" s="1089"/>
      <c r="K6" s="1089"/>
      <c r="L6" s="1089"/>
      <c r="M6" s="1089"/>
      <c r="N6" s="1089"/>
      <c r="O6" s="1089"/>
      <c r="P6" s="1089"/>
      <c r="Q6" s="1088" t="s">
        <v>348</v>
      </c>
      <c r="R6" s="1089"/>
      <c r="S6" s="1089"/>
      <c r="T6" s="1089"/>
      <c r="U6" s="1089"/>
      <c r="V6" s="1089"/>
      <c r="W6" s="1089"/>
      <c r="X6" s="1089"/>
      <c r="Y6" s="1089"/>
      <c r="Z6" s="1089"/>
      <c r="AA6" s="1089"/>
      <c r="AB6" s="1104"/>
      <c r="AC6" s="54"/>
      <c r="AD6" s="54"/>
    </row>
    <row r="7" spans="1:36" ht="13.5" x14ac:dyDescent="0.15">
      <c r="B7" s="1075" t="s">
        <v>349</v>
      </c>
      <c r="C7" s="1080" t="s">
        <v>350</v>
      </c>
      <c r="D7" s="1083" t="s">
        <v>351</v>
      </c>
      <c r="E7" s="1073" t="s">
        <v>414</v>
      </c>
      <c r="F7" s="1074"/>
      <c r="G7" s="1074"/>
      <c r="H7" s="1074"/>
      <c r="I7" s="1074"/>
      <c r="J7" s="1074"/>
      <c r="K7" s="1074"/>
      <c r="L7" s="1074"/>
      <c r="M7" s="1074"/>
      <c r="N7" s="1074"/>
      <c r="O7" s="1074"/>
      <c r="P7" s="1077"/>
      <c r="Q7" s="1073" t="s">
        <v>353</v>
      </c>
      <c r="R7" s="1074"/>
      <c r="S7" s="1074"/>
      <c r="T7" s="1074"/>
      <c r="U7" s="1105" t="s">
        <v>354</v>
      </c>
      <c r="V7" s="1074"/>
      <c r="W7" s="1074"/>
      <c r="X7" s="1074"/>
      <c r="Y7" s="1074"/>
      <c r="Z7" s="1074"/>
      <c r="AA7" s="1074"/>
      <c r="AB7" s="1106"/>
      <c r="AC7" s="54"/>
      <c r="AD7" s="54"/>
    </row>
    <row r="8" spans="1:36" ht="13.5" x14ac:dyDescent="0.15">
      <c r="B8" s="1075"/>
      <c r="C8" s="1081"/>
      <c r="D8" s="1083"/>
      <c r="E8" s="1073" t="s">
        <v>356</v>
      </c>
      <c r="F8" s="1074"/>
      <c r="G8" s="1074"/>
      <c r="H8" s="1077"/>
      <c r="I8" s="1074" t="s">
        <v>357</v>
      </c>
      <c r="J8" s="1074"/>
      <c r="K8" s="1074"/>
      <c r="L8" s="1077"/>
      <c r="M8" s="1074" t="s">
        <v>358</v>
      </c>
      <c r="N8" s="1074"/>
      <c r="O8" s="1074"/>
      <c r="P8" s="1077"/>
      <c r="Q8" s="1073" t="s">
        <v>359</v>
      </c>
      <c r="R8" s="1074"/>
      <c r="S8" s="1074"/>
      <c r="T8" s="1074"/>
      <c r="U8" s="1105" t="s">
        <v>357</v>
      </c>
      <c r="V8" s="1074"/>
      <c r="W8" s="1074"/>
      <c r="X8" s="1074"/>
      <c r="Y8" s="1105" t="s">
        <v>358</v>
      </c>
      <c r="Z8" s="1074"/>
      <c r="AA8" s="1074"/>
      <c r="AB8" s="1106"/>
      <c r="AC8" s="53"/>
      <c r="AD8" s="53"/>
      <c r="AE8" s="53"/>
      <c r="AF8" s="53"/>
      <c r="AG8" s="53"/>
      <c r="AH8" s="53"/>
      <c r="AI8" s="53"/>
      <c r="AJ8" s="53"/>
    </row>
    <row r="9" spans="1:36" s="119" customFormat="1" x14ac:dyDescent="0.15">
      <c r="B9" s="1076"/>
      <c r="C9" s="1082"/>
      <c r="D9" s="1084"/>
      <c r="E9" s="58" t="s">
        <v>360</v>
      </c>
      <c r="F9" s="61" t="s">
        <v>361</v>
      </c>
      <c r="G9" s="61" t="s">
        <v>362</v>
      </c>
      <c r="H9" s="280" t="s">
        <v>363</v>
      </c>
      <c r="I9" s="64" t="s">
        <v>360</v>
      </c>
      <c r="J9" s="61" t="s">
        <v>361</v>
      </c>
      <c r="K9" s="61" t="s">
        <v>362</v>
      </c>
      <c r="L9" s="280" t="s">
        <v>363</v>
      </c>
      <c r="M9" s="64" t="s">
        <v>360</v>
      </c>
      <c r="N9" s="61" t="s">
        <v>361</v>
      </c>
      <c r="O9" s="61" t="s">
        <v>362</v>
      </c>
      <c r="P9" s="280" t="s">
        <v>363</v>
      </c>
      <c r="Q9" s="278" t="s">
        <v>360</v>
      </c>
      <c r="R9" s="74" t="s">
        <v>361</v>
      </c>
      <c r="S9" s="61" t="s">
        <v>362</v>
      </c>
      <c r="T9" s="279" t="s">
        <v>363</v>
      </c>
      <c r="U9" s="281" t="s">
        <v>360</v>
      </c>
      <c r="V9" s="74" t="s">
        <v>361</v>
      </c>
      <c r="W9" s="61" t="s">
        <v>362</v>
      </c>
      <c r="X9" s="279" t="s">
        <v>363</v>
      </c>
      <c r="Y9" s="281" t="s">
        <v>360</v>
      </c>
      <c r="Z9" s="74" t="s">
        <v>361</v>
      </c>
      <c r="AA9" s="61" t="s">
        <v>362</v>
      </c>
      <c r="AB9" s="98" t="s">
        <v>363</v>
      </c>
      <c r="AC9" s="53"/>
      <c r="AD9" s="53"/>
      <c r="AE9" s="53"/>
      <c r="AF9" s="53"/>
      <c r="AG9" s="53"/>
      <c r="AH9" s="53"/>
      <c r="AI9" s="53"/>
      <c r="AJ9" s="53"/>
    </row>
    <row r="10" spans="1:36" x14ac:dyDescent="0.15">
      <c r="B10" s="298" t="str">
        <f>'様式D-3_PS'!AV5</f>
        <v>PS</v>
      </c>
      <c r="C10" s="300">
        <f>'様式D-3_PS'!AW5</f>
        <v>1</v>
      </c>
      <c r="D10" s="164" t="str">
        <f>'様式D-3_PS'!AX5</f>
        <v>Ⅱ</v>
      </c>
      <c r="E10" s="122">
        <f>'様式D-3_PS'!AY5</f>
        <v>0</v>
      </c>
      <c r="F10" s="123">
        <f>'様式D-3_PS'!AZ5</f>
        <v>0</v>
      </c>
      <c r="G10" s="123">
        <f>'様式D-3_PS'!BA5</f>
        <v>0</v>
      </c>
      <c r="H10" s="124">
        <f>'様式D-3_PS'!BB5</f>
        <v>0</v>
      </c>
      <c r="I10" s="125">
        <f>'様式D-3_PS'!BC5</f>
        <v>0</v>
      </c>
      <c r="J10" s="123">
        <f>'様式D-3_PS'!BD5</f>
        <v>0</v>
      </c>
      <c r="K10" s="123">
        <f>'様式D-3_PS'!BE5</f>
        <v>1</v>
      </c>
      <c r="L10" s="124">
        <f>'様式D-3_PS'!BF5</f>
        <v>1</v>
      </c>
      <c r="M10" s="125">
        <f>'様式D-3_PS'!BG5</f>
        <v>0</v>
      </c>
      <c r="N10" s="123">
        <f>'様式D-3_PS'!BH5</f>
        <v>0</v>
      </c>
      <c r="O10" s="123">
        <f>'様式D-3_PS'!BI5</f>
        <v>0</v>
      </c>
      <c r="P10" s="124">
        <f>'様式D-3_PS'!BJ5</f>
        <v>1</v>
      </c>
      <c r="Q10" s="126"/>
      <c r="R10" s="127"/>
      <c r="S10" s="127"/>
      <c r="T10" s="128"/>
      <c r="U10" s="129">
        <f>'様式D-3_PS'!BO5</f>
        <v>0</v>
      </c>
      <c r="V10" s="130">
        <f>'様式D-3_PS'!BP5</f>
        <v>0</v>
      </c>
      <c r="W10" s="130">
        <f>'様式D-3_PS'!BQ5</f>
        <v>0.04</v>
      </c>
      <c r="X10" s="131">
        <f>'様式D-3_PS'!BR5</f>
        <v>0.09</v>
      </c>
      <c r="Y10" s="132">
        <f>'様式D-3_PS'!BS5</f>
        <v>0</v>
      </c>
      <c r="Z10" s="130">
        <f>'様式D-3_PS'!BT5</f>
        <v>0</v>
      </c>
      <c r="AA10" s="130">
        <f>'様式D-3_PS'!BU5</f>
        <v>0</v>
      </c>
      <c r="AB10" s="133">
        <f>'様式D-3_PS'!BV5</f>
        <v>2.2999999999999998</v>
      </c>
      <c r="AC10" s="53"/>
      <c r="AD10" s="53"/>
      <c r="AE10" s="53"/>
      <c r="AF10" s="53"/>
      <c r="AG10" s="53"/>
      <c r="AH10" s="53"/>
      <c r="AI10" s="53"/>
      <c r="AJ10" s="53"/>
    </row>
    <row r="11" spans="1:36" x14ac:dyDescent="0.15">
      <c r="B11" s="299" t="str">
        <f>'様式D-3_S01'!AV5</f>
        <v>S1</v>
      </c>
      <c r="C11" s="301">
        <f>'様式D-3_S01'!AW5</f>
        <v>5.5</v>
      </c>
      <c r="D11" s="164" t="str">
        <f>'様式D-3_S01'!AX5</f>
        <v>Ⅱ</v>
      </c>
      <c r="E11" s="122">
        <f>'様式D-3_S01'!AY5</f>
        <v>0</v>
      </c>
      <c r="F11" s="123">
        <f>'様式D-3_S01'!AZ5</f>
        <v>0</v>
      </c>
      <c r="G11" s="123">
        <f>'様式D-3_S01'!BA5</f>
        <v>0</v>
      </c>
      <c r="H11" s="124">
        <f>'様式D-3_S01'!BB5</f>
        <v>0</v>
      </c>
      <c r="I11" s="125">
        <f>'様式D-3_S01'!BC5</f>
        <v>0</v>
      </c>
      <c r="J11" s="123">
        <f>'様式D-3_S01'!BD5</f>
        <v>0</v>
      </c>
      <c r="K11" s="123">
        <f>'様式D-3_S01'!BE5</f>
        <v>1</v>
      </c>
      <c r="L11" s="124">
        <f>'様式D-3_S01'!BF5</f>
        <v>1</v>
      </c>
      <c r="M11" s="125">
        <f>'様式D-3_S01'!BG5</f>
        <v>0</v>
      </c>
      <c r="N11" s="123">
        <f>'様式D-3_S01'!BH5</f>
        <v>0</v>
      </c>
      <c r="O11" s="123">
        <f>'様式D-3_S01'!BI5</f>
        <v>0</v>
      </c>
      <c r="P11" s="124">
        <f>'様式D-3_S01'!BJ5</f>
        <v>2</v>
      </c>
      <c r="Q11" s="135"/>
      <c r="R11" s="127"/>
      <c r="S11" s="127"/>
      <c r="T11" s="128"/>
      <c r="U11" s="129">
        <f>'様式D-3_S01'!BO5</f>
        <v>0</v>
      </c>
      <c r="V11" s="130">
        <f>'様式D-3_S01'!BP5</f>
        <v>0</v>
      </c>
      <c r="W11" s="130">
        <f>'様式D-3_S01'!BQ5</f>
        <v>0.64</v>
      </c>
      <c r="X11" s="131">
        <f>'様式D-3_S01'!BR5</f>
        <v>0.09</v>
      </c>
      <c r="Y11" s="132">
        <f>'様式D-3_S01'!BS5</f>
        <v>0</v>
      </c>
      <c r="Z11" s="130">
        <f>'様式D-3_S01'!BT5</f>
        <v>0</v>
      </c>
      <c r="AA11" s="130">
        <f>'様式D-3_S01'!BU5</f>
        <v>0</v>
      </c>
      <c r="AB11" s="133">
        <f>'様式D-3_S01'!BV5</f>
        <v>2.7800000000000002</v>
      </c>
      <c r="AC11" s="53"/>
      <c r="AD11" s="53"/>
      <c r="AE11" s="53"/>
      <c r="AF11" s="53"/>
      <c r="AG11" s="53"/>
      <c r="AH11" s="53"/>
      <c r="AI11" s="53"/>
      <c r="AJ11" s="53"/>
    </row>
    <row r="12" spans="1:36" x14ac:dyDescent="0.15">
      <c r="B12" s="298" t="str">
        <f>'様式D-3_S02'!AV5</f>
        <v>S2</v>
      </c>
      <c r="C12" s="302">
        <f>'様式D-3_S02'!AW5</f>
        <v>5.4</v>
      </c>
      <c r="D12" s="164" t="str">
        <f>'様式D-3_S02'!AX5</f>
        <v>Ⅱ</v>
      </c>
      <c r="E12" s="122">
        <f>'様式D-3_S02'!AY5</f>
        <v>0</v>
      </c>
      <c r="F12" s="123">
        <f>'様式D-3_S02'!AZ5</f>
        <v>0</v>
      </c>
      <c r="G12" s="123">
        <f>'様式D-3_S02'!BA5</f>
        <v>0</v>
      </c>
      <c r="H12" s="124">
        <f>'様式D-3_S02'!BB5</f>
        <v>0</v>
      </c>
      <c r="I12" s="125">
        <f>'様式D-3_S02'!BC5</f>
        <v>0</v>
      </c>
      <c r="J12" s="123">
        <f>'様式D-3_S02'!BD5</f>
        <v>0</v>
      </c>
      <c r="K12" s="123">
        <f>'様式D-3_S02'!BE5</f>
        <v>0</v>
      </c>
      <c r="L12" s="124">
        <f>'様式D-3_S02'!BF5</f>
        <v>1</v>
      </c>
      <c r="M12" s="125">
        <f>'様式D-3_S02'!BG5</f>
        <v>0</v>
      </c>
      <c r="N12" s="123">
        <f>'様式D-3_S02'!BH5</f>
        <v>0</v>
      </c>
      <c r="O12" s="123">
        <f>'様式D-3_S02'!BI5</f>
        <v>0</v>
      </c>
      <c r="P12" s="124">
        <f>'様式D-3_S02'!BJ5</f>
        <v>1</v>
      </c>
      <c r="Q12" s="126"/>
      <c r="R12" s="127"/>
      <c r="S12" s="136"/>
      <c r="T12" s="128"/>
      <c r="U12" s="129">
        <f>'様式D-3_S02'!BO5</f>
        <v>0</v>
      </c>
      <c r="V12" s="130">
        <f>'様式D-3_S02'!BP5</f>
        <v>0</v>
      </c>
      <c r="W12" s="130">
        <f>'様式D-3_S02'!BQ5</f>
        <v>0</v>
      </c>
      <c r="X12" s="131">
        <f>'様式D-3_S02'!BR5</f>
        <v>0.09</v>
      </c>
      <c r="Y12" s="132">
        <f>'様式D-3_S02'!BS5</f>
        <v>0</v>
      </c>
      <c r="Z12" s="130">
        <f>'様式D-3_S02'!BT5</f>
        <v>0</v>
      </c>
      <c r="AA12" s="130">
        <f>'様式D-3_S02'!BU5</f>
        <v>0</v>
      </c>
      <c r="AB12" s="133">
        <f>'様式D-3_S02'!BV5</f>
        <v>3.4</v>
      </c>
      <c r="AC12" s="53"/>
      <c r="AD12" s="53"/>
      <c r="AE12" s="53"/>
      <c r="AF12" s="53"/>
      <c r="AG12" s="53"/>
      <c r="AH12" s="53"/>
      <c r="AI12" s="53"/>
      <c r="AJ12" s="53"/>
    </row>
    <row r="13" spans="1:36" x14ac:dyDescent="0.15">
      <c r="B13" s="298" t="str">
        <f>'様式D-3_S03'!AV5</f>
        <v>S3</v>
      </c>
      <c r="C13" s="302">
        <f>'様式D-3_S03'!AW5</f>
        <v>5.5</v>
      </c>
      <c r="D13" s="164" t="str">
        <f>'様式D-3_S03'!AX5</f>
        <v>Ⅱ</v>
      </c>
      <c r="E13" s="122">
        <f>'様式D-3_S03'!AY5</f>
        <v>0</v>
      </c>
      <c r="F13" s="123">
        <f>'様式D-3_S03'!AZ5</f>
        <v>0</v>
      </c>
      <c r="G13" s="123">
        <f>'様式D-3_S03'!BA5</f>
        <v>0</v>
      </c>
      <c r="H13" s="124">
        <f>'様式D-3_S03'!BB5</f>
        <v>0</v>
      </c>
      <c r="I13" s="125">
        <f>'様式D-3_S03'!BC5</f>
        <v>0</v>
      </c>
      <c r="J13" s="123">
        <f>'様式D-3_S03'!BD5</f>
        <v>0</v>
      </c>
      <c r="K13" s="123">
        <f>'様式D-3_S03'!BE5</f>
        <v>1</v>
      </c>
      <c r="L13" s="124">
        <f>'様式D-3_S03'!BF5</f>
        <v>0</v>
      </c>
      <c r="M13" s="125">
        <f>'様式D-3_S03'!BG5</f>
        <v>0</v>
      </c>
      <c r="N13" s="123">
        <f>'様式D-3_S03'!BH5</f>
        <v>0</v>
      </c>
      <c r="O13" s="123">
        <f>'様式D-3_S03'!BI5</f>
        <v>0</v>
      </c>
      <c r="P13" s="124">
        <f>'様式D-3_S03'!BJ5</f>
        <v>4</v>
      </c>
      <c r="Q13" s="126"/>
      <c r="R13" s="127"/>
      <c r="S13" s="136"/>
      <c r="T13" s="128"/>
      <c r="U13" s="129">
        <f>'様式D-3_S03'!BO5</f>
        <v>0</v>
      </c>
      <c r="V13" s="130">
        <f>'様式D-3_S03'!BP5</f>
        <v>0</v>
      </c>
      <c r="W13" s="130">
        <f>'様式D-3_S03'!BQ5</f>
        <v>0.45</v>
      </c>
      <c r="X13" s="131">
        <f>'様式D-3_S03'!BR5</f>
        <v>0</v>
      </c>
      <c r="Y13" s="132">
        <f>'様式D-3_S03'!BS5</f>
        <v>0</v>
      </c>
      <c r="Z13" s="130">
        <f>'様式D-3_S03'!BT5</f>
        <v>0</v>
      </c>
      <c r="AA13" s="130">
        <f>'様式D-3_S03'!BU5</f>
        <v>0</v>
      </c>
      <c r="AB13" s="133">
        <f>'様式D-3_S03'!BV5</f>
        <v>11.3</v>
      </c>
      <c r="AC13" s="53"/>
      <c r="AD13" s="53"/>
      <c r="AE13" s="53"/>
      <c r="AF13" s="53"/>
      <c r="AG13" s="53"/>
      <c r="AH13" s="53"/>
      <c r="AI13" s="53"/>
      <c r="AJ13" s="53"/>
    </row>
    <row r="14" spans="1:36" x14ac:dyDescent="0.15">
      <c r="B14" s="298" t="str">
        <f>'様式D-3_S04'!AV5</f>
        <v>S4</v>
      </c>
      <c r="C14" s="302">
        <f>'様式D-3_S04'!AW5</f>
        <v>9.1</v>
      </c>
      <c r="D14" s="164" t="str">
        <f>'様式D-3_S04'!AX5</f>
        <v>Ⅱ</v>
      </c>
      <c r="E14" s="122">
        <f>'様式D-3_S04'!AY5</f>
        <v>0</v>
      </c>
      <c r="F14" s="123">
        <f>'様式D-3_S04'!AZ5</f>
        <v>0</v>
      </c>
      <c r="G14" s="123">
        <f>'様式D-3_S04'!BA5</f>
        <v>0</v>
      </c>
      <c r="H14" s="124">
        <f>'様式D-3_S04'!BB5</f>
        <v>0</v>
      </c>
      <c r="I14" s="125">
        <f>'様式D-3_S04'!BC5</f>
        <v>0</v>
      </c>
      <c r="J14" s="123">
        <f>'様式D-3_S04'!BD5</f>
        <v>0</v>
      </c>
      <c r="K14" s="123">
        <f>'様式D-3_S04'!BE5</f>
        <v>0</v>
      </c>
      <c r="L14" s="124">
        <f>'様式D-3_S04'!BF5</f>
        <v>0</v>
      </c>
      <c r="M14" s="125">
        <f>'様式D-3_S04'!BG5</f>
        <v>0</v>
      </c>
      <c r="N14" s="123">
        <f>'様式D-3_S04'!BH5</f>
        <v>0</v>
      </c>
      <c r="O14" s="123">
        <f>'様式D-3_S04'!BI5</f>
        <v>0</v>
      </c>
      <c r="P14" s="124">
        <f>'様式D-3_S04'!BJ5</f>
        <v>4</v>
      </c>
      <c r="Q14" s="126"/>
      <c r="R14" s="127"/>
      <c r="S14" s="127"/>
      <c r="T14" s="128"/>
      <c r="U14" s="129">
        <f>'様式D-3_S04'!BO5</f>
        <v>0</v>
      </c>
      <c r="V14" s="130">
        <f>'様式D-3_S04'!BP5</f>
        <v>0</v>
      </c>
      <c r="W14" s="130">
        <f>'様式D-3_S04'!BQ5</f>
        <v>0</v>
      </c>
      <c r="X14" s="131">
        <f>'様式D-3_S04'!BR5</f>
        <v>0</v>
      </c>
      <c r="Y14" s="132">
        <f>'様式D-3_S04'!BS5</f>
        <v>0</v>
      </c>
      <c r="Z14" s="130">
        <f>'様式D-3_S04'!BT5</f>
        <v>0</v>
      </c>
      <c r="AA14" s="130">
        <f>'様式D-3_S04'!BU5</f>
        <v>0</v>
      </c>
      <c r="AB14" s="133">
        <f>'様式D-3_S04'!BV5</f>
        <v>5.77</v>
      </c>
      <c r="AC14" s="53"/>
      <c r="AD14" s="53"/>
      <c r="AE14" s="53"/>
      <c r="AF14" s="53"/>
      <c r="AG14" s="53"/>
      <c r="AH14" s="53"/>
      <c r="AI14" s="53"/>
      <c r="AJ14" s="53"/>
    </row>
    <row r="15" spans="1:36" x14ac:dyDescent="0.15">
      <c r="B15" s="298" t="str">
        <f>'様式D-3_S05'!AV5</f>
        <v>S5</v>
      </c>
      <c r="C15" s="302">
        <f>'様式D-3_S05'!AW5</f>
        <v>8.8000000000000007</v>
      </c>
      <c r="D15" s="165" t="str">
        <f>'様式D-3_S05'!AX5</f>
        <v>Ⅱ</v>
      </c>
      <c r="E15" s="59">
        <f>'様式D-3_S05'!AY5</f>
        <v>0</v>
      </c>
      <c r="F15" s="62">
        <f>'様式D-3_S05'!AZ5</f>
        <v>0</v>
      </c>
      <c r="G15" s="62">
        <f>'様式D-3_S05'!BA5</f>
        <v>0</v>
      </c>
      <c r="H15" s="32">
        <f>'様式D-3_S05'!BB5</f>
        <v>0</v>
      </c>
      <c r="I15" s="65">
        <f>'様式D-3_S05'!BC5</f>
        <v>0</v>
      </c>
      <c r="J15" s="62">
        <f>'様式D-3_S05'!BD5</f>
        <v>0</v>
      </c>
      <c r="K15" s="62">
        <f>'様式D-3_S05'!BE5</f>
        <v>1</v>
      </c>
      <c r="L15" s="32">
        <f>'様式D-3_S05'!BF5</f>
        <v>0</v>
      </c>
      <c r="M15" s="65">
        <f>'様式D-3_S05'!BG5</f>
        <v>0</v>
      </c>
      <c r="N15" s="62">
        <f>'様式D-3_S05'!BH5</f>
        <v>0</v>
      </c>
      <c r="O15" s="62">
        <f>'様式D-3_S05'!BI5</f>
        <v>0</v>
      </c>
      <c r="P15" s="32">
        <f>'様式D-3_S05'!BJ5</f>
        <v>3</v>
      </c>
      <c r="Q15" s="94"/>
      <c r="R15" s="93"/>
      <c r="S15" s="95"/>
      <c r="T15" s="92"/>
      <c r="U15" s="75">
        <f>'様式D-3_S05'!BO5</f>
        <v>0</v>
      </c>
      <c r="V15" s="76">
        <f>'様式D-3_S05'!BP5</f>
        <v>0</v>
      </c>
      <c r="W15" s="96">
        <f>'様式D-3_S05'!BQ5</f>
        <v>0.28000000000000003</v>
      </c>
      <c r="X15" s="77">
        <f>'様式D-3_S05'!BR5</f>
        <v>0</v>
      </c>
      <c r="Y15" s="75">
        <f>'様式D-3_S05'!BS5</f>
        <v>0</v>
      </c>
      <c r="Z15" s="76">
        <f>'様式D-3_S05'!BT5</f>
        <v>0</v>
      </c>
      <c r="AA15" s="96">
        <f>'様式D-3_S05'!BU5</f>
        <v>0</v>
      </c>
      <c r="AB15" s="99">
        <f>'様式D-3_S05'!BV5</f>
        <v>6.95</v>
      </c>
      <c r="AC15" s="53"/>
      <c r="AD15" s="53"/>
      <c r="AE15" s="53"/>
      <c r="AF15" s="53"/>
      <c r="AG15" s="53"/>
      <c r="AH15" s="53"/>
      <c r="AI15" s="53"/>
      <c r="AJ15" s="53"/>
    </row>
    <row r="16" spans="1:36" x14ac:dyDescent="0.15">
      <c r="B16" s="120" t="str">
        <f>'様式D-3_S06'!AV5</f>
        <v>S6</v>
      </c>
      <c r="C16" s="134">
        <f>'様式D-3_S06'!AW5</f>
        <v>13</v>
      </c>
      <c r="D16" s="166" t="str">
        <f>'様式D-3_S06'!AX5</f>
        <v>Ⅱ</v>
      </c>
      <c r="E16" s="59">
        <f>'様式D-3_S06'!AY5</f>
        <v>0</v>
      </c>
      <c r="F16" s="62">
        <f>'様式D-3_S06'!AZ5</f>
        <v>0</v>
      </c>
      <c r="G16" s="62">
        <f>'様式D-3_S06'!BA5</f>
        <v>0</v>
      </c>
      <c r="H16" s="32">
        <f>'様式D-3_S06'!BB5</f>
        <v>0</v>
      </c>
      <c r="I16" s="65">
        <f>'様式D-3_S06'!BC5</f>
        <v>0</v>
      </c>
      <c r="J16" s="62">
        <f>'様式D-3_S06'!BD5</f>
        <v>0</v>
      </c>
      <c r="K16" s="62">
        <f>'様式D-3_S06'!BE5</f>
        <v>2</v>
      </c>
      <c r="L16" s="32">
        <f>'様式D-3_S06'!BF5</f>
        <v>2</v>
      </c>
      <c r="M16" s="65">
        <f>'様式D-3_S06'!BG5</f>
        <v>0</v>
      </c>
      <c r="N16" s="62">
        <f>'様式D-3_S06'!BH5</f>
        <v>0</v>
      </c>
      <c r="O16" s="62">
        <f>'様式D-3_S06'!BI5</f>
        <v>0</v>
      </c>
      <c r="P16" s="32">
        <f>'様式D-3_S06'!BJ5</f>
        <v>1</v>
      </c>
      <c r="Q16" s="94"/>
      <c r="R16" s="93"/>
      <c r="S16" s="95"/>
      <c r="T16" s="92"/>
      <c r="U16" s="75">
        <f>'様式D-3_S06'!BO5</f>
        <v>0</v>
      </c>
      <c r="V16" s="76">
        <f>'様式D-3_S06'!BP5</f>
        <v>0</v>
      </c>
      <c r="W16" s="96">
        <f>'様式D-3_S06'!BQ5</f>
        <v>0.68</v>
      </c>
      <c r="X16" s="77">
        <f>'様式D-3_S06'!BR5</f>
        <v>0.18</v>
      </c>
      <c r="Y16" s="75">
        <f>'様式D-3_S06'!BS5</f>
        <v>0</v>
      </c>
      <c r="Z16" s="76">
        <f>'様式D-3_S06'!BT5</f>
        <v>0</v>
      </c>
      <c r="AA16" s="96">
        <f>'様式D-3_S06'!BU5</f>
        <v>0</v>
      </c>
      <c r="AB16" s="99">
        <f>'様式D-3_S06'!BV5</f>
        <v>2.5</v>
      </c>
      <c r="AC16" s="53"/>
      <c r="AD16" s="53"/>
      <c r="AE16" s="53"/>
      <c r="AF16" s="53"/>
      <c r="AG16" s="53"/>
      <c r="AH16" s="53"/>
      <c r="AI16" s="53"/>
      <c r="AJ16" s="53"/>
    </row>
    <row r="17" spans="2:36" x14ac:dyDescent="0.15">
      <c r="B17" s="120" t="str">
        <f>'様式D-3_S07'!AV5</f>
        <v>S7</v>
      </c>
      <c r="C17" s="134">
        <f>'様式D-3_S07'!AW5</f>
        <v>7.4</v>
      </c>
      <c r="D17" s="166" t="str">
        <f>'様式D-3_S07'!AX5</f>
        <v>Ⅱ</v>
      </c>
      <c r="E17" s="59">
        <f>'様式D-3_S07'!AY5</f>
        <v>0</v>
      </c>
      <c r="F17" s="62">
        <f>'様式D-3_S07'!AZ5</f>
        <v>0</v>
      </c>
      <c r="G17" s="62">
        <f>'様式D-3_S07'!BA5</f>
        <v>0</v>
      </c>
      <c r="H17" s="32">
        <f>'様式D-3_S07'!BB5</f>
        <v>0</v>
      </c>
      <c r="I17" s="65">
        <f>'様式D-3_S07'!BC5</f>
        <v>0</v>
      </c>
      <c r="J17" s="62">
        <f>'様式D-3_S07'!BD5</f>
        <v>0</v>
      </c>
      <c r="K17" s="62">
        <f>'様式D-3_S07'!BE5</f>
        <v>1</v>
      </c>
      <c r="L17" s="32">
        <f>'様式D-3_S07'!BF5</f>
        <v>1</v>
      </c>
      <c r="M17" s="65">
        <f>'様式D-3_S07'!BG5</f>
        <v>0</v>
      </c>
      <c r="N17" s="62">
        <f>'様式D-3_S07'!BH5</f>
        <v>0</v>
      </c>
      <c r="O17" s="62">
        <f>'様式D-3_S07'!BI5</f>
        <v>0</v>
      </c>
      <c r="P17" s="32">
        <f>'様式D-3_S07'!BJ5</f>
        <v>1</v>
      </c>
      <c r="Q17" s="94"/>
      <c r="R17" s="93"/>
      <c r="S17" s="95"/>
      <c r="T17" s="92"/>
      <c r="U17" s="75">
        <f>'様式D-3_S07'!BO5</f>
        <v>0</v>
      </c>
      <c r="V17" s="76">
        <f>'様式D-3_S07'!BP5</f>
        <v>0</v>
      </c>
      <c r="W17" s="96">
        <f>'様式D-3_S07'!BQ5</f>
        <v>0.26</v>
      </c>
      <c r="X17" s="77">
        <f>'様式D-3_S07'!BR5</f>
        <v>0.09</v>
      </c>
      <c r="Y17" s="75">
        <f>'様式D-3_S07'!BS5</f>
        <v>0</v>
      </c>
      <c r="Z17" s="76">
        <f>'様式D-3_S07'!BT5</f>
        <v>0</v>
      </c>
      <c r="AA17" s="96">
        <f>'様式D-3_S07'!BU5</f>
        <v>0</v>
      </c>
      <c r="AB17" s="99">
        <f>'様式D-3_S07'!BV5</f>
        <v>0.04</v>
      </c>
      <c r="AC17" s="53"/>
      <c r="AD17" s="53"/>
      <c r="AE17" s="53"/>
      <c r="AF17" s="53"/>
      <c r="AG17" s="53"/>
      <c r="AH17" s="53"/>
      <c r="AI17" s="53"/>
      <c r="AJ17" s="53"/>
    </row>
    <row r="18" spans="2:36" x14ac:dyDescent="0.15">
      <c r="B18" s="120" t="str">
        <f>'様式D-3_S08'!AV5</f>
        <v>S8</v>
      </c>
      <c r="C18" s="134">
        <f>'様式D-3_S08'!AW5</f>
        <v>5.2</v>
      </c>
      <c r="D18" s="166" t="str">
        <f>'様式D-3_S08'!AX5</f>
        <v>Ⅱ</v>
      </c>
      <c r="E18" s="59">
        <f>'様式D-3_S08'!AY5</f>
        <v>0</v>
      </c>
      <c r="F18" s="62">
        <f>'様式D-3_S08'!AZ5</f>
        <v>0</v>
      </c>
      <c r="G18" s="62">
        <f>'様式D-3_S08'!BA5</f>
        <v>0</v>
      </c>
      <c r="H18" s="32">
        <f>'様式D-3_S08'!BB5</f>
        <v>0</v>
      </c>
      <c r="I18" s="65">
        <f>'様式D-3_S08'!BC5</f>
        <v>0</v>
      </c>
      <c r="J18" s="62">
        <f>'様式D-3_S08'!BD5</f>
        <v>0</v>
      </c>
      <c r="K18" s="62">
        <f>'様式D-3_S08'!BE5</f>
        <v>1</v>
      </c>
      <c r="L18" s="32">
        <f>'様式D-3_S08'!BF5</f>
        <v>1</v>
      </c>
      <c r="M18" s="65">
        <f>'様式D-3_S08'!BG5</f>
        <v>0</v>
      </c>
      <c r="N18" s="62">
        <f>'様式D-3_S08'!BH5</f>
        <v>0</v>
      </c>
      <c r="O18" s="62">
        <f>'様式D-3_S08'!BI5</f>
        <v>0</v>
      </c>
      <c r="P18" s="32">
        <f>'様式D-3_S08'!BJ5</f>
        <v>0</v>
      </c>
      <c r="Q18" s="94"/>
      <c r="R18" s="93"/>
      <c r="S18" s="95"/>
      <c r="T18" s="92"/>
      <c r="U18" s="75">
        <f>'様式D-3_S08'!BO5</f>
        <v>0</v>
      </c>
      <c r="V18" s="76">
        <f>'様式D-3_S08'!BP5</f>
        <v>0</v>
      </c>
      <c r="W18" s="96">
        <f>'様式D-3_S08'!BQ5</f>
        <v>0.01</v>
      </c>
      <c r="X18" s="77">
        <f>'様式D-3_S08'!BR5</f>
        <v>0.09</v>
      </c>
      <c r="Y18" s="75">
        <f>'様式D-3_S08'!BS5</f>
        <v>0</v>
      </c>
      <c r="Z18" s="76">
        <f>'様式D-3_S08'!BT5</f>
        <v>0</v>
      </c>
      <c r="AA18" s="96">
        <f>'様式D-3_S08'!BU5</f>
        <v>0</v>
      </c>
      <c r="AB18" s="99">
        <f>'様式D-3_S08'!BV5</f>
        <v>0</v>
      </c>
      <c r="AC18" s="53"/>
      <c r="AD18" s="53"/>
      <c r="AE18" s="53"/>
      <c r="AF18" s="53"/>
      <c r="AG18" s="53"/>
      <c r="AH18" s="53"/>
      <c r="AI18" s="53"/>
      <c r="AJ18" s="53"/>
    </row>
    <row r="19" spans="2:36" x14ac:dyDescent="0.15">
      <c r="B19" s="120" t="str">
        <f>'様式D-3_S09'!AV5</f>
        <v>S9</v>
      </c>
      <c r="C19" s="134">
        <f>'様式D-3_S09'!AW5</f>
        <v>5.9</v>
      </c>
      <c r="D19" s="166" t="str">
        <f>'様式D-3_S09'!AX5</f>
        <v>Ⅱ</v>
      </c>
      <c r="E19" s="59">
        <f>'様式D-3_S09'!AY5</f>
        <v>0</v>
      </c>
      <c r="F19" s="62">
        <f>'様式D-3_S09'!AZ5</f>
        <v>0</v>
      </c>
      <c r="G19" s="62">
        <f>'様式D-3_S09'!BA5</f>
        <v>0</v>
      </c>
      <c r="H19" s="32">
        <f>'様式D-3_S09'!BB5</f>
        <v>0</v>
      </c>
      <c r="I19" s="65">
        <f>'様式D-3_S09'!BC5</f>
        <v>0</v>
      </c>
      <c r="J19" s="62">
        <f>'様式D-3_S09'!BD5</f>
        <v>0</v>
      </c>
      <c r="K19" s="62">
        <f>'様式D-3_S09'!BE5</f>
        <v>0</v>
      </c>
      <c r="L19" s="32">
        <f>'様式D-3_S09'!BF5</f>
        <v>1</v>
      </c>
      <c r="M19" s="65">
        <f>'様式D-3_S09'!BG5</f>
        <v>0</v>
      </c>
      <c r="N19" s="62">
        <f>'様式D-3_S09'!BH5</f>
        <v>0</v>
      </c>
      <c r="O19" s="62">
        <f>'様式D-3_S09'!BI5</f>
        <v>0</v>
      </c>
      <c r="P19" s="32">
        <f>'様式D-3_S09'!BJ5</f>
        <v>0</v>
      </c>
      <c r="Q19" s="94"/>
      <c r="R19" s="93"/>
      <c r="S19" s="95"/>
      <c r="T19" s="92"/>
      <c r="U19" s="75">
        <f>'様式D-3_S09'!BO5</f>
        <v>0</v>
      </c>
      <c r="V19" s="76">
        <f>'様式D-3_S09'!BP5</f>
        <v>0</v>
      </c>
      <c r="W19" s="96">
        <f>'様式D-3_S09'!BQ5</f>
        <v>0</v>
      </c>
      <c r="X19" s="77">
        <f>'様式D-3_S09'!BR5</f>
        <v>0.09</v>
      </c>
      <c r="Y19" s="75">
        <f>'様式D-3_S09'!BS5</f>
        <v>0</v>
      </c>
      <c r="Z19" s="76">
        <f>'様式D-3_S09'!BT5</f>
        <v>0</v>
      </c>
      <c r="AA19" s="96">
        <f>'様式D-3_S09'!BU5</f>
        <v>0</v>
      </c>
      <c r="AB19" s="99">
        <f>'様式D-3_S09'!BV5</f>
        <v>0</v>
      </c>
      <c r="AC19" s="53"/>
      <c r="AD19" s="53"/>
      <c r="AE19" s="53"/>
      <c r="AF19" s="53"/>
      <c r="AG19" s="53"/>
      <c r="AH19" s="53"/>
      <c r="AI19" s="53"/>
      <c r="AJ19" s="53"/>
    </row>
    <row r="20" spans="2:36" x14ac:dyDescent="0.15">
      <c r="B20" s="120" t="str">
        <f>'様式D-3_S10'!AV5</f>
        <v>S10</v>
      </c>
      <c r="C20" s="134">
        <f>'様式D-3_S10'!AW5</f>
        <v>6</v>
      </c>
      <c r="D20" s="166" t="str">
        <f>'様式D-3_S10'!AX5</f>
        <v>Ⅱ</v>
      </c>
      <c r="E20" s="59">
        <f>'様式D-3_S10'!AY5</f>
        <v>0</v>
      </c>
      <c r="F20" s="62">
        <f>'様式D-3_S10'!AZ5</f>
        <v>0</v>
      </c>
      <c r="G20" s="62">
        <f>'様式D-3_S10'!BA5</f>
        <v>0</v>
      </c>
      <c r="H20" s="32">
        <f>'様式D-3_S10'!BB5</f>
        <v>0</v>
      </c>
      <c r="I20" s="65">
        <f>'様式D-3_S10'!BC5</f>
        <v>0</v>
      </c>
      <c r="J20" s="62">
        <f>'様式D-3_S10'!BD5</f>
        <v>0</v>
      </c>
      <c r="K20" s="62">
        <f>'様式D-3_S10'!BE5</f>
        <v>5</v>
      </c>
      <c r="L20" s="32">
        <f>'様式D-3_S10'!BF5</f>
        <v>1</v>
      </c>
      <c r="M20" s="65">
        <f>'様式D-3_S10'!BG5</f>
        <v>0</v>
      </c>
      <c r="N20" s="62">
        <f>'様式D-3_S10'!BH5</f>
        <v>0</v>
      </c>
      <c r="O20" s="62">
        <f>'様式D-3_S10'!BI5</f>
        <v>0</v>
      </c>
      <c r="P20" s="32">
        <f>'様式D-3_S10'!BJ5</f>
        <v>2</v>
      </c>
      <c r="Q20" s="94"/>
      <c r="R20" s="93"/>
      <c r="S20" s="95"/>
      <c r="T20" s="92"/>
      <c r="U20" s="75">
        <f>'様式D-3_S10'!BO5</f>
        <v>0</v>
      </c>
      <c r="V20" s="76">
        <f>'様式D-3_S10'!BP5</f>
        <v>0</v>
      </c>
      <c r="W20" s="96">
        <f>'様式D-3_S10'!BQ5</f>
        <v>0.83000000000000007</v>
      </c>
      <c r="X20" s="77">
        <f>'様式D-3_S10'!BR5</f>
        <v>0.09</v>
      </c>
      <c r="Y20" s="75">
        <f>'様式D-3_S10'!BS5</f>
        <v>0</v>
      </c>
      <c r="Z20" s="76">
        <f>'様式D-3_S10'!BT5</f>
        <v>0</v>
      </c>
      <c r="AA20" s="96">
        <f>'様式D-3_S10'!BU5</f>
        <v>0</v>
      </c>
      <c r="AB20" s="99">
        <f>'様式D-3_S10'!BV5</f>
        <v>3.01</v>
      </c>
      <c r="AC20" s="53"/>
      <c r="AD20" s="53"/>
      <c r="AE20" s="53"/>
      <c r="AF20" s="53"/>
      <c r="AG20" s="53"/>
      <c r="AH20" s="53"/>
      <c r="AI20" s="53"/>
      <c r="AJ20" s="53"/>
    </row>
    <row r="21" spans="2:36" x14ac:dyDescent="0.15">
      <c r="B21" s="120" t="str">
        <f>'様式D-3_S11'!AV5</f>
        <v>S11</v>
      </c>
      <c r="C21" s="134">
        <f>'様式D-3_S11'!AW5</f>
        <v>6.2</v>
      </c>
      <c r="D21" s="166" t="str">
        <f>'様式D-3_S11'!AX5</f>
        <v>Ⅱ</v>
      </c>
      <c r="E21" s="59">
        <f>'様式D-3_S11'!AY5</f>
        <v>0</v>
      </c>
      <c r="F21" s="62">
        <f>'様式D-3_S11'!AZ5</f>
        <v>0</v>
      </c>
      <c r="G21" s="62">
        <f>'様式D-3_S11'!BA5</f>
        <v>0</v>
      </c>
      <c r="H21" s="32">
        <f>'様式D-3_S11'!BB5</f>
        <v>0</v>
      </c>
      <c r="I21" s="65">
        <f>'様式D-3_S11'!BC5</f>
        <v>0</v>
      </c>
      <c r="J21" s="62">
        <f>'様式D-3_S11'!BD5</f>
        <v>0</v>
      </c>
      <c r="K21" s="62">
        <f>'様式D-3_S11'!BE5</f>
        <v>2</v>
      </c>
      <c r="L21" s="32">
        <f>'様式D-3_S11'!BF5</f>
        <v>1</v>
      </c>
      <c r="M21" s="65">
        <f>'様式D-3_S11'!BG5</f>
        <v>0</v>
      </c>
      <c r="N21" s="62">
        <f>'様式D-3_S11'!BH5</f>
        <v>0</v>
      </c>
      <c r="O21" s="62">
        <f>'様式D-3_S11'!BI5</f>
        <v>0</v>
      </c>
      <c r="P21" s="32">
        <f>'様式D-3_S11'!BJ5</f>
        <v>1</v>
      </c>
      <c r="Q21" s="94"/>
      <c r="R21" s="93"/>
      <c r="S21" s="95"/>
      <c r="T21" s="92"/>
      <c r="U21" s="75">
        <f>'様式D-3_S11'!BO5</f>
        <v>0</v>
      </c>
      <c r="V21" s="76">
        <f>'様式D-3_S11'!BP5</f>
        <v>0</v>
      </c>
      <c r="W21" s="96">
        <f>'様式D-3_S11'!BQ5</f>
        <v>0.58000000000000007</v>
      </c>
      <c r="X21" s="77">
        <f>'様式D-3_S11'!BR5</f>
        <v>0.09</v>
      </c>
      <c r="Y21" s="75">
        <f>'様式D-3_S11'!BS5</f>
        <v>0</v>
      </c>
      <c r="Z21" s="76">
        <f>'様式D-3_S11'!BT5</f>
        <v>0</v>
      </c>
      <c r="AA21" s="96">
        <f>'様式D-3_S11'!BU5</f>
        <v>0</v>
      </c>
      <c r="AB21" s="99">
        <f>'様式D-3_S11'!BV5</f>
        <v>2.5</v>
      </c>
      <c r="AC21" s="53"/>
      <c r="AD21" s="53"/>
      <c r="AE21" s="53"/>
      <c r="AF21" s="53"/>
      <c r="AG21" s="53"/>
      <c r="AH21" s="53"/>
      <c r="AI21" s="53"/>
      <c r="AJ21" s="53"/>
    </row>
    <row r="22" spans="2:36" x14ac:dyDescent="0.15">
      <c r="B22" s="120" t="str">
        <f>'様式D-3_S12'!AV5</f>
        <v>S12</v>
      </c>
      <c r="C22" s="134">
        <f>'様式D-3_S12'!AW5</f>
        <v>5.6</v>
      </c>
      <c r="D22" s="166" t="str">
        <f>'様式D-3_S12'!AX5</f>
        <v>Ⅱ</v>
      </c>
      <c r="E22" s="59">
        <f>'様式D-3_S12'!AY5</f>
        <v>0</v>
      </c>
      <c r="F22" s="62">
        <f>'様式D-3_S12'!AZ5</f>
        <v>0</v>
      </c>
      <c r="G22" s="62">
        <f>'様式D-3_S12'!BA5</f>
        <v>0</v>
      </c>
      <c r="H22" s="32">
        <f>'様式D-3_S12'!BB5</f>
        <v>0</v>
      </c>
      <c r="I22" s="65">
        <f>'様式D-3_S12'!BC5</f>
        <v>0</v>
      </c>
      <c r="J22" s="62">
        <f>'様式D-3_S12'!BD5</f>
        <v>0</v>
      </c>
      <c r="K22" s="62">
        <f>'様式D-3_S12'!BE5</f>
        <v>4</v>
      </c>
      <c r="L22" s="32">
        <f>'様式D-3_S12'!BF5</f>
        <v>2</v>
      </c>
      <c r="M22" s="65">
        <f>'様式D-3_S12'!BG5</f>
        <v>0</v>
      </c>
      <c r="N22" s="62">
        <f>'様式D-3_S12'!BH5</f>
        <v>0</v>
      </c>
      <c r="O22" s="62">
        <f>'様式D-3_S12'!BI5</f>
        <v>0</v>
      </c>
      <c r="P22" s="32">
        <f>'様式D-3_S12'!BJ5</f>
        <v>1</v>
      </c>
      <c r="Q22" s="94"/>
      <c r="R22" s="93"/>
      <c r="S22" s="95"/>
      <c r="T22" s="92"/>
      <c r="U22" s="75">
        <f>'様式D-3_S12'!BO5</f>
        <v>0</v>
      </c>
      <c r="V22" s="76">
        <f>'様式D-3_S12'!BP5</f>
        <v>0</v>
      </c>
      <c r="W22" s="96">
        <f>'様式D-3_S12'!BQ5</f>
        <v>0.13999999999999999</v>
      </c>
      <c r="X22" s="77">
        <f>'様式D-3_S12'!BR5</f>
        <v>0.13</v>
      </c>
      <c r="Y22" s="75">
        <f>'様式D-3_S12'!BS5</f>
        <v>0</v>
      </c>
      <c r="Z22" s="76">
        <f>'様式D-3_S12'!BT5</f>
        <v>0</v>
      </c>
      <c r="AA22" s="96">
        <f>'様式D-3_S12'!BU5</f>
        <v>0</v>
      </c>
      <c r="AB22" s="99">
        <f>'様式D-3_S12'!BV5</f>
        <v>2.6</v>
      </c>
      <c r="AC22" s="53"/>
      <c r="AD22" s="53"/>
      <c r="AE22" s="53"/>
      <c r="AF22" s="53"/>
      <c r="AG22" s="53"/>
      <c r="AH22" s="53"/>
      <c r="AI22" s="53"/>
      <c r="AJ22" s="53"/>
    </row>
    <row r="23" spans="2:36" x14ac:dyDescent="0.15">
      <c r="B23" s="120" t="str">
        <f>'様式D-3_S13'!AV5</f>
        <v>S13</v>
      </c>
      <c r="C23" s="134">
        <f>'様式D-3_S13'!AW5</f>
        <v>4.0999999999999996</v>
      </c>
      <c r="D23" s="166" t="str">
        <f>'様式D-3_S13'!AX5</f>
        <v>Ⅱ</v>
      </c>
      <c r="E23" s="59">
        <f>'様式D-3_S13'!AY5</f>
        <v>0</v>
      </c>
      <c r="F23" s="62">
        <f>'様式D-3_S13'!AZ5</f>
        <v>0</v>
      </c>
      <c r="G23" s="62">
        <f>'様式D-3_S13'!BA5</f>
        <v>0</v>
      </c>
      <c r="H23" s="32">
        <f>'様式D-3_S13'!BB5</f>
        <v>0</v>
      </c>
      <c r="I23" s="65">
        <f>'様式D-3_S13'!BC5</f>
        <v>0</v>
      </c>
      <c r="J23" s="62">
        <f>'様式D-3_S13'!BD5</f>
        <v>0</v>
      </c>
      <c r="K23" s="62">
        <f>'様式D-3_S13'!BE5</f>
        <v>4</v>
      </c>
      <c r="L23" s="32">
        <f>'様式D-3_S13'!BF5</f>
        <v>1</v>
      </c>
      <c r="M23" s="65">
        <f>'様式D-3_S13'!BG5</f>
        <v>0</v>
      </c>
      <c r="N23" s="62">
        <f>'様式D-3_S13'!BH5</f>
        <v>0</v>
      </c>
      <c r="O23" s="62">
        <f>'様式D-3_S13'!BI5</f>
        <v>0</v>
      </c>
      <c r="P23" s="32">
        <f>'様式D-3_S13'!BJ5</f>
        <v>0</v>
      </c>
      <c r="Q23" s="94"/>
      <c r="R23" s="93"/>
      <c r="S23" s="95"/>
      <c r="T23" s="92"/>
      <c r="U23" s="75">
        <f>'様式D-3_S13'!BO5</f>
        <v>0</v>
      </c>
      <c r="V23" s="76">
        <f>'様式D-3_S13'!BP5</f>
        <v>0</v>
      </c>
      <c r="W23" s="96">
        <f>'様式D-3_S13'!BQ5</f>
        <v>0.31000000000000005</v>
      </c>
      <c r="X23" s="77">
        <f>'様式D-3_S13'!BR5</f>
        <v>0.09</v>
      </c>
      <c r="Y23" s="75">
        <f>'様式D-3_S13'!BS5</f>
        <v>0</v>
      </c>
      <c r="Z23" s="76">
        <f>'様式D-3_S13'!BT5</f>
        <v>0</v>
      </c>
      <c r="AA23" s="96">
        <f>'様式D-3_S13'!BU5</f>
        <v>0</v>
      </c>
      <c r="AB23" s="99">
        <f>'様式D-3_S13'!BV5</f>
        <v>0</v>
      </c>
      <c r="AC23" s="53"/>
      <c r="AD23" s="53"/>
      <c r="AE23" s="53"/>
      <c r="AF23" s="53"/>
      <c r="AG23" s="53"/>
      <c r="AH23" s="53"/>
      <c r="AI23" s="53"/>
      <c r="AJ23" s="53"/>
    </row>
    <row r="24" spans="2:36" x14ac:dyDescent="0.15">
      <c r="B24" s="120" t="str">
        <f>'様式D-3_S14'!AV5</f>
        <v>S14</v>
      </c>
      <c r="C24" s="134">
        <f>'様式D-3_S14'!AW5</f>
        <v>5.4</v>
      </c>
      <c r="D24" s="166" t="str">
        <f>'様式D-3_S14'!AX5</f>
        <v>Ⅱ</v>
      </c>
      <c r="E24" s="59">
        <f>'様式D-3_S14'!AY5</f>
        <v>0</v>
      </c>
      <c r="F24" s="62">
        <f>'様式D-3_S14'!AZ5</f>
        <v>0</v>
      </c>
      <c r="G24" s="62">
        <f>'様式D-3_S14'!BA5</f>
        <v>0</v>
      </c>
      <c r="H24" s="32">
        <f>'様式D-3_S14'!BB5</f>
        <v>0</v>
      </c>
      <c r="I24" s="65">
        <f>'様式D-3_S14'!BC5</f>
        <v>0</v>
      </c>
      <c r="J24" s="62">
        <f>'様式D-3_S14'!BD5</f>
        <v>0</v>
      </c>
      <c r="K24" s="62">
        <f>'様式D-3_S14'!BE5</f>
        <v>6</v>
      </c>
      <c r="L24" s="32">
        <f>'様式D-3_S14'!BF5</f>
        <v>0</v>
      </c>
      <c r="M24" s="65">
        <f>'様式D-3_S14'!BG5</f>
        <v>0</v>
      </c>
      <c r="N24" s="62">
        <f>'様式D-3_S14'!BH5</f>
        <v>0</v>
      </c>
      <c r="O24" s="62">
        <f>'様式D-3_S14'!BI5</f>
        <v>0</v>
      </c>
      <c r="P24" s="32">
        <f>'様式D-3_S14'!BJ5</f>
        <v>2</v>
      </c>
      <c r="Q24" s="94"/>
      <c r="R24" s="93"/>
      <c r="S24" s="95"/>
      <c r="T24" s="92"/>
      <c r="U24" s="75">
        <f>'様式D-3_S14'!BO5</f>
        <v>0</v>
      </c>
      <c r="V24" s="76">
        <f>'様式D-3_S14'!BP5</f>
        <v>0</v>
      </c>
      <c r="W24" s="96">
        <f>'様式D-3_S14'!BQ5</f>
        <v>0.45999999999999996</v>
      </c>
      <c r="X24" s="77">
        <f>'様式D-3_S14'!BR5</f>
        <v>0</v>
      </c>
      <c r="Y24" s="75">
        <f>'様式D-3_S14'!BS5</f>
        <v>0</v>
      </c>
      <c r="Z24" s="76">
        <f>'様式D-3_S14'!BT5</f>
        <v>0</v>
      </c>
      <c r="AA24" s="96">
        <f>'様式D-3_S14'!BU5</f>
        <v>0</v>
      </c>
      <c r="AB24" s="99">
        <f>'様式D-3_S14'!BV5</f>
        <v>4.8499999999999996</v>
      </c>
      <c r="AC24" s="53"/>
      <c r="AD24" s="53"/>
      <c r="AE24" s="53"/>
      <c r="AF24" s="53"/>
      <c r="AG24" s="53"/>
      <c r="AH24" s="53"/>
      <c r="AI24" s="53"/>
      <c r="AJ24" s="53"/>
    </row>
    <row r="25" spans="2:36" x14ac:dyDescent="0.15">
      <c r="B25" s="120" t="str">
        <f>'様式D-3_S15'!AV5</f>
        <v>S15</v>
      </c>
      <c r="C25" s="134">
        <f>'様式D-3_S15'!AW5</f>
        <v>8.5</v>
      </c>
      <c r="D25" s="166" t="str">
        <f>'様式D-3_S15'!AX5</f>
        <v>Ⅱ</v>
      </c>
      <c r="E25" s="59">
        <f>'様式D-3_S15'!AY5</f>
        <v>0</v>
      </c>
      <c r="F25" s="62">
        <f>'様式D-3_S15'!AZ5</f>
        <v>0</v>
      </c>
      <c r="G25" s="62">
        <f>'様式D-3_S15'!BA5</f>
        <v>0</v>
      </c>
      <c r="H25" s="32">
        <f>'様式D-3_S15'!BB5</f>
        <v>0</v>
      </c>
      <c r="I25" s="65">
        <f>'様式D-3_S15'!BC5</f>
        <v>0</v>
      </c>
      <c r="J25" s="62">
        <f>'様式D-3_S15'!BD5</f>
        <v>0</v>
      </c>
      <c r="K25" s="62">
        <f>'様式D-3_S15'!BE5</f>
        <v>6</v>
      </c>
      <c r="L25" s="32">
        <f>'様式D-3_S15'!BF5</f>
        <v>3</v>
      </c>
      <c r="M25" s="65">
        <f>'様式D-3_S15'!BG5</f>
        <v>0</v>
      </c>
      <c r="N25" s="62">
        <f>'様式D-3_S15'!BH5</f>
        <v>0</v>
      </c>
      <c r="O25" s="62">
        <f>'様式D-3_S15'!BI5</f>
        <v>0</v>
      </c>
      <c r="P25" s="32">
        <f>'様式D-3_S15'!BJ5</f>
        <v>1</v>
      </c>
      <c r="Q25" s="94"/>
      <c r="R25" s="93"/>
      <c r="S25" s="95"/>
      <c r="T25" s="92"/>
      <c r="U25" s="75">
        <f>'様式D-3_S15'!BO5</f>
        <v>0</v>
      </c>
      <c r="V25" s="76">
        <f>'様式D-3_S15'!BP5</f>
        <v>0</v>
      </c>
      <c r="W25" s="96">
        <f>'様式D-3_S15'!BQ5</f>
        <v>2.29</v>
      </c>
      <c r="X25" s="77">
        <f>'様式D-3_S15'!BR5</f>
        <v>0.22</v>
      </c>
      <c r="Y25" s="75">
        <f>'様式D-3_S15'!BS5</f>
        <v>0</v>
      </c>
      <c r="Z25" s="76">
        <f>'様式D-3_S15'!BT5</f>
        <v>0</v>
      </c>
      <c r="AA25" s="96">
        <f>'様式D-3_S15'!BU5</f>
        <v>0</v>
      </c>
      <c r="AB25" s="99">
        <f>'様式D-3_S15'!BV5</f>
        <v>1.7</v>
      </c>
      <c r="AC25" s="53"/>
      <c r="AD25" s="53"/>
      <c r="AE25" s="53"/>
      <c r="AF25" s="53"/>
      <c r="AG25" s="53"/>
      <c r="AH25" s="53"/>
      <c r="AI25" s="53"/>
      <c r="AJ25" s="53"/>
    </row>
    <row r="26" spans="2:36" x14ac:dyDescent="0.15">
      <c r="B26" s="120" t="str">
        <f>'様式D-3_S16'!AV5</f>
        <v>S16</v>
      </c>
      <c r="C26" s="134">
        <f>'様式D-3_S16'!AW5</f>
        <v>4.5999999999999996</v>
      </c>
      <c r="D26" s="166" t="str">
        <f>'様式D-3_S16'!AX5</f>
        <v>Ⅱ</v>
      </c>
      <c r="E26" s="59">
        <f>'様式D-3_S16'!AY5</f>
        <v>0</v>
      </c>
      <c r="F26" s="62">
        <f>'様式D-3_S16'!AZ5</f>
        <v>0</v>
      </c>
      <c r="G26" s="62">
        <f>'様式D-3_S16'!BA5</f>
        <v>0</v>
      </c>
      <c r="H26" s="32">
        <f>'様式D-3_S16'!BB5</f>
        <v>0</v>
      </c>
      <c r="I26" s="65">
        <f>'様式D-3_S16'!BC5</f>
        <v>0</v>
      </c>
      <c r="J26" s="62">
        <f>'様式D-3_S16'!BD5</f>
        <v>0</v>
      </c>
      <c r="K26" s="62">
        <f>'様式D-3_S16'!BE5</f>
        <v>2</v>
      </c>
      <c r="L26" s="32">
        <f>'様式D-3_S16'!BF5</f>
        <v>0</v>
      </c>
      <c r="M26" s="65">
        <f>'様式D-3_S16'!BG5</f>
        <v>0</v>
      </c>
      <c r="N26" s="62">
        <f>'様式D-3_S16'!BH5</f>
        <v>0</v>
      </c>
      <c r="O26" s="62">
        <f>'様式D-3_S16'!BI5</f>
        <v>0</v>
      </c>
      <c r="P26" s="32">
        <f>'様式D-3_S16'!BJ5</f>
        <v>2</v>
      </c>
      <c r="Q26" s="94"/>
      <c r="R26" s="93"/>
      <c r="S26" s="95"/>
      <c r="T26" s="92"/>
      <c r="U26" s="75">
        <f>'様式D-3_S16'!BO5</f>
        <v>0</v>
      </c>
      <c r="V26" s="76">
        <f>'様式D-3_S16'!BP5</f>
        <v>0</v>
      </c>
      <c r="W26" s="96">
        <f>'様式D-3_S16'!BQ5</f>
        <v>0.11</v>
      </c>
      <c r="X26" s="77">
        <f>'様式D-3_S16'!BR5</f>
        <v>0</v>
      </c>
      <c r="Y26" s="75">
        <f>'様式D-3_S16'!BS5</f>
        <v>0</v>
      </c>
      <c r="Z26" s="76">
        <f>'様式D-3_S16'!BT5</f>
        <v>0</v>
      </c>
      <c r="AA26" s="96">
        <f>'様式D-3_S16'!BU5</f>
        <v>0</v>
      </c>
      <c r="AB26" s="99">
        <f>'様式D-3_S16'!BV5</f>
        <v>3.54</v>
      </c>
      <c r="AC26" s="53"/>
      <c r="AD26" s="53"/>
      <c r="AE26" s="53"/>
      <c r="AF26" s="53"/>
      <c r="AG26" s="53"/>
      <c r="AH26" s="53"/>
      <c r="AI26" s="53"/>
      <c r="AJ26" s="53"/>
    </row>
    <row r="27" spans="2:36" x14ac:dyDescent="0.15">
      <c r="B27" s="120" t="str">
        <f>'様式D-3_S17'!AV5</f>
        <v>S17</v>
      </c>
      <c r="C27" s="134">
        <f>'様式D-3_S17'!AW5</f>
        <v>4.3</v>
      </c>
      <c r="D27" s="166" t="str">
        <f>'様式D-3_S17'!AX5</f>
        <v>Ⅱ</v>
      </c>
      <c r="E27" s="59">
        <f>'様式D-3_S17'!AY5</f>
        <v>0</v>
      </c>
      <c r="F27" s="62">
        <f>'様式D-3_S17'!AZ5</f>
        <v>0</v>
      </c>
      <c r="G27" s="62">
        <f>'様式D-3_S17'!BA5</f>
        <v>0</v>
      </c>
      <c r="H27" s="32">
        <f>'様式D-3_S17'!BB5</f>
        <v>0</v>
      </c>
      <c r="I27" s="65">
        <f>'様式D-3_S17'!BC5</f>
        <v>0</v>
      </c>
      <c r="J27" s="62">
        <f>'様式D-3_S17'!BD5</f>
        <v>0</v>
      </c>
      <c r="K27" s="62">
        <f>'様式D-3_S17'!BE5</f>
        <v>1</v>
      </c>
      <c r="L27" s="32">
        <f>'様式D-3_S17'!BF5</f>
        <v>0</v>
      </c>
      <c r="M27" s="65">
        <f>'様式D-3_S17'!BG5</f>
        <v>0</v>
      </c>
      <c r="N27" s="62">
        <f>'様式D-3_S17'!BH5</f>
        <v>0</v>
      </c>
      <c r="O27" s="62">
        <f>'様式D-3_S17'!BI5</f>
        <v>0</v>
      </c>
      <c r="P27" s="32">
        <f>'様式D-3_S17'!BJ5</f>
        <v>1</v>
      </c>
      <c r="Q27" s="94"/>
      <c r="R27" s="93"/>
      <c r="S27" s="95"/>
      <c r="T27" s="92"/>
      <c r="U27" s="75">
        <f>'様式D-3_S17'!BO5</f>
        <v>0</v>
      </c>
      <c r="V27" s="76">
        <f>'様式D-3_S17'!BP5</f>
        <v>0</v>
      </c>
      <c r="W27" s="96">
        <f>'様式D-3_S17'!BQ5</f>
        <v>0.22</v>
      </c>
      <c r="X27" s="77">
        <f>'様式D-3_S17'!BR5</f>
        <v>0</v>
      </c>
      <c r="Y27" s="75">
        <f>'様式D-3_S17'!BS5</f>
        <v>0</v>
      </c>
      <c r="Z27" s="76">
        <f>'様式D-3_S17'!BT5</f>
        <v>0</v>
      </c>
      <c r="AA27" s="96">
        <f>'様式D-3_S17'!BU5</f>
        <v>0</v>
      </c>
      <c r="AB27" s="99">
        <f>'様式D-3_S17'!BV5</f>
        <v>3.4</v>
      </c>
      <c r="AC27" s="53"/>
      <c r="AD27" s="53"/>
      <c r="AE27" s="53"/>
      <c r="AF27" s="53"/>
      <c r="AG27" s="53"/>
      <c r="AH27" s="53"/>
      <c r="AI27" s="53"/>
      <c r="AJ27" s="53"/>
    </row>
    <row r="28" spans="2:36" x14ac:dyDescent="0.15">
      <c r="B28" s="120" t="str">
        <f>'様式D-3_S18'!AV5</f>
        <v>S18</v>
      </c>
      <c r="C28" s="134">
        <f>'様式D-3_S18'!AW5</f>
        <v>6.1</v>
      </c>
      <c r="D28" s="166" t="str">
        <f>'様式D-3_S18'!AX5</f>
        <v>Ⅱ</v>
      </c>
      <c r="E28" s="59">
        <f>'様式D-3_S18'!AY5</f>
        <v>0</v>
      </c>
      <c r="F28" s="62">
        <f>'様式D-3_S18'!AZ5</f>
        <v>0</v>
      </c>
      <c r="G28" s="62">
        <f>'様式D-3_S18'!BA5</f>
        <v>0</v>
      </c>
      <c r="H28" s="32">
        <f>'様式D-3_S18'!BB5</f>
        <v>0</v>
      </c>
      <c r="I28" s="65">
        <f>'様式D-3_S18'!BC5</f>
        <v>0</v>
      </c>
      <c r="J28" s="62">
        <f>'様式D-3_S18'!BD5</f>
        <v>0</v>
      </c>
      <c r="K28" s="62">
        <f>'様式D-3_S18'!BE5</f>
        <v>1</v>
      </c>
      <c r="L28" s="32">
        <f>'様式D-3_S18'!BF5</f>
        <v>1</v>
      </c>
      <c r="M28" s="65">
        <f>'様式D-3_S18'!BG5</f>
        <v>0</v>
      </c>
      <c r="N28" s="62">
        <f>'様式D-3_S18'!BH5</f>
        <v>0</v>
      </c>
      <c r="O28" s="62">
        <f>'様式D-3_S18'!BI5</f>
        <v>0</v>
      </c>
      <c r="P28" s="32">
        <f>'様式D-3_S18'!BJ5</f>
        <v>1</v>
      </c>
      <c r="Q28" s="94"/>
      <c r="R28" s="93"/>
      <c r="S28" s="95"/>
      <c r="T28" s="92"/>
      <c r="U28" s="75">
        <f>'様式D-3_S18'!BO5</f>
        <v>0</v>
      </c>
      <c r="V28" s="76">
        <f>'様式D-3_S18'!BP5</f>
        <v>0</v>
      </c>
      <c r="W28" s="96">
        <f>'様式D-3_S18'!BQ5</f>
        <v>0.03</v>
      </c>
      <c r="X28" s="77">
        <f>'様式D-3_S18'!BR5</f>
        <v>0.09</v>
      </c>
      <c r="Y28" s="75">
        <f>'様式D-3_S18'!BS5</f>
        <v>0</v>
      </c>
      <c r="Z28" s="76">
        <f>'様式D-3_S18'!BT5</f>
        <v>0</v>
      </c>
      <c r="AA28" s="96">
        <f>'様式D-3_S18'!BU5</f>
        <v>0</v>
      </c>
      <c r="AB28" s="99">
        <f>'様式D-3_S18'!BV5</f>
        <v>2.16</v>
      </c>
      <c r="AC28" s="53"/>
      <c r="AD28" s="53"/>
      <c r="AE28" s="53"/>
      <c r="AF28" s="53"/>
      <c r="AG28" s="53"/>
      <c r="AH28" s="53"/>
      <c r="AI28" s="53"/>
      <c r="AJ28" s="53"/>
    </row>
    <row r="29" spans="2:36" x14ac:dyDescent="0.15">
      <c r="B29" s="120" t="str">
        <f>'様式D-3_S19'!AV5</f>
        <v>S19</v>
      </c>
      <c r="C29" s="134">
        <f>'様式D-3_S19'!AW5</f>
        <v>6.1</v>
      </c>
      <c r="D29" s="166" t="str">
        <f>'様式D-3_S19'!AX5</f>
        <v>Ⅱ</v>
      </c>
      <c r="E29" s="59">
        <f>'様式D-3_S19'!AY5</f>
        <v>0</v>
      </c>
      <c r="F29" s="62">
        <f>'様式D-3_S19'!AZ5</f>
        <v>0</v>
      </c>
      <c r="G29" s="62">
        <f>'様式D-3_S19'!BA5</f>
        <v>0</v>
      </c>
      <c r="H29" s="32">
        <f>'様式D-3_S19'!BB5</f>
        <v>0</v>
      </c>
      <c r="I29" s="65">
        <f>'様式D-3_S19'!BC5</f>
        <v>0</v>
      </c>
      <c r="J29" s="62">
        <f>'様式D-3_S19'!BD5</f>
        <v>0</v>
      </c>
      <c r="K29" s="62">
        <f>'様式D-3_S19'!BE5</f>
        <v>2</v>
      </c>
      <c r="L29" s="32">
        <f>'様式D-3_S19'!BF5</f>
        <v>5</v>
      </c>
      <c r="M29" s="65">
        <f>'様式D-3_S19'!BG5</f>
        <v>0</v>
      </c>
      <c r="N29" s="62">
        <f>'様式D-3_S19'!BH5</f>
        <v>0</v>
      </c>
      <c r="O29" s="62">
        <f>'様式D-3_S19'!BI5</f>
        <v>0</v>
      </c>
      <c r="P29" s="32">
        <f>'様式D-3_S19'!BJ5</f>
        <v>0</v>
      </c>
      <c r="Q29" s="94"/>
      <c r="R29" s="93"/>
      <c r="S29" s="95"/>
      <c r="T29" s="92"/>
      <c r="U29" s="75">
        <f>'様式D-3_S19'!BO5</f>
        <v>0</v>
      </c>
      <c r="V29" s="76">
        <f>'様式D-3_S19'!BP5</f>
        <v>0</v>
      </c>
      <c r="W29" s="96">
        <f>'様式D-3_S19'!BQ5</f>
        <v>0.38</v>
      </c>
      <c r="X29" s="77">
        <f>'様式D-3_S19'!BR5</f>
        <v>2.33</v>
      </c>
      <c r="Y29" s="75">
        <f>'様式D-3_S19'!BS5</f>
        <v>0</v>
      </c>
      <c r="Z29" s="76">
        <f>'様式D-3_S19'!BT5</f>
        <v>0</v>
      </c>
      <c r="AA29" s="96">
        <f>'様式D-3_S19'!BU5</f>
        <v>0</v>
      </c>
      <c r="AB29" s="99">
        <f>'様式D-3_S19'!BV5</f>
        <v>0</v>
      </c>
      <c r="AC29" s="53"/>
      <c r="AD29" s="53"/>
      <c r="AE29" s="53"/>
      <c r="AF29" s="53"/>
      <c r="AG29" s="53"/>
      <c r="AH29" s="53"/>
      <c r="AI29" s="53"/>
      <c r="AJ29" s="53"/>
    </row>
    <row r="30" spans="2:36" x14ac:dyDescent="0.15">
      <c r="B30" s="120" t="str">
        <f>'様式D-3_S20'!AV5</f>
        <v>S20</v>
      </c>
      <c r="C30" s="134">
        <f>'様式D-3_S20'!AW5</f>
        <v>5.4</v>
      </c>
      <c r="D30" s="166" t="str">
        <f>'様式D-3_S20'!AX5</f>
        <v>Ⅱ</v>
      </c>
      <c r="E30" s="59">
        <f>'様式D-3_S20'!AY5</f>
        <v>0</v>
      </c>
      <c r="F30" s="62">
        <f>'様式D-3_S20'!AZ5</f>
        <v>0</v>
      </c>
      <c r="G30" s="62">
        <f>'様式D-3_S20'!BA5</f>
        <v>0</v>
      </c>
      <c r="H30" s="32">
        <f>'様式D-3_S20'!BB5</f>
        <v>0</v>
      </c>
      <c r="I30" s="65">
        <f>'様式D-3_S20'!BC5</f>
        <v>0</v>
      </c>
      <c r="J30" s="62">
        <f>'様式D-3_S20'!BD5</f>
        <v>0</v>
      </c>
      <c r="K30" s="62">
        <f>'様式D-3_S20'!BE5</f>
        <v>0</v>
      </c>
      <c r="L30" s="32">
        <f>'様式D-3_S20'!BF5</f>
        <v>1</v>
      </c>
      <c r="M30" s="65">
        <f>'様式D-3_S20'!BG5</f>
        <v>0</v>
      </c>
      <c r="N30" s="62">
        <f>'様式D-3_S20'!BH5</f>
        <v>0</v>
      </c>
      <c r="O30" s="62">
        <f>'様式D-3_S20'!BI5</f>
        <v>0</v>
      </c>
      <c r="P30" s="32">
        <f>'様式D-3_S20'!BJ5</f>
        <v>1</v>
      </c>
      <c r="Q30" s="94"/>
      <c r="R30" s="93"/>
      <c r="S30" s="95"/>
      <c r="T30" s="92"/>
      <c r="U30" s="75">
        <f>'様式D-3_S20'!BO5</f>
        <v>0</v>
      </c>
      <c r="V30" s="76">
        <f>'様式D-3_S20'!BP5</f>
        <v>0</v>
      </c>
      <c r="W30" s="96">
        <f>'様式D-3_S20'!BQ5</f>
        <v>0</v>
      </c>
      <c r="X30" s="77">
        <f>'様式D-3_S20'!BR5</f>
        <v>0.09</v>
      </c>
      <c r="Y30" s="75">
        <f>'様式D-3_S20'!BS5</f>
        <v>0</v>
      </c>
      <c r="Z30" s="76">
        <f>'様式D-3_S20'!BT5</f>
        <v>0</v>
      </c>
      <c r="AA30" s="96">
        <f>'様式D-3_S20'!BU5</f>
        <v>0</v>
      </c>
      <c r="AB30" s="99">
        <f>'様式D-3_S20'!BV5</f>
        <v>0.12</v>
      </c>
      <c r="AC30" s="53"/>
      <c r="AD30" s="53"/>
      <c r="AE30" s="53"/>
      <c r="AF30" s="53"/>
      <c r="AG30" s="53"/>
      <c r="AH30" s="53"/>
      <c r="AI30" s="53"/>
      <c r="AJ30" s="53"/>
    </row>
    <row r="31" spans="2:36" x14ac:dyDescent="0.15">
      <c r="B31" s="120" t="str">
        <f>'様式D-3_S21'!AV5</f>
        <v>S21</v>
      </c>
      <c r="C31" s="134">
        <f>'様式D-3_S21'!AW5</f>
        <v>6.1</v>
      </c>
      <c r="D31" s="166" t="str">
        <f>'様式D-3_S21'!AX5</f>
        <v>Ⅱ</v>
      </c>
      <c r="E31" s="59">
        <f>'様式D-3_S21'!AY5</f>
        <v>0</v>
      </c>
      <c r="F31" s="62">
        <f>'様式D-3_S21'!AZ5</f>
        <v>0</v>
      </c>
      <c r="G31" s="62">
        <f>'様式D-3_S21'!BA5</f>
        <v>0</v>
      </c>
      <c r="H31" s="32">
        <f>'様式D-3_S21'!BB5</f>
        <v>0</v>
      </c>
      <c r="I31" s="65">
        <f>'様式D-3_S21'!BC5</f>
        <v>0</v>
      </c>
      <c r="J31" s="62">
        <f>'様式D-3_S21'!BD5</f>
        <v>0</v>
      </c>
      <c r="K31" s="62">
        <f>'様式D-3_S21'!BE5</f>
        <v>1</v>
      </c>
      <c r="L31" s="32">
        <f>'様式D-3_S21'!BF5</f>
        <v>4</v>
      </c>
      <c r="M31" s="65">
        <f>'様式D-3_S21'!BG5</f>
        <v>0</v>
      </c>
      <c r="N31" s="62">
        <f>'様式D-3_S21'!BH5</f>
        <v>0</v>
      </c>
      <c r="O31" s="62">
        <f>'様式D-3_S21'!BI5</f>
        <v>0</v>
      </c>
      <c r="P31" s="32">
        <f>'様式D-3_S21'!BJ5</f>
        <v>0</v>
      </c>
      <c r="Q31" s="94"/>
      <c r="R31" s="93"/>
      <c r="S31" s="95"/>
      <c r="T31" s="92"/>
      <c r="U31" s="75">
        <f>'様式D-3_S21'!BO5</f>
        <v>0</v>
      </c>
      <c r="V31" s="76">
        <f>'様式D-3_S21'!BP5</f>
        <v>0</v>
      </c>
      <c r="W31" s="96">
        <f>'様式D-3_S21'!BQ5</f>
        <v>0.03</v>
      </c>
      <c r="X31" s="77">
        <f>'様式D-3_S21'!BR5</f>
        <v>0.77</v>
      </c>
      <c r="Y31" s="75">
        <f>'様式D-3_S21'!BS5</f>
        <v>0</v>
      </c>
      <c r="Z31" s="76">
        <f>'様式D-3_S21'!BT5</f>
        <v>0</v>
      </c>
      <c r="AA31" s="96">
        <f>'様式D-3_S21'!BU5</f>
        <v>0</v>
      </c>
      <c r="AB31" s="99">
        <f>'様式D-3_S21'!BV5</f>
        <v>0</v>
      </c>
      <c r="AC31" s="53"/>
      <c r="AD31" s="53"/>
      <c r="AE31" s="53"/>
      <c r="AF31" s="53"/>
      <c r="AG31" s="53"/>
      <c r="AH31" s="53"/>
      <c r="AI31" s="53"/>
      <c r="AJ31" s="53"/>
    </row>
    <row r="32" spans="2:36" x14ac:dyDescent="0.15">
      <c r="B32" s="120" t="str">
        <f>'様式D-3_S22'!AV5</f>
        <v>S22</v>
      </c>
      <c r="C32" s="134">
        <f>'様式D-3_S22'!AW5</f>
        <v>5.8</v>
      </c>
      <c r="D32" s="166" t="str">
        <f>'様式D-3_S22'!AX5</f>
        <v>Ⅱ</v>
      </c>
      <c r="E32" s="59">
        <f>'様式D-3_S22'!AY5</f>
        <v>0</v>
      </c>
      <c r="F32" s="62">
        <f>'様式D-3_S22'!AZ5</f>
        <v>0</v>
      </c>
      <c r="G32" s="62">
        <f>'様式D-3_S22'!BA5</f>
        <v>0</v>
      </c>
      <c r="H32" s="32">
        <f>'様式D-3_S22'!BB5</f>
        <v>0</v>
      </c>
      <c r="I32" s="65">
        <f>'様式D-3_S22'!BC5</f>
        <v>0</v>
      </c>
      <c r="J32" s="62">
        <f>'様式D-3_S22'!BD5</f>
        <v>0</v>
      </c>
      <c r="K32" s="62">
        <f>'様式D-3_S22'!BE5</f>
        <v>1</v>
      </c>
      <c r="L32" s="32">
        <f>'様式D-3_S22'!BF5</f>
        <v>5</v>
      </c>
      <c r="M32" s="65">
        <f>'様式D-3_S22'!BG5</f>
        <v>0</v>
      </c>
      <c r="N32" s="62">
        <f>'様式D-3_S22'!BH5</f>
        <v>0</v>
      </c>
      <c r="O32" s="62">
        <f>'様式D-3_S22'!BI5</f>
        <v>0</v>
      </c>
      <c r="P32" s="32">
        <f>'様式D-3_S22'!BJ5</f>
        <v>1</v>
      </c>
      <c r="Q32" s="94"/>
      <c r="R32" s="93"/>
      <c r="S32" s="95"/>
      <c r="T32" s="92"/>
      <c r="U32" s="75">
        <f>'様式D-3_S22'!BO5</f>
        <v>0</v>
      </c>
      <c r="V32" s="76">
        <f>'様式D-3_S22'!BP5</f>
        <v>0</v>
      </c>
      <c r="W32" s="96">
        <f>'様式D-3_S22'!BQ5</f>
        <v>0.24</v>
      </c>
      <c r="X32" s="77">
        <f>'様式D-3_S22'!BR5</f>
        <v>0.48</v>
      </c>
      <c r="Y32" s="75">
        <f>'様式D-3_S22'!BS5</f>
        <v>0</v>
      </c>
      <c r="Z32" s="76">
        <f>'様式D-3_S22'!BT5</f>
        <v>0</v>
      </c>
      <c r="AA32" s="96">
        <f>'様式D-3_S22'!BU5</f>
        <v>0</v>
      </c>
      <c r="AB32" s="99">
        <f>'様式D-3_S22'!BV5</f>
        <v>3.35</v>
      </c>
      <c r="AC32" s="53"/>
      <c r="AD32" s="53"/>
      <c r="AE32" s="53"/>
      <c r="AF32" s="53"/>
      <c r="AG32" s="53"/>
      <c r="AH32" s="53"/>
      <c r="AI32" s="53"/>
      <c r="AJ32" s="53"/>
    </row>
    <row r="33" spans="2:36" x14ac:dyDescent="0.15">
      <c r="B33" s="120" t="str">
        <f>'様式D-3_S23'!AV5</f>
        <v>S23</v>
      </c>
      <c r="C33" s="134">
        <f>'様式D-3_S23'!AW5</f>
        <v>4.2</v>
      </c>
      <c r="D33" s="166" t="str">
        <f>'様式D-3_S23'!AX5</f>
        <v>Ⅱ</v>
      </c>
      <c r="E33" s="59">
        <f>'様式D-3_S23'!AY5</f>
        <v>0</v>
      </c>
      <c r="F33" s="62">
        <f>'様式D-3_S23'!AZ5</f>
        <v>0</v>
      </c>
      <c r="G33" s="62">
        <f>'様式D-3_S23'!BA5</f>
        <v>0</v>
      </c>
      <c r="H33" s="32">
        <f>'様式D-3_S23'!BB5</f>
        <v>0</v>
      </c>
      <c r="I33" s="65">
        <f>'様式D-3_S23'!BC5</f>
        <v>0</v>
      </c>
      <c r="J33" s="62">
        <f>'様式D-3_S23'!BD5</f>
        <v>0</v>
      </c>
      <c r="K33" s="62">
        <f>'様式D-3_S23'!BE5</f>
        <v>0</v>
      </c>
      <c r="L33" s="32">
        <f>'様式D-3_S23'!BF5</f>
        <v>3</v>
      </c>
      <c r="M33" s="65">
        <f>'様式D-3_S23'!BG5</f>
        <v>0</v>
      </c>
      <c r="N33" s="62">
        <f>'様式D-3_S23'!BH5</f>
        <v>0</v>
      </c>
      <c r="O33" s="62">
        <f>'様式D-3_S23'!BI5</f>
        <v>0</v>
      </c>
      <c r="P33" s="32">
        <f>'様式D-3_S23'!BJ5</f>
        <v>3</v>
      </c>
      <c r="Q33" s="94"/>
      <c r="R33" s="93"/>
      <c r="S33" s="95"/>
      <c r="T33" s="92"/>
      <c r="U33" s="75">
        <f>'様式D-3_S23'!BO5</f>
        <v>0</v>
      </c>
      <c r="V33" s="76">
        <f>'様式D-3_S23'!BP5</f>
        <v>0</v>
      </c>
      <c r="W33" s="96">
        <f>'様式D-3_S23'!BQ5</f>
        <v>0</v>
      </c>
      <c r="X33" s="77">
        <f>'様式D-3_S23'!BR5</f>
        <v>0.97</v>
      </c>
      <c r="Y33" s="75">
        <f>'様式D-3_S23'!BS5</f>
        <v>0</v>
      </c>
      <c r="Z33" s="76">
        <f>'様式D-3_S23'!BT5</f>
        <v>0</v>
      </c>
      <c r="AA33" s="96">
        <f>'様式D-3_S23'!BU5</f>
        <v>0</v>
      </c>
      <c r="AB33" s="99">
        <f>'様式D-3_S23'!BV5</f>
        <v>8.8699999999999992</v>
      </c>
      <c r="AC33" s="53"/>
      <c r="AD33" s="53"/>
      <c r="AE33" s="53"/>
      <c r="AF33" s="53"/>
      <c r="AG33" s="53"/>
      <c r="AH33" s="53"/>
      <c r="AI33" s="53"/>
      <c r="AJ33" s="53"/>
    </row>
    <row r="34" spans="2:36" x14ac:dyDescent="0.15">
      <c r="B34" s="120" t="str">
        <f>'様式D-3_S24'!AV5</f>
        <v>S24</v>
      </c>
      <c r="C34" s="134">
        <f>'様式D-3_S24'!AW5</f>
        <v>4</v>
      </c>
      <c r="D34" s="166" t="str">
        <f>'様式D-3_S24'!AX5</f>
        <v>Ⅱ</v>
      </c>
      <c r="E34" s="59">
        <f>'様式D-3_S24'!AY5</f>
        <v>0</v>
      </c>
      <c r="F34" s="62">
        <f>'様式D-3_S24'!AZ5</f>
        <v>0</v>
      </c>
      <c r="G34" s="62">
        <f>'様式D-3_S24'!BA5</f>
        <v>0</v>
      </c>
      <c r="H34" s="32">
        <f>'様式D-3_S24'!BB5</f>
        <v>0</v>
      </c>
      <c r="I34" s="65">
        <f>'様式D-3_S24'!BC5</f>
        <v>0</v>
      </c>
      <c r="J34" s="62">
        <f>'様式D-3_S24'!BD5</f>
        <v>0</v>
      </c>
      <c r="K34" s="62">
        <f>'様式D-3_S24'!BE5</f>
        <v>2</v>
      </c>
      <c r="L34" s="32">
        <f>'様式D-3_S24'!BF5</f>
        <v>1</v>
      </c>
      <c r="M34" s="65">
        <f>'様式D-3_S24'!BG5</f>
        <v>0</v>
      </c>
      <c r="N34" s="62">
        <f>'様式D-3_S24'!BH5</f>
        <v>0</v>
      </c>
      <c r="O34" s="62">
        <f>'様式D-3_S24'!BI5</f>
        <v>0</v>
      </c>
      <c r="P34" s="32">
        <f>'様式D-3_S24'!BJ5</f>
        <v>1</v>
      </c>
      <c r="Q34" s="94"/>
      <c r="R34" s="93"/>
      <c r="S34" s="95"/>
      <c r="T34" s="92"/>
      <c r="U34" s="75">
        <f>'様式D-3_S24'!BO5</f>
        <v>0</v>
      </c>
      <c r="V34" s="76">
        <f>'様式D-3_S24'!BP5</f>
        <v>0</v>
      </c>
      <c r="W34" s="96">
        <f>'様式D-3_S24'!BQ5</f>
        <v>6.0000000000000005E-2</v>
      </c>
      <c r="X34" s="77">
        <f>'様式D-3_S24'!BR5</f>
        <v>0.09</v>
      </c>
      <c r="Y34" s="75">
        <f>'様式D-3_S24'!BS5</f>
        <v>0</v>
      </c>
      <c r="Z34" s="76">
        <f>'様式D-3_S24'!BT5</f>
        <v>0</v>
      </c>
      <c r="AA34" s="96">
        <f>'様式D-3_S24'!BU5</f>
        <v>0</v>
      </c>
      <c r="AB34" s="99">
        <f>'様式D-3_S24'!BV5</f>
        <v>2.1</v>
      </c>
      <c r="AC34" s="53"/>
      <c r="AD34" s="53"/>
      <c r="AE34" s="53"/>
      <c r="AF34" s="53"/>
      <c r="AG34" s="53"/>
      <c r="AH34" s="53"/>
      <c r="AI34" s="53"/>
      <c r="AJ34" s="53"/>
    </row>
    <row r="35" spans="2:36" x14ac:dyDescent="0.15">
      <c r="B35" s="120" t="str">
        <f>'様式D-3_S25'!AV5</f>
        <v>S25</v>
      </c>
      <c r="C35" s="134">
        <f>'様式D-3_S25'!AW5</f>
        <v>4.5999999999999996</v>
      </c>
      <c r="D35" s="166" t="str">
        <f>'様式D-3_S25'!AX5</f>
        <v>Ⅱ</v>
      </c>
      <c r="E35" s="59">
        <f>'様式D-3_S25'!AY5</f>
        <v>0</v>
      </c>
      <c r="F35" s="62">
        <f>'様式D-3_S25'!AZ5</f>
        <v>0</v>
      </c>
      <c r="G35" s="62">
        <f>'様式D-3_S25'!BA5</f>
        <v>0</v>
      </c>
      <c r="H35" s="32">
        <f>'様式D-3_S25'!BB5</f>
        <v>0</v>
      </c>
      <c r="I35" s="65">
        <f>'様式D-3_S25'!BC5</f>
        <v>0</v>
      </c>
      <c r="J35" s="62">
        <f>'様式D-3_S25'!BD5</f>
        <v>0</v>
      </c>
      <c r="K35" s="62">
        <f>'様式D-3_S25'!BE5</f>
        <v>1</v>
      </c>
      <c r="L35" s="32">
        <f>'様式D-3_S25'!BF5</f>
        <v>0</v>
      </c>
      <c r="M35" s="65">
        <f>'様式D-3_S25'!BG5</f>
        <v>0</v>
      </c>
      <c r="N35" s="62">
        <f>'様式D-3_S25'!BH5</f>
        <v>0</v>
      </c>
      <c r="O35" s="62">
        <f>'様式D-3_S25'!BI5</f>
        <v>0</v>
      </c>
      <c r="P35" s="32">
        <f>'様式D-3_S25'!BJ5</f>
        <v>0</v>
      </c>
      <c r="Q35" s="94"/>
      <c r="R35" s="93"/>
      <c r="S35" s="95"/>
      <c r="T35" s="92"/>
      <c r="U35" s="75">
        <f>'様式D-3_S25'!BO5</f>
        <v>0</v>
      </c>
      <c r="V35" s="76">
        <f>'様式D-3_S25'!BP5</f>
        <v>0</v>
      </c>
      <c r="W35" s="96">
        <f>'様式D-3_S25'!BQ5</f>
        <v>0.01</v>
      </c>
      <c r="X35" s="77">
        <f>'様式D-3_S25'!BR5</f>
        <v>0</v>
      </c>
      <c r="Y35" s="75">
        <f>'様式D-3_S25'!BS5</f>
        <v>0</v>
      </c>
      <c r="Z35" s="76">
        <f>'様式D-3_S25'!BT5</f>
        <v>0</v>
      </c>
      <c r="AA35" s="96">
        <f>'様式D-3_S25'!BU5</f>
        <v>0</v>
      </c>
      <c r="AB35" s="99">
        <f>'様式D-3_S25'!BV5</f>
        <v>0</v>
      </c>
      <c r="AC35" s="53"/>
      <c r="AD35" s="53"/>
      <c r="AE35" s="53"/>
      <c r="AF35" s="53"/>
      <c r="AG35" s="53"/>
      <c r="AH35" s="53"/>
      <c r="AI35" s="53"/>
      <c r="AJ35" s="53"/>
    </row>
    <row r="36" spans="2:36" x14ac:dyDescent="0.15">
      <c r="B36" s="120" t="str">
        <f>'様式D-3_S26'!AV5</f>
        <v>S26</v>
      </c>
      <c r="C36" s="134">
        <f>'様式D-3_S26'!AW5</f>
        <v>6.2</v>
      </c>
      <c r="D36" s="166" t="str">
        <f>'様式D-3_S26'!AX5</f>
        <v>Ⅱ</v>
      </c>
      <c r="E36" s="59">
        <f>'様式D-3_S26'!AY5</f>
        <v>0</v>
      </c>
      <c r="F36" s="62">
        <f>'様式D-3_S26'!AZ5</f>
        <v>0</v>
      </c>
      <c r="G36" s="62">
        <f>'様式D-3_S26'!BA5</f>
        <v>0</v>
      </c>
      <c r="H36" s="32">
        <f>'様式D-3_S26'!BB5</f>
        <v>0</v>
      </c>
      <c r="I36" s="65">
        <f>'様式D-3_S26'!BC5</f>
        <v>0</v>
      </c>
      <c r="J36" s="62">
        <f>'様式D-3_S26'!BD5</f>
        <v>0</v>
      </c>
      <c r="K36" s="62">
        <f>'様式D-3_S26'!BE5</f>
        <v>4</v>
      </c>
      <c r="L36" s="32">
        <f>'様式D-3_S26'!BF5</f>
        <v>1</v>
      </c>
      <c r="M36" s="65">
        <f>'様式D-3_S26'!BG5</f>
        <v>0</v>
      </c>
      <c r="N36" s="62">
        <f>'様式D-3_S26'!BH5</f>
        <v>0</v>
      </c>
      <c r="O36" s="62">
        <f>'様式D-3_S26'!BI5</f>
        <v>0</v>
      </c>
      <c r="P36" s="32">
        <f>'様式D-3_S26'!BJ5</f>
        <v>0</v>
      </c>
      <c r="Q36" s="94"/>
      <c r="R36" s="93"/>
      <c r="S36" s="95"/>
      <c r="T36" s="92"/>
      <c r="U36" s="75">
        <f>'様式D-3_S26'!BO5</f>
        <v>0</v>
      </c>
      <c r="V36" s="76">
        <f>'様式D-3_S26'!BP5</f>
        <v>0</v>
      </c>
      <c r="W36" s="96">
        <f>'様式D-3_S26'!BQ5</f>
        <v>0.49</v>
      </c>
      <c r="X36" s="77">
        <f>'様式D-3_S26'!BR5</f>
        <v>0.09</v>
      </c>
      <c r="Y36" s="75">
        <f>'様式D-3_S26'!BS5</f>
        <v>0</v>
      </c>
      <c r="Z36" s="76">
        <f>'様式D-3_S26'!BT5</f>
        <v>0</v>
      </c>
      <c r="AA36" s="96">
        <f>'様式D-3_S26'!BU5</f>
        <v>0</v>
      </c>
      <c r="AB36" s="99">
        <f>'様式D-3_S26'!BV5</f>
        <v>0</v>
      </c>
      <c r="AC36" s="53"/>
      <c r="AD36" s="53"/>
      <c r="AE36" s="53"/>
      <c r="AF36" s="53"/>
      <c r="AG36" s="53"/>
      <c r="AH36" s="53"/>
      <c r="AI36" s="53"/>
      <c r="AJ36" s="53"/>
    </row>
    <row r="37" spans="2:36" x14ac:dyDescent="0.15">
      <c r="B37" s="120" t="str">
        <f>'様式D-3_S27'!AV5</f>
        <v>S27</v>
      </c>
      <c r="C37" s="134">
        <f>'様式D-3_S27'!AW5</f>
        <v>4.0999999999999996</v>
      </c>
      <c r="D37" s="166" t="str">
        <f>'様式D-3_S27'!AX5</f>
        <v>Ⅱ</v>
      </c>
      <c r="E37" s="59">
        <f>'様式D-3_S27'!AY5</f>
        <v>0</v>
      </c>
      <c r="F37" s="62">
        <f>'様式D-3_S27'!AZ5</f>
        <v>0</v>
      </c>
      <c r="G37" s="62">
        <f>'様式D-3_S27'!BA5</f>
        <v>0</v>
      </c>
      <c r="H37" s="32">
        <f>'様式D-3_S27'!BB5</f>
        <v>0</v>
      </c>
      <c r="I37" s="65">
        <f>'様式D-3_S27'!BC5</f>
        <v>0</v>
      </c>
      <c r="J37" s="62">
        <f>'様式D-3_S27'!BD5</f>
        <v>0</v>
      </c>
      <c r="K37" s="62">
        <f>'様式D-3_S27'!BE5</f>
        <v>2</v>
      </c>
      <c r="L37" s="32">
        <f>'様式D-3_S27'!BF5</f>
        <v>3</v>
      </c>
      <c r="M37" s="65">
        <f>'様式D-3_S27'!BG5</f>
        <v>0</v>
      </c>
      <c r="N37" s="62">
        <f>'様式D-3_S27'!BH5</f>
        <v>0</v>
      </c>
      <c r="O37" s="62">
        <f>'様式D-3_S27'!BI5</f>
        <v>0</v>
      </c>
      <c r="P37" s="32">
        <f>'様式D-3_S27'!BJ5</f>
        <v>2</v>
      </c>
      <c r="Q37" s="94"/>
      <c r="R37" s="93"/>
      <c r="S37" s="95"/>
      <c r="T37" s="92"/>
      <c r="U37" s="75">
        <f>'様式D-3_S27'!BO5</f>
        <v>0</v>
      </c>
      <c r="V37" s="76">
        <f>'様式D-3_S27'!BP5</f>
        <v>0</v>
      </c>
      <c r="W37" s="96">
        <f>'様式D-3_S27'!BQ5</f>
        <v>0.52</v>
      </c>
      <c r="X37" s="77">
        <f>'様式D-3_S27'!BR5</f>
        <v>1.87</v>
      </c>
      <c r="Y37" s="75">
        <f>'様式D-3_S27'!BS5</f>
        <v>0</v>
      </c>
      <c r="Z37" s="76">
        <f>'様式D-3_S27'!BT5</f>
        <v>0</v>
      </c>
      <c r="AA37" s="96">
        <f>'様式D-3_S27'!BU5</f>
        <v>0</v>
      </c>
      <c r="AB37" s="99">
        <f>'様式D-3_S27'!BV5</f>
        <v>5.65</v>
      </c>
      <c r="AC37" s="53"/>
      <c r="AD37" s="53"/>
      <c r="AE37" s="53"/>
      <c r="AF37" s="53"/>
      <c r="AG37" s="53"/>
      <c r="AH37" s="53"/>
      <c r="AI37" s="53"/>
      <c r="AJ37" s="53"/>
    </row>
    <row r="38" spans="2:36" x14ac:dyDescent="0.15">
      <c r="B38" s="120" t="str">
        <f>'様式D-3_S28'!AV5</f>
        <v>S28</v>
      </c>
      <c r="C38" s="134">
        <f>'様式D-3_S28'!AW5</f>
        <v>6.1</v>
      </c>
      <c r="D38" s="166" t="str">
        <f>'様式D-3_S28'!AX5</f>
        <v>Ⅱ</v>
      </c>
      <c r="E38" s="59">
        <f>'様式D-3_S28'!AY5</f>
        <v>0</v>
      </c>
      <c r="F38" s="62">
        <f>'様式D-3_S28'!AZ5</f>
        <v>0</v>
      </c>
      <c r="G38" s="62">
        <f>'様式D-3_S28'!BA5</f>
        <v>0</v>
      </c>
      <c r="H38" s="32">
        <f>'様式D-3_S28'!BB5</f>
        <v>0</v>
      </c>
      <c r="I38" s="65">
        <f>'様式D-3_S28'!BC5</f>
        <v>0</v>
      </c>
      <c r="J38" s="62">
        <f>'様式D-3_S28'!BD5</f>
        <v>0</v>
      </c>
      <c r="K38" s="62">
        <f>'様式D-3_S28'!BE5</f>
        <v>2</v>
      </c>
      <c r="L38" s="32">
        <f>'様式D-3_S28'!BF5</f>
        <v>1</v>
      </c>
      <c r="M38" s="65">
        <f>'様式D-3_S28'!BG5</f>
        <v>0</v>
      </c>
      <c r="N38" s="62">
        <f>'様式D-3_S28'!BH5</f>
        <v>0</v>
      </c>
      <c r="O38" s="62">
        <f>'様式D-3_S28'!BI5</f>
        <v>0</v>
      </c>
      <c r="P38" s="32">
        <f>'様式D-3_S28'!BJ5</f>
        <v>1</v>
      </c>
      <c r="Q38" s="94"/>
      <c r="R38" s="93"/>
      <c r="S38" s="95"/>
      <c r="T38" s="92"/>
      <c r="U38" s="75">
        <f>'様式D-3_S28'!BO5</f>
        <v>0</v>
      </c>
      <c r="V38" s="76">
        <f>'様式D-3_S28'!BP5</f>
        <v>0</v>
      </c>
      <c r="W38" s="96">
        <f>'様式D-3_S28'!BQ5</f>
        <v>0.85000000000000009</v>
      </c>
      <c r="X38" s="77">
        <f>'様式D-3_S28'!BR5</f>
        <v>0.09</v>
      </c>
      <c r="Y38" s="75">
        <f>'様式D-3_S28'!BS5</f>
        <v>0</v>
      </c>
      <c r="Z38" s="76">
        <f>'様式D-3_S28'!BT5</f>
        <v>0</v>
      </c>
      <c r="AA38" s="96">
        <f>'様式D-3_S28'!BU5</f>
        <v>0</v>
      </c>
      <c r="AB38" s="99">
        <f>'様式D-3_S28'!BV5</f>
        <v>2.5</v>
      </c>
      <c r="AC38" s="53"/>
      <c r="AD38" s="53"/>
      <c r="AE38" s="53"/>
      <c r="AF38" s="53"/>
      <c r="AG38" s="53"/>
      <c r="AH38" s="53"/>
      <c r="AI38" s="53"/>
      <c r="AJ38" s="53"/>
    </row>
    <row r="39" spans="2:36" x14ac:dyDescent="0.15">
      <c r="B39" s="120" t="str">
        <f>'様式D-3_S29'!AV5</f>
        <v>S29</v>
      </c>
      <c r="C39" s="134">
        <f>'様式D-3_S29'!AW5</f>
        <v>4.5999999999999996</v>
      </c>
      <c r="D39" s="166" t="str">
        <f>'様式D-3_S29'!AX5</f>
        <v>Ⅱ</v>
      </c>
      <c r="E39" s="59">
        <f>'様式D-3_S29'!AY5</f>
        <v>0</v>
      </c>
      <c r="F39" s="62">
        <f>'様式D-3_S29'!AZ5</f>
        <v>0</v>
      </c>
      <c r="G39" s="62">
        <f>'様式D-3_S29'!BA5</f>
        <v>0</v>
      </c>
      <c r="H39" s="32">
        <f>'様式D-3_S29'!BB5</f>
        <v>0</v>
      </c>
      <c r="I39" s="65">
        <f>'様式D-3_S29'!BC5</f>
        <v>0</v>
      </c>
      <c r="J39" s="62">
        <f>'様式D-3_S29'!BD5</f>
        <v>0</v>
      </c>
      <c r="K39" s="62">
        <f>'様式D-3_S29'!BE5</f>
        <v>3</v>
      </c>
      <c r="L39" s="32">
        <f>'様式D-3_S29'!BF5</f>
        <v>1</v>
      </c>
      <c r="M39" s="65">
        <f>'様式D-3_S29'!BG5</f>
        <v>0</v>
      </c>
      <c r="N39" s="62">
        <f>'様式D-3_S29'!BH5</f>
        <v>0</v>
      </c>
      <c r="O39" s="62">
        <f>'様式D-3_S29'!BI5</f>
        <v>0</v>
      </c>
      <c r="P39" s="32">
        <f>'様式D-3_S29'!BJ5</f>
        <v>2</v>
      </c>
      <c r="Q39" s="94"/>
      <c r="R39" s="93"/>
      <c r="S39" s="95"/>
      <c r="T39" s="92"/>
      <c r="U39" s="75">
        <f>'様式D-3_S29'!BO5</f>
        <v>0</v>
      </c>
      <c r="V39" s="76">
        <f>'様式D-3_S29'!BP5</f>
        <v>0</v>
      </c>
      <c r="W39" s="96">
        <f>'様式D-3_S29'!BQ5</f>
        <v>1.2000000000000002</v>
      </c>
      <c r="X39" s="77">
        <f>'様式D-3_S29'!BR5</f>
        <v>0.09</v>
      </c>
      <c r="Y39" s="75">
        <f>'様式D-3_S29'!BS5</f>
        <v>0</v>
      </c>
      <c r="Z39" s="76">
        <f>'様式D-3_S29'!BT5</f>
        <v>0</v>
      </c>
      <c r="AA39" s="96">
        <f>'様式D-3_S29'!BU5</f>
        <v>0</v>
      </c>
      <c r="AB39" s="99">
        <f>'様式D-3_S29'!BV5</f>
        <v>4.8</v>
      </c>
      <c r="AC39" s="53"/>
      <c r="AD39" s="53"/>
      <c r="AE39" s="53"/>
      <c r="AF39" s="53"/>
      <c r="AG39" s="53"/>
      <c r="AH39" s="53"/>
      <c r="AI39" s="53"/>
      <c r="AJ39" s="53"/>
    </row>
    <row r="40" spans="2:36" x14ac:dyDescent="0.15">
      <c r="B40" s="120" t="str">
        <f>'様式D-3_S30'!AV5</f>
        <v>S30</v>
      </c>
      <c r="C40" s="134">
        <f>'様式D-3_S30'!AW5</f>
        <v>4.3</v>
      </c>
      <c r="D40" s="166" t="str">
        <f>'様式D-3_S30'!AX5</f>
        <v>Ⅱ</v>
      </c>
      <c r="E40" s="59">
        <f>'様式D-3_S30'!AY5</f>
        <v>0</v>
      </c>
      <c r="F40" s="62">
        <f>'様式D-3_S30'!AZ5</f>
        <v>0</v>
      </c>
      <c r="G40" s="62">
        <f>'様式D-3_S30'!BA5</f>
        <v>0</v>
      </c>
      <c r="H40" s="32">
        <f>'様式D-3_S30'!BB5</f>
        <v>0</v>
      </c>
      <c r="I40" s="65">
        <f>'様式D-3_S30'!BC5</f>
        <v>0</v>
      </c>
      <c r="J40" s="62">
        <f>'様式D-3_S30'!BD5</f>
        <v>0</v>
      </c>
      <c r="K40" s="62">
        <f>'様式D-3_S30'!BE5</f>
        <v>2</v>
      </c>
      <c r="L40" s="32">
        <f>'様式D-3_S30'!BF5</f>
        <v>1</v>
      </c>
      <c r="M40" s="65">
        <f>'様式D-3_S30'!BG5</f>
        <v>0</v>
      </c>
      <c r="N40" s="62">
        <f>'様式D-3_S30'!BH5</f>
        <v>0</v>
      </c>
      <c r="O40" s="62">
        <f>'様式D-3_S30'!BI5</f>
        <v>0</v>
      </c>
      <c r="P40" s="32">
        <f>'様式D-3_S30'!BJ5</f>
        <v>2</v>
      </c>
      <c r="Q40" s="94"/>
      <c r="R40" s="93"/>
      <c r="S40" s="95"/>
      <c r="T40" s="92"/>
      <c r="U40" s="75">
        <f>'様式D-3_S30'!BO5</f>
        <v>0</v>
      </c>
      <c r="V40" s="76">
        <f>'様式D-3_S30'!BP5</f>
        <v>0</v>
      </c>
      <c r="W40" s="96">
        <f>'様式D-3_S30'!BQ5</f>
        <v>0.24</v>
      </c>
      <c r="X40" s="77">
        <f>'様式D-3_S30'!BR5</f>
        <v>0.09</v>
      </c>
      <c r="Y40" s="75">
        <f>'様式D-3_S30'!BS5</f>
        <v>0</v>
      </c>
      <c r="Z40" s="76">
        <f>'様式D-3_S30'!BT5</f>
        <v>0</v>
      </c>
      <c r="AA40" s="96">
        <f>'様式D-3_S30'!BU5</f>
        <v>0</v>
      </c>
      <c r="AB40" s="99">
        <f>'様式D-3_S30'!BV5</f>
        <v>0.08</v>
      </c>
      <c r="AC40" s="53"/>
      <c r="AD40" s="53"/>
      <c r="AE40" s="53"/>
      <c r="AF40" s="53"/>
      <c r="AG40" s="53"/>
      <c r="AH40" s="53"/>
      <c r="AI40" s="53"/>
      <c r="AJ40" s="53"/>
    </row>
    <row r="41" spans="2:36" x14ac:dyDescent="0.15">
      <c r="B41" s="120" t="str">
        <f>'様式D-3_S31'!AV5</f>
        <v>S31</v>
      </c>
      <c r="C41" s="134">
        <f>'様式D-3_S31'!AW5</f>
        <v>4.4000000000000004</v>
      </c>
      <c r="D41" s="166" t="str">
        <f>'様式D-3_S31'!AX5</f>
        <v>Ⅱ</v>
      </c>
      <c r="E41" s="59">
        <f>'様式D-3_S31'!AY5</f>
        <v>0</v>
      </c>
      <c r="F41" s="62">
        <f>'様式D-3_S31'!AZ5</f>
        <v>0</v>
      </c>
      <c r="G41" s="62">
        <f>'様式D-3_S31'!BA5</f>
        <v>0</v>
      </c>
      <c r="H41" s="32">
        <f>'様式D-3_S31'!BB5</f>
        <v>0</v>
      </c>
      <c r="I41" s="65">
        <f>'様式D-3_S31'!BC5</f>
        <v>0</v>
      </c>
      <c r="J41" s="62">
        <f>'様式D-3_S31'!BD5</f>
        <v>0</v>
      </c>
      <c r="K41" s="62">
        <f>'様式D-3_S31'!BE5</f>
        <v>1</v>
      </c>
      <c r="L41" s="32">
        <f>'様式D-3_S31'!BF5</f>
        <v>1</v>
      </c>
      <c r="M41" s="65">
        <f>'様式D-3_S31'!BG5</f>
        <v>0</v>
      </c>
      <c r="N41" s="62">
        <f>'様式D-3_S31'!BH5</f>
        <v>0</v>
      </c>
      <c r="O41" s="62">
        <f>'様式D-3_S31'!BI5</f>
        <v>0</v>
      </c>
      <c r="P41" s="32">
        <f>'様式D-3_S31'!BJ5</f>
        <v>2</v>
      </c>
      <c r="Q41" s="94"/>
      <c r="R41" s="93"/>
      <c r="S41" s="95"/>
      <c r="T41" s="92"/>
      <c r="U41" s="75">
        <f>'様式D-3_S31'!BO5</f>
        <v>0</v>
      </c>
      <c r="V41" s="76">
        <f>'様式D-3_S31'!BP5</f>
        <v>0</v>
      </c>
      <c r="W41" s="96">
        <f>'様式D-3_S31'!BQ5</f>
        <v>0.35</v>
      </c>
      <c r="X41" s="77">
        <f>'様式D-3_S31'!BR5</f>
        <v>0.12</v>
      </c>
      <c r="Y41" s="75">
        <f>'様式D-3_S31'!BS5</f>
        <v>0</v>
      </c>
      <c r="Z41" s="76">
        <f>'様式D-3_S31'!BT5</f>
        <v>0</v>
      </c>
      <c r="AA41" s="96">
        <f>'様式D-3_S31'!BU5</f>
        <v>0</v>
      </c>
      <c r="AB41" s="99">
        <f>'様式D-3_S31'!BV5</f>
        <v>2.97</v>
      </c>
      <c r="AC41" s="53"/>
      <c r="AD41" s="53"/>
      <c r="AE41" s="53"/>
      <c r="AF41" s="53"/>
      <c r="AG41" s="53"/>
      <c r="AH41" s="53"/>
      <c r="AI41" s="53"/>
      <c r="AJ41" s="53"/>
    </row>
    <row r="42" spans="2:36" x14ac:dyDescent="0.15">
      <c r="B42" s="120" t="str">
        <f>'様式D-3_S32'!AV5</f>
        <v>S32</v>
      </c>
      <c r="C42" s="134">
        <f>'様式D-3_S32'!AW5</f>
        <v>4.0999999999999996</v>
      </c>
      <c r="D42" s="166" t="str">
        <f>'様式D-3_S32'!AX5</f>
        <v>Ⅱ</v>
      </c>
      <c r="E42" s="59">
        <f>'様式D-3_S32'!AY5</f>
        <v>0</v>
      </c>
      <c r="F42" s="62">
        <f>'様式D-3_S32'!AZ5</f>
        <v>0</v>
      </c>
      <c r="G42" s="62">
        <f>'様式D-3_S32'!BA5</f>
        <v>0</v>
      </c>
      <c r="H42" s="32">
        <f>'様式D-3_S32'!BB5</f>
        <v>0</v>
      </c>
      <c r="I42" s="65">
        <f>'様式D-3_S32'!BC5</f>
        <v>0</v>
      </c>
      <c r="J42" s="62">
        <f>'様式D-3_S32'!BD5</f>
        <v>0</v>
      </c>
      <c r="K42" s="62">
        <f>'様式D-3_S32'!BE5</f>
        <v>3</v>
      </c>
      <c r="L42" s="32">
        <f>'様式D-3_S32'!BF5</f>
        <v>0</v>
      </c>
      <c r="M42" s="65">
        <f>'様式D-3_S32'!BG5</f>
        <v>0</v>
      </c>
      <c r="N42" s="62">
        <f>'様式D-3_S32'!BH5</f>
        <v>0</v>
      </c>
      <c r="O42" s="62">
        <f>'様式D-3_S32'!BI5</f>
        <v>0</v>
      </c>
      <c r="P42" s="32">
        <f>'様式D-3_S32'!BJ5</f>
        <v>1</v>
      </c>
      <c r="Q42" s="94"/>
      <c r="R42" s="93"/>
      <c r="S42" s="95"/>
      <c r="T42" s="92"/>
      <c r="U42" s="75">
        <f>'様式D-3_S32'!BO5</f>
        <v>0</v>
      </c>
      <c r="V42" s="76">
        <f>'様式D-3_S32'!BP5</f>
        <v>0</v>
      </c>
      <c r="W42" s="96">
        <f>'様式D-3_S32'!BQ5</f>
        <v>0.43</v>
      </c>
      <c r="X42" s="77">
        <f>'様式D-3_S32'!BR5</f>
        <v>0</v>
      </c>
      <c r="Y42" s="75">
        <f>'様式D-3_S32'!BS5</f>
        <v>0</v>
      </c>
      <c r="Z42" s="76">
        <f>'様式D-3_S32'!BT5</f>
        <v>0</v>
      </c>
      <c r="AA42" s="96">
        <f>'様式D-3_S32'!BU5</f>
        <v>0</v>
      </c>
      <c r="AB42" s="99">
        <f>'様式D-3_S32'!BV5</f>
        <v>1.75</v>
      </c>
      <c r="AC42" s="53"/>
      <c r="AD42" s="53"/>
      <c r="AE42" s="53"/>
      <c r="AF42" s="53"/>
      <c r="AG42" s="53"/>
      <c r="AH42" s="53"/>
      <c r="AI42" s="53"/>
      <c r="AJ42" s="53"/>
    </row>
    <row r="43" spans="2:36" x14ac:dyDescent="0.15">
      <c r="B43" s="120" t="str">
        <f>'様式D-3_S33'!AV5</f>
        <v>S33</v>
      </c>
      <c r="C43" s="134">
        <f>'様式D-3_S33'!AW5</f>
        <v>6.3</v>
      </c>
      <c r="D43" s="166" t="str">
        <f>'様式D-3_S33'!AX5</f>
        <v>Ⅱ</v>
      </c>
      <c r="E43" s="59">
        <f>'様式D-3_S33'!AY5</f>
        <v>0</v>
      </c>
      <c r="F43" s="62">
        <f>'様式D-3_S33'!AZ5</f>
        <v>0</v>
      </c>
      <c r="G43" s="62">
        <f>'様式D-3_S33'!BA5</f>
        <v>0</v>
      </c>
      <c r="H43" s="32">
        <f>'様式D-3_S33'!BB5</f>
        <v>0</v>
      </c>
      <c r="I43" s="65">
        <f>'様式D-3_S33'!BC5</f>
        <v>0</v>
      </c>
      <c r="J43" s="62">
        <f>'様式D-3_S33'!BD5</f>
        <v>0</v>
      </c>
      <c r="K43" s="62">
        <f>'様式D-3_S33'!BE5</f>
        <v>1</v>
      </c>
      <c r="L43" s="32">
        <f>'様式D-3_S33'!BF5</f>
        <v>2</v>
      </c>
      <c r="M43" s="65">
        <f>'様式D-3_S33'!BG5</f>
        <v>0</v>
      </c>
      <c r="N43" s="62">
        <f>'様式D-3_S33'!BH5</f>
        <v>0</v>
      </c>
      <c r="O43" s="62">
        <f>'様式D-3_S33'!BI5</f>
        <v>0</v>
      </c>
      <c r="P43" s="32">
        <f>'様式D-3_S33'!BJ5</f>
        <v>0</v>
      </c>
      <c r="Q43" s="94"/>
      <c r="R43" s="93"/>
      <c r="S43" s="95"/>
      <c r="T43" s="92"/>
      <c r="U43" s="75">
        <f>'様式D-3_S33'!BO5</f>
        <v>0</v>
      </c>
      <c r="V43" s="76">
        <f>'様式D-3_S33'!BP5</f>
        <v>0</v>
      </c>
      <c r="W43" s="96">
        <f>'様式D-3_S33'!BQ5</f>
        <v>0.05</v>
      </c>
      <c r="X43" s="77">
        <f>'様式D-3_S33'!BR5</f>
        <v>0.19</v>
      </c>
      <c r="Y43" s="75">
        <f>'様式D-3_S33'!BS5</f>
        <v>0</v>
      </c>
      <c r="Z43" s="76">
        <f>'様式D-3_S33'!BT5</f>
        <v>0</v>
      </c>
      <c r="AA43" s="96">
        <f>'様式D-3_S33'!BU5</f>
        <v>0</v>
      </c>
      <c r="AB43" s="99">
        <f>'様式D-3_S33'!BV5</f>
        <v>0</v>
      </c>
      <c r="AC43" s="53"/>
      <c r="AD43" s="53"/>
      <c r="AE43" s="53"/>
      <c r="AF43" s="53"/>
      <c r="AG43" s="53"/>
      <c r="AH43" s="53"/>
      <c r="AI43" s="53"/>
      <c r="AJ43" s="53"/>
    </row>
    <row r="44" spans="2:36" x14ac:dyDescent="0.15">
      <c r="B44" s="120" t="str">
        <f>'様式D-3_S34'!AV5</f>
        <v>S34</v>
      </c>
      <c r="C44" s="134">
        <f>'様式D-3_S34'!AW5</f>
        <v>7.1</v>
      </c>
      <c r="D44" s="166" t="str">
        <f>'様式D-3_S34'!AX5</f>
        <v>Ⅱ</v>
      </c>
      <c r="E44" s="59">
        <f>'様式D-3_S34'!AY5</f>
        <v>0</v>
      </c>
      <c r="F44" s="62">
        <f>'様式D-3_S34'!AZ5</f>
        <v>0</v>
      </c>
      <c r="G44" s="62">
        <f>'様式D-3_S34'!BA5</f>
        <v>0</v>
      </c>
      <c r="H44" s="32">
        <f>'様式D-3_S34'!BB5</f>
        <v>0</v>
      </c>
      <c r="I44" s="65">
        <f>'様式D-3_S34'!BC5</f>
        <v>0</v>
      </c>
      <c r="J44" s="62">
        <f>'様式D-3_S34'!BD5</f>
        <v>0</v>
      </c>
      <c r="K44" s="62">
        <f>'様式D-3_S34'!BE5</f>
        <v>3</v>
      </c>
      <c r="L44" s="32">
        <f>'様式D-3_S34'!BF5</f>
        <v>2</v>
      </c>
      <c r="M44" s="65">
        <f>'様式D-3_S34'!BG5</f>
        <v>0</v>
      </c>
      <c r="N44" s="62">
        <f>'様式D-3_S34'!BH5</f>
        <v>0</v>
      </c>
      <c r="O44" s="62">
        <f>'様式D-3_S34'!BI5</f>
        <v>0</v>
      </c>
      <c r="P44" s="32">
        <f>'様式D-3_S34'!BJ5</f>
        <v>2</v>
      </c>
      <c r="Q44" s="94"/>
      <c r="R44" s="93"/>
      <c r="S44" s="95"/>
      <c r="T44" s="92"/>
      <c r="U44" s="75">
        <f>'様式D-3_S34'!BO5</f>
        <v>0</v>
      </c>
      <c r="V44" s="76">
        <f>'様式D-3_S34'!BP5</f>
        <v>0</v>
      </c>
      <c r="W44" s="96">
        <f>'様式D-3_S34'!BQ5</f>
        <v>0.42000000000000004</v>
      </c>
      <c r="X44" s="77">
        <f>'様式D-3_S34'!BR5</f>
        <v>0.44999999999999996</v>
      </c>
      <c r="Y44" s="75">
        <f>'様式D-3_S34'!BS5</f>
        <v>0</v>
      </c>
      <c r="Z44" s="76">
        <f>'様式D-3_S34'!BT5</f>
        <v>0</v>
      </c>
      <c r="AA44" s="96">
        <f>'様式D-3_S34'!BU5</f>
        <v>0</v>
      </c>
      <c r="AB44" s="99">
        <f>'様式D-3_S34'!BV5</f>
        <v>3</v>
      </c>
      <c r="AC44" s="53"/>
      <c r="AD44" s="53"/>
      <c r="AE44" s="53"/>
      <c r="AF44" s="53"/>
      <c r="AG44" s="53"/>
      <c r="AH44" s="53"/>
      <c r="AI44" s="53"/>
      <c r="AJ44" s="53"/>
    </row>
    <row r="45" spans="2:36" x14ac:dyDescent="0.15">
      <c r="B45" s="120" t="str">
        <f>'様式D-3_S35'!AV5</f>
        <v>S35</v>
      </c>
      <c r="C45" s="134">
        <f>'様式D-3_S35'!AW5</f>
        <v>4.5999999999999996</v>
      </c>
      <c r="D45" s="166" t="str">
        <f>'様式D-3_S35'!AX5</f>
        <v>Ⅱ</v>
      </c>
      <c r="E45" s="59">
        <f>'様式D-3_S35'!AY5</f>
        <v>0</v>
      </c>
      <c r="F45" s="62">
        <f>'様式D-3_S35'!AZ5</f>
        <v>0</v>
      </c>
      <c r="G45" s="62">
        <f>'様式D-3_S35'!BA5</f>
        <v>0</v>
      </c>
      <c r="H45" s="32">
        <f>'様式D-3_S35'!BB5</f>
        <v>0</v>
      </c>
      <c r="I45" s="65">
        <f>'様式D-3_S35'!BC5</f>
        <v>0</v>
      </c>
      <c r="J45" s="62">
        <f>'様式D-3_S35'!BD5</f>
        <v>0</v>
      </c>
      <c r="K45" s="62">
        <f>'様式D-3_S35'!BE5</f>
        <v>0</v>
      </c>
      <c r="L45" s="32">
        <f>'様式D-3_S35'!BF5</f>
        <v>2</v>
      </c>
      <c r="M45" s="65">
        <f>'様式D-3_S35'!BG5</f>
        <v>0</v>
      </c>
      <c r="N45" s="62">
        <f>'様式D-3_S35'!BH5</f>
        <v>0</v>
      </c>
      <c r="O45" s="62">
        <f>'様式D-3_S35'!BI5</f>
        <v>0</v>
      </c>
      <c r="P45" s="32">
        <f>'様式D-3_S35'!BJ5</f>
        <v>3</v>
      </c>
      <c r="Q45" s="94"/>
      <c r="R45" s="93"/>
      <c r="S45" s="95"/>
      <c r="T45" s="92"/>
      <c r="U45" s="75">
        <f>'様式D-3_S35'!BO5</f>
        <v>0</v>
      </c>
      <c r="V45" s="76">
        <f>'様式D-3_S35'!BP5</f>
        <v>0</v>
      </c>
      <c r="W45" s="96">
        <f>'様式D-3_S35'!BQ5</f>
        <v>0</v>
      </c>
      <c r="X45" s="77">
        <f>'様式D-3_S35'!BR5</f>
        <v>1.1400000000000001</v>
      </c>
      <c r="Y45" s="75">
        <f>'様式D-3_S35'!BS5</f>
        <v>0</v>
      </c>
      <c r="Z45" s="76">
        <f>'様式D-3_S35'!BT5</f>
        <v>0</v>
      </c>
      <c r="AA45" s="96">
        <f>'様式D-3_S35'!BU5</f>
        <v>0</v>
      </c>
      <c r="AB45" s="99">
        <f>'様式D-3_S35'!BV5</f>
        <v>6.7000000000000011</v>
      </c>
      <c r="AC45" s="53"/>
      <c r="AD45" s="53"/>
      <c r="AE45" s="53"/>
      <c r="AF45" s="53"/>
      <c r="AG45" s="53"/>
      <c r="AH45" s="53"/>
      <c r="AI45" s="53"/>
      <c r="AJ45" s="53"/>
    </row>
    <row r="46" spans="2:36" x14ac:dyDescent="0.15">
      <c r="B46" s="120" t="str">
        <f>'様式D-3_S36'!AV5</f>
        <v>S36</v>
      </c>
      <c r="C46" s="134">
        <f>'様式D-3_S36'!AW5</f>
        <v>6.3</v>
      </c>
      <c r="D46" s="166" t="str">
        <f>'様式D-3_S36'!AX5</f>
        <v>Ⅱ</v>
      </c>
      <c r="E46" s="59">
        <f>'様式D-3_S36'!AY5</f>
        <v>0</v>
      </c>
      <c r="F46" s="62">
        <f>'様式D-3_S36'!AZ5</f>
        <v>0</v>
      </c>
      <c r="G46" s="62">
        <f>'様式D-3_S36'!BA5</f>
        <v>0</v>
      </c>
      <c r="H46" s="32">
        <f>'様式D-3_S36'!BB5</f>
        <v>0</v>
      </c>
      <c r="I46" s="65">
        <f>'様式D-3_S36'!BC5</f>
        <v>0</v>
      </c>
      <c r="J46" s="62">
        <f>'様式D-3_S36'!BD5</f>
        <v>0</v>
      </c>
      <c r="K46" s="62">
        <f>'様式D-3_S36'!BE5</f>
        <v>1</v>
      </c>
      <c r="L46" s="32">
        <f>'様式D-3_S36'!BF5</f>
        <v>5</v>
      </c>
      <c r="M46" s="65">
        <f>'様式D-3_S36'!BG5</f>
        <v>0</v>
      </c>
      <c r="N46" s="62">
        <f>'様式D-3_S36'!BH5</f>
        <v>0</v>
      </c>
      <c r="O46" s="62">
        <f>'様式D-3_S36'!BI5</f>
        <v>0</v>
      </c>
      <c r="P46" s="32">
        <f>'様式D-3_S36'!BJ5</f>
        <v>1</v>
      </c>
      <c r="Q46" s="94"/>
      <c r="R46" s="93"/>
      <c r="S46" s="95"/>
      <c r="T46" s="92"/>
      <c r="U46" s="75">
        <f>'様式D-3_S36'!BO5</f>
        <v>0</v>
      </c>
      <c r="V46" s="76">
        <f>'様式D-3_S36'!BP5</f>
        <v>0</v>
      </c>
      <c r="W46" s="96">
        <f>'様式D-3_S36'!BQ5</f>
        <v>0.08</v>
      </c>
      <c r="X46" s="77">
        <f>'様式D-3_S36'!BR5</f>
        <v>2.34</v>
      </c>
      <c r="Y46" s="75">
        <f>'様式D-3_S36'!BS5</f>
        <v>0</v>
      </c>
      <c r="Z46" s="76">
        <f>'様式D-3_S36'!BT5</f>
        <v>0</v>
      </c>
      <c r="AA46" s="96">
        <f>'様式D-3_S36'!BU5</f>
        <v>0</v>
      </c>
      <c r="AB46" s="99">
        <f>'様式D-3_S36'!BV5</f>
        <v>2.7</v>
      </c>
      <c r="AC46" s="53"/>
      <c r="AD46" s="53"/>
      <c r="AE46" s="53"/>
      <c r="AF46" s="53"/>
      <c r="AG46" s="53"/>
      <c r="AH46" s="53"/>
      <c r="AI46" s="53"/>
      <c r="AJ46" s="53"/>
    </row>
    <row r="47" spans="2:36" x14ac:dyDescent="0.15">
      <c r="B47" s="120" t="str">
        <f>'様式D-3_S37'!AV5</f>
        <v>S37</v>
      </c>
      <c r="C47" s="134">
        <f>'様式D-3_S37'!AW5</f>
        <v>6</v>
      </c>
      <c r="D47" s="166" t="str">
        <f>'様式D-3_S37'!AX5</f>
        <v>Ⅱ</v>
      </c>
      <c r="E47" s="59">
        <f>'様式D-3_S37'!AY5</f>
        <v>0</v>
      </c>
      <c r="F47" s="62">
        <f>'様式D-3_S37'!AZ5</f>
        <v>0</v>
      </c>
      <c r="G47" s="62">
        <f>'様式D-3_S37'!BA5</f>
        <v>0</v>
      </c>
      <c r="H47" s="32">
        <f>'様式D-3_S37'!BB5</f>
        <v>0</v>
      </c>
      <c r="I47" s="65">
        <f>'様式D-3_S37'!BC5</f>
        <v>0</v>
      </c>
      <c r="J47" s="62">
        <f>'様式D-3_S37'!BD5</f>
        <v>0</v>
      </c>
      <c r="K47" s="62">
        <f>'様式D-3_S37'!BE5</f>
        <v>1</v>
      </c>
      <c r="L47" s="32">
        <f>'様式D-3_S37'!BF5</f>
        <v>2</v>
      </c>
      <c r="M47" s="65">
        <f>'様式D-3_S37'!BG5</f>
        <v>0</v>
      </c>
      <c r="N47" s="62">
        <f>'様式D-3_S37'!BH5</f>
        <v>0</v>
      </c>
      <c r="O47" s="62">
        <f>'様式D-3_S37'!BI5</f>
        <v>0</v>
      </c>
      <c r="P47" s="32">
        <f>'様式D-3_S37'!BJ5</f>
        <v>0</v>
      </c>
      <c r="Q47" s="94"/>
      <c r="R47" s="93"/>
      <c r="S47" s="95"/>
      <c r="T47" s="92"/>
      <c r="U47" s="75">
        <f>'様式D-3_S37'!BO5</f>
        <v>0</v>
      </c>
      <c r="V47" s="76">
        <f>'様式D-3_S37'!BP5</f>
        <v>0</v>
      </c>
      <c r="W47" s="96">
        <f>'様式D-3_S37'!BQ5</f>
        <v>0.12</v>
      </c>
      <c r="X47" s="77">
        <f>'様式D-3_S37'!BR5</f>
        <v>0.92999999999999994</v>
      </c>
      <c r="Y47" s="75">
        <f>'様式D-3_S37'!BS5</f>
        <v>0</v>
      </c>
      <c r="Z47" s="76">
        <f>'様式D-3_S37'!BT5</f>
        <v>0</v>
      </c>
      <c r="AA47" s="96">
        <f>'様式D-3_S37'!BU5</f>
        <v>0</v>
      </c>
      <c r="AB47" s="99">
        <f>'様式D-3_S37'!BV5</f>
        <v>0</v>
      </c>
      <c r="AC47" s="53"/>
      <c r="AD47" s="53"/>
      <c r="AE47" s="53"/>
      <c r="AF47" s="53"/>
      <c r="AG47" s="53"/>
      <c r="AH47" s="53"/>
      <c r="AI47" s="53"/>
      <c r="AJ47" s="53"/>
    </row>
    <row r="48" spans="2:36" x14ac:dyDescent="0.15">
      <c r="B48" s="120" t="str">
        <f>'様式D-3_S38'!AV5</f>
        <v>S38</v>
      </c>
      <c r="C48" s="134">
        <f>'様式D-3_S38'!AW5</f>
        <v>6.1</v>
      </c>
      <c r="D48" s="166" t="str">
        <f>'様式D-3_S38'!AX5</f>
        <v>Ⅱ</v>
      </c>
      <c r="E48" s="59">
        <f>'様式D-3_S38'!AY5</f>
        <v>0</v>
      </c>
      <c r="F48" s="62">
        <f>'様式D-3_S38'!AZ5</f>
        <v>0</v>
      </c>
      <c r="G48" s="62">
        <f>'様式D-3_S38'!BA5</f>
        <v>0</v>
      </c>
      <c r="H48" s="32">
        <f>'様式D-3_S38'!BB5</f>
        <v>0</v>
      </c>
      <c r="I48" s="65">
        <f>'様式D-3_S38'!BC5</f>
        <v>0</v>
      </c>
      <c r="J48" s="62">
        <f>'様式D-3_S38'!BD5</f>
        <v>0</v>
      </c>
      <c r="K48" s="62">
        <f>'様式D-3_S38'!BE5</f>
        <v>3</v>
      </c>
      <c r="L48" s="32">
        <f>'様式D-3_S38'!BF5</f>
        <v>1</v>
      </c>
      <c r="M48" s="65">
        <f>'様式D-3_S38'!BG5</f>
        <v>0</v>
      </c>
      <c r="N48" s="62">
        <f>'様式D-3_S38'!BH5</f>
        <v>0</v>
      </c>
      <c r="O48" s="62">
        <f>'様式D-3_S38'!BI5</f>
        <v>1</v>
      </c>
      <c r="P48" s="32">
        <f>'様式D-3_S38'!BJ5</f>
        <v>6</v>
      </c>
      <c r="Q48" s="94"/>
      <c r="R48" s="93"/>
      <c r="S48" s="95"/>
      <c r="T48" s="92"/>
      <c r="U48" s="75">
        <f>'様式D-3_S38'!BO5</f>
        <v>0</v>
      </c>
      <c r="V48" s="76">
        <f>'様式D-3_S38'!BP5</f>
        <v>0</v>
      </c>
      <c r="W48" s="96">
        <f>'様式D-3_S38'!BQ5</f>
        <v>0.29000000000000004</v>
      </c>
      <c r="X48" s="77">
        <f>'様式D-3_S38'!BR5</f>
        <v>0.09</v>
      </c>
      <c r="Y48" s="75">
        <f>'様式D-3_S38'!BS5</f>
        <v>0</v>
      </c>
      <c r="Z48" s="76">
        <f>'様式D-3_S38'!BT5</f>
        <v>0</v>
      </c>
      <c r="AA48" s="96">
        <f>'様式D-3_S38'!BU5</f>
        <v>3.85</v>
      </c>
      <c r="AB48" s="99">
        <f>'様式D-3_S38'!BV5</f>
        <v>12.999999999999998</v>
      </c>
      <c r="AC48" s="53"/>
      <c r="AD48" s="53"/>
      <c r="AE48" s="53"/>
      <c r="AF48" s="53"/>
      <c r="AG48" s="53"/>
      <c r="AH48" s="53"/>
      <c r="AI48" s="53"/>
      <c r="AJ48" s="53"/>
    </row>
    <row r="49" spans="2:36" x14ac:dyDescent="0.15">
      <c r="B49" s="120" t="str">
        <f>'様式D-3_S39'!AV5</f>
        <v>S39</v>
      </c>
      <c r="C49" s="134">
        <f>'様式D-3_S39'!AW5</f>
        <v>4.7</v>
      </c>
      <c r="D49" s="166" t="str">
        <f>'様式D-3_S39'!AX5</f>
        <v>Ⅱ</v>
      </c>
      <c r="E49" s="59">
        <f>'様式D-3_S39'!AY5</f>
        <v>0</v>
      </c>
      <c r="F49" s="62">
        <f>'様式D-3_S39'!AZ5</f>
        <v>0</v>
      </c>
      <c r="G49" s="62">
        <f>'様式D-3_S39'!BA5</f>
        <v>0</v>
      </c>
      <c r="H49" s="32">
        <f>'様式D-3_S39'!BB5</f>
        <v>0</v>
      </c>
      <c r="I49" s="65">
        <f>'様式D-3_S39'!BC5</f>
        <v>0</v>
      </c>
      <c r="J49" s="62">
        <f>'様式D-3_S39'!BD5</f>
        <v>0</v>
      </c>
      <c r="K49" s="62">
        <f>'様式D-3_S39'!BE5</f>
        <v>3</v>
      </c>
      <c r="L49" s="32">
        <f>'様式D-3_S39'!BF5</f>
        <v>0</v>
      </c>
      <c r="M49" s="65">
        <f>'様式D-3_S39'!BG5</f>
        <v>0</v>
      </c>
      <c r="N49" s="62">
        <f>'様式D-3_S39'!BH5</f>
        <v>0</v>
      </c>
      <c r="O49" s="62">
        <f>'様式D-3_S39'!BI5</f>
        <v>0</v>
      </c>
      <c r="P49" s="32">
        <f>'様式D-3_S39'!BJ5</f>
        <v>2</v>
      </c>
      <c r="Q49" s="94"/>
      <c r="R49" s="93"/>
      <c r="S49" s="95"/>
      <c r="T49" s="92"/>
      <c r="U49" s="75">
        <f>'様式D-3_S39'!BO5</f>
        <v>0</v>
      </c>
      <c r="V49" s="76">
        <f>'様式D-3_S39'!BP5</f>
        <v>0</v>
      </c>
      <c r="W49" s="96">
        <f>'様式D-3_S39'!BQ5</f>
        <v>0.61</v>
      </c>
      <c r="X49" s="77">
        <f>'様式D-3_S39'!BR5</f>
        <v>0</v>
      </c>
      <c r="Y49" s="75">
        <f>'様式D-3_S39'!BS5</f>
        <v>0</v>
      </c>
      <c r="Z49" s="76">
        <f>'様式D-3_S39'!BT5</f>
        <v>0</v>
      </c>
      <c r="AA49" s="96">
        <f>'様式D-3_S39'!BU5</f>
        <v>0</v>
      </c>
      <c r="AB49" s="99">
        <f>'様式D-3_S39'!BV5</f>
        <v>4.05</v>
      </c>
      <c r="AC49" s="53"/>
      <c r="AD49" s="53"/>
      <c r="AE49" s="53"/>
      <c r="AF49" s="53"/>
      <c r="AG49" s="53"/>
      <c r="AH49" s="53"/>
      <c r="AI49" s="53"/>
      <c r="AJ49" s="53"/>
    </row>
    <row r="50" spans="2:36" x14ac:dyDescent="0.15">
      <c r="B50" s="120" t="str">
        <f>'様式D-3_S40'!AV5</f>
        <v>S40</v>
      </c>
      <c r="C50" s="134">
        <f>'様式D-3_S40'!AW5</f>
        <v>4.5</v>
      </c>
      <c r="D50" s="166" t="str">
        <f>'様式D-3_S40'!AX5</f>
        <v>Ⅱ</v>
      </c>
      <c r="E50" s="59">
        <f>'様式D-3_S40'!AY5</f>
        <v>0</v>
      </c>
      <c r="F50" s="62">
        <f>'様式D-3_S40'!AZ5</f>
        <v>0</v>
      </c>
      <c r="G50" s="62">
        <f>'様式D-3_S40'!BA5</f>
        <v>0</v>
      </c>
      <c r="H50" s="32">
        <f>'様式D-3_S40'!BB5</f>
        <v>0</v>
      </c>
      <c r="I50" s="65">
        <f>'様式D-3_S40'!BC5</f>
        <v>0</v>
      </c>
      <c r="J50" s="62">
        <f>'様式D-3_S40'!BD5</f>
        <v>0</v>
      </c>
      <c r="K50" s="62">
        <f>'様式D-3_S40'!BE5</f>
        <v>1</v>
      </c>
      <c r="L50" s="32">
        <f>'様式D-3_S40'!BF5</f>
        <v>1</v>
      </c>
      <c r="M50" s="65">
        <f>'様式D-3_S40'!BG5</f>
        <v>0</v>
      </c>
      <c r="N50" s="62">
        <f>'様式D-3_S40'!BH5</f>
        <v>0</v>
      </c>
      <c r="O50" s="62">
        <f>'様式D-3_S40'!BI5</f>
        <v>0</v>
      </c>
      <c r="P50" s="32">
        <f>'様式D-3_S40'!BJ5</f>
        <v>3</v>
      </c>
      <c r="Q50" s="94"/>
      <c r="R50" s="93"/>
      <c r="S50" s="95"/>
      <c r="T50" s="92"/>
      <c r="U50" s="75">
        <f>'様式D-3_S40'!BO5</f>
        <v>0</v>
      </c>
      <c r="V50" s="76">
        <f>'様式D-3_S40'!BP5</f>
        <v>0</v>
      </c>
      <c r="W50" s="96">
        <f>'様式D-3_S40'!BQ5</f>
        <v>0.22</v>
      </c>
      <c r="X50" s="77">
        <f>'様式D-3_S40'!BR5</f>
        <v>0.14000000000000001</v>
      </c>
      <c r="Y50" s="75">
        <f>'様式D-3_S40'!BS5</f>
        <v>0</v>
      </c>
      <c r="Z50" s="76">
        <f>'様式D-3_S40'!BT5</f>
        <v>0</v>
      </c>
      <c r="AA50" s="96">
        <f>'様式D-3_S40'!BU5</f>
        <v>0</v>
      </c>
      <c r="AB50" s="99">
        <f>'様式D-3_S40'!BV5</f>
        <v>8.5</v>
      </c>
      <c r="AC50" s="53"/>
      <c r="AD50" s="53"/>
      <c r="AE50" s="53"/>
      <c r="AF50" s="53"/>
      <c r="AG50" s="53"/>
      <c r="AH50" s="53"/>
      <c r="AI50" s="53"/>
      <c r="AJ50" s="53"/>
    </row>
    <row r="51" spans="2:36" x14ac:dyDescent="0.15">
      <c r="B51" s="120" t="str">
        <f>'様式D-3_S41'!AV5</f>
        <v>S41</v>
      </c>
      <c r="C51" s="134">
        <f>'様式D-3_S41'!AW5</f>
        <v>4.2</v>
      </c>
      <c r="D51" s="166" t="str">
        <f>'様式D-3_S41'!AX5</f>
        <v>Ⅱ</v>
      </c>
      <c r="E51" s="59">
        <f>'様式D-3_S41'!AY5</f>
        <v>0</v>
      </c>
      <c r="F51" s="62">
        <f>'様式D-3_S41'!AZ5</f>
        <v>0</v>
      </c>
      <c r="G51" s="62">
        <f>'様式D-3_S41'!BA5</f>
        <v>0</v>
      </c>
      <c r="H51" s="32">
        <f>'様式D-3_S41'!BB5</f>
        <v>0</v>
      </c>
      <c r="I51" s="65">
        <f>'様式D-3_S41'!BC5</f>
        <v>0</v>
      </c>
      <c r="J51" s="62">
        <f>'様式D-3_S41'!BD5</f>
        <v>0</v>
      </c>
      <c r="K51" s="62">
        <f>'様式D-3_S41'!BE5</f>
        <v>2</v>
      </c>
      <c r="L51" s="32">
        <f>'様式D-3_S41'!BF5</f>
        <v>0</v>
      </c>
      <c r="M51" s="65">
        <f>'様式D-3_S41'!BG5</f>
        <v>0</v>
      </c>
      <c r="N51" s="62">
        <f>'様式D-3_S41'!BH5</f>
        <v>0</v>
      </c>
      <c r="O51" s="62">
        <f>'様式D-3_S41'!BI5</f>
        <v>1</v>
      </c>
      <c r="P51" s="32">
        <f>'様式D-3_S41'!BJ5</f>
        <v>3</v>
      </c>
      <c r="Q51" s="94"/>
      <c r="R51" s="93"/>
      <c r="S51" s="95"/>
      <c r="T51" s="92"/>
      <c r="U51" s="75">
        <f>'様式D-3_S41'!BO5</f>
        <v>0</v>
      </c>
      <c r="V51" s="76">
        <f>'様式D-3_S41'!BP5</f>
        <v>0</v>
      </c>
      <c r="W51" s="96">
        <f>'様式D-3_S41'!BQ5</f>
        <v>0.14000000000000001</v>
      </c>
      <c r="X51" s="77">
        <f>'様式D-3_S41'!BR5</f>
        <v>0</v>
      </c>
      <c r="Y51" s="75">
        <f>'様式D-3_S41'!BS5</f>
        <v>0</v>
      </c>
      <c r="Z51" s="76">
        <f>'様式D-3_S41'!BT5</f>
        <v>0</v>
      </c>
      <c r="AA51" s="96">
        <f>'様式D-3_S41'!BU5</f>
        <v>0.2</v>
      </c>
      <c r="AB51" s="99">
        <f>'様式D-3_S41'!BV5</f>
        <v>8.3099999999999987</v>
      </c>
      <c r="AC51" s="53"/>
      <c r="AD51" s="53"/>
      <c r="AE51" s="53"/>
      <c r="AF51" s="53"/>
      <c r="AG51" s="53"/>
      <c r="AH51" s="53"/>
      <c r="AI51" s="53"/>
      <c r="AJ51" s="53"/>
    </row>
    <row r="52" spans="2:36" x14ac:dyDescent="0.15">
      <c r="B52" s="120" t="str">
        <f>'様式D-3_S42'!AV5</f>
        <v>S42</v>
      </c>
      <c r="C52" s="134">
        <f>'様式D-3_S42'!AW5</f>
        <v>6.1</v>
      </c>
      <c r="D52" s="166" t="str">
        <f>'様式D-3_S42'!AX5</f>
        <v>Ⅱ</v>
      </c>
      <c r="E52" s="59">
        <f>'様式D-3_S42'!AY5</f>
        <v>0</v>
      </c>
      <c r="F52" s="62">
        <f>'様式D-3_S42'!AZ5</f>
        <v>0</v>
      </c>
      <c r="G52" s="62">
        <f>'様式D-3_S42'!BA5</f>
        <v>0</v>
      </c>
      <c r="H52" s="32">
        <f>'様式D-3_S42'!BB5</f>
        <v>0</v>
      </c>
      <c r="I52" s="65">
        <f>'様式D-3_S42'!BC5</f>
        <v>0</v>
      </c>
      <c r="J52" s="62">
        <f>'様式D-3_S42'!BD5</f>
        <v>0</v>
      </c>
      <c r="K52" s="62">
        <f>'様式D-3_S42'!BE5</f>
        <v>3</v>
      </c>
      <c r="L52" s="32">
        <f>'様式D-3_S42'!BF5</f>
        <v>1</v>
      </c>
      <c r="M52" s="65">
        <f>'様式D-3_S42'!BG5</f>
        <v>0</v>
      </c>
      <c r="N52" s="62">
        <f>'様式D-3_S42'!BH5</f>
        <v>0</v>
      </c>
      <c r="O52" s="62">
        <f>'様式D-3_S42'!BI5</f>
        <v>0</v>
      </c>
      <c r="P52" s="32">
        <f>'様式D-3_S42'!BJ5</f>
        <v>2</v>
      </c>
      <c r="Q52" s="94"/>
      <c r="R52" s="93"/>
      <c r="S52" s="95"/>
      <c r="T52" s="92"/>
      <c r="U52" s="75">
        <f>'様式D-3_S42'!BO5</f>
        <v>0</v>
      </c>
      <c r="V52" s="76">
        <f>'様式D-3_S42'!BP5</f>
        <v>0</v>
      </c>
      <c r="W52" s="96">
        <f>'様式D-3_S42'!BQ5</f>
        <v>0.75</v>
      </c>
      <c r="X52" s="77">
        <f>'様式D-3_S42'!BR5</f>
        <v>0.09</v>
      </c>
      <c r="Y52" s="75">
        <f>'様式D-3_S42'!BS5</f>
        <v>0</v>
      </c>
      <c r="Z52" s="76">
        <f>'様式D-3_S42'!BT5</f>
        <v>0</v>
      </c>
      <c r="AA52" s="96">
        <f>'様式D-3_S42'!BU5</f>
        <v>0</v>
      </c>
      <c r="AB52" s="99">
        <f>'様式D-3_S42'!BV5</f>
        <v>5.0599999999999996</v>
      </c>
      <c r="AC52" s="53"/>
      <c r="AD52" s="53"/>
      <c r="AE52" s="53"/>
      <c r="AF52" s="53"/>
      <c r="AG52" s="53"/>
      <c r="AH52" s="53"/>
      <c r="AI52" s="53"/>
      <c r="AJ52" s="53"/>
    </row>
    <row r="53" spans="2:36" x14ac:dyDescent="0.15">
      <c r="B53" s="120" t="str">
        <f>'様式D-3_S43'!AV5</f>
        <v>S43</v>
      </c>
      <c r="C53" s="134">
        <f>'様式D-3_S43'!AW5</f>
        <v>6.1</v>
      </c>
      <c r="D53" s="166" t="str">
        <f>'様式D-3_S43'!AX5</f>
        <v>Ⅱ</v>
      </c>
      <c r="E53" s="59">
        <f>'様式D-3_S43'!AY5</f>
        <v>0</v>
      </c>
      <c r="F53" s="62">
        <f>'様式D-3_S43'!AZ5</f>
        <v>0</v>
      </c>
      <c r="G53" s="62">
        <f>'様式D-3_S43'!BA5</f>
        <v>0</v>
      </c>
      <c r="H53" s="32">
        <f>'様式D-3_S43'!BB5</f>
        <v>0</v>
      </c>
      <c r="I53" s="65">
        <f>'様式D-3_S43'!BC5</f>
        <v>0</v>
      </c>
      <c r="J53" s="62">
        <f>'様式D-3_S43'!BD5</f>
        <v>0</v>
      </c>
      <c r="K53" s="62">
        <f>'様式D-3_S43'!BE5</f>
        <v>4</v>
      </c>
      <c r="L53" s="32">
        <f>'様式D-3_S43'!BF5</f>
        <v>1</v>
      </c>
      <c r="M53" s="65">
        <f>'様式D-3_S43'!BG5</f>
        <v>0</v>
      </c>
      <c r="N53" s="62">
        <f>'様式D-3_S43'!BH5</f>
        <v>0</v>
      </c>
      <c r="O53" s="62">
        <f>'様式D-3_S43'!BI5</f>
        <v>0</v>
      </c>
      <c r="P53" s="32">
        <f>'様式D-3_S43'!BJ5</f>
        <v>1</v>
      </c>
      <c r="Q53" s="94"/>
      <c r="R53" s="93"/>
      <c r="S53" s="95"/>
      <c r="T53" s="92"/>
      <c r="U53" s="75">
        <f>'様式D-3_S43'!BO5</f>
        <v>0</v>
      </c>
      <c r="V53" s="76">
        <f>'様式D-3_S43'!BP5</f>
        <v>0</v>
      </c>
      <c r="W53" s="96">
        <f>'様式D-3_S43'!BQ5</f>
        <v>0.8</v>
      </c>
      <c r="X53" s="77">
        <f>'様式D-3_S43'!BR5</f>
        <v>0.09</v>
      </c>
      <c r="Y53" s="75">
        <f>'様式D-3_S43'!BS5</f>
        <v>0</v>
      </c>
      <c r="Z53" s="76">
        <f>'様式D-3_S43'!BT5</f>
        <v>0</v>
      </c>
      <c r="AA53" s="96">
        <f>'様式D-3_S43'!BU5</f>
        <v>0</v>
      </c>
      <c r="AB53" s="99">
        <f>'様式D-3_S43'!BV5</f>
        <v>0.02</v>
      </c>
      <c r="AC53" s="53"/>
      <c r="AD53" s="53"/>
      <c r="AE53" s="53"/>
      <c r="AF53" s="53"/>
      <c r="AG53" s="53"/>
      <c r="AH53" s="53"/>
      <c r="AI53" s="53"/>
      <c r="AJ53" s="53"/>
    </row>
    <row r="54" spans="2:36" x14ac:dyDescent="0.15">
      <c r="B54" s="120" t="str">
        <f>'様式D-3_S44'!AV5</f>
        <v>S44</v>
      </c>
      <c r="C54" s="134">
        <f>'様式D-3_S44'!AW5</f>
        <v>6.1</v>
      </c>
      <c r="D54" s="166" t="str">
        <f>'様式D-3_S44'!AX5</f>
        <v>Ⅱ</v>
      </c>
      <c r="E54" s="59">
        <f>'様式D-3_S44'!AY5</f>
        <v>0</v>
      </c>
      <c r="F54" s="62">
        <f>'様式D-3_S44'!AZ5</f>
        <v>0</v>
      </c>
      <c r="G54" s="62">
        <f>'様式D-3_S44'!BA5</f>
        <v>0</v>
      </c>
      <c r="H54" s="32">
        <f>'様式D-3_S44'!BB5</f>
        <v>0</v>
      </c>
      <c r="I54" s="65">
        <f>'様式D-3_S44'!BC5</f>
        <v>0</v>
      </c>
      <c r="J54" s="62">
        <f>'様式D-3_S44'!BD5</f>
        <v>0</v>
      </c>
      <c r="K54" s="62">
        <f>'様式D-3_S44'!BE5</f>
        <v>4</v>
      </c>
      <c r="L54" s="32">
        <f>'様式D-3_S44'!BF5</f>
        <v>1</v>
      </c>
      <c r="M54" s="65">
        <f>'様式D-3_S44'!BG5</f>
        <v>0</v>
      </c>
      <c r="N54" s="62">
        <f>'様式D-3_S44'!BH5</f>
        <v>0</v>
      </c>
      <c r="O54" s="62">
        <f>'様式D-3_S44'!BI5</f>
        <v>0</v>
      </c>
      <c r="P54" s="32">
        <f>'様式D-3_S44'!BJ5</f>
        <v>1</v>
      </c>
      <c r="Q54" s="94"/>
      <c r="R54" s="93"/>
      <c r="S54" s="95"/>
      <c r="T54" s="92"/>
      <c r="U54" s="75">
        <f>'様式D-3_S44'!BO5</f>
        <v>0</v>
      </c>
      <c r="V54" s="76">
        <f>'様式D-3_S44'!BP5</f>
        <v>0</v>
      </c>
      <c r="W54" s="96">
        <f>'様式D-3_S44'!BQ5</f>
        <v>0.97</v>
      </c>
      <c r="X54" s="77">
        <f>'様式D-3_S44'!BR5</f>
        <v>0.09</v>
      </c>
      <c r="Y54" s="75">
        <f>'様式D-3_S44'!BS5</f>
        <v>0</v>
      </c>
      <c r="Z54" s="76">
        <f>'様式D-3_S44'!BT5</f>
        <v>0</v>
      </c>
      <c r="AA54" s="96">
        <f>'様式D-3_S44'!BU5</f>
        <v>0</v>
      </c>
      <c r="AB54" s="99">
        <f>'様式D-3_S44'!BV5</f>
        <v>2.2999999999999998</v>
      </c>
      <c r="AC54" s="53"/>
      <c r="AD54" s="53"/>
      <c r="AE54" s="53"/>
      <c r="AF54" s="53"/>
      <c r="AG54" s="53"/>
      <c r="AH54" s="53"/>
      <c r="AI54" s="53"/>
      <c r="AJ54" s="53"/>
    </row>
    <row r="55" spans="2:36" x14ac:dyDescent="0.15">
      <c r="B55" s="120" t="str">
        <f>'様式D-3_S45'!AV5</f>
        <v>S45</v>
      </c>
      <c r="C55" s="134">
        <f>'様式D-3_S45'!AW5</f>
        <v>7.2</v>
      </c>
      <c r="D55" s="166" t="str">
        <f>'様式D-3_S45'!AX5</f>
        <v>Ⅱ</v>
      </c>
      <c r="E55" s="59">
        <f>'様式D-3_S45'!AY5</f>
        <v>0</v>
      </c>
      <c r="F55" s="62">
        <f>'様式D-3_S45'!AZ5</f>
        <v>0</v>
      </c>
      <c r="G55" s="62">
        <f>'様式D-3_S45'!BA5</f>
        <v>0</v>
      </c>
      <c r="H55" s="32">
        <f>'様式D-3_S45'!BB5</f>
        <v>0</v>
      </c>
      <c r="I55" s="65">
        <f>'様式D-3_S45'!BC5</f>
        <v>0</v>
      </c>
      <c r="J55" s="62">
        <f>'様式D-3_S45'!BD5</f>
        <v>0</v>
      </c>
      <c r="K55" s="62">
        <f>'様式D-3_S45'!BE5</f>
        <v>5</v>
      </c>
      <c r="L55" s="32">
        <f>'様式D-3_S45'!BF5</f>
        <v>6</v>
      </c>
      <c r="M55" s="65">
        <f>'様式D-3_S45'!BG5</f>
        <v>0</v>
      </c>
      <c r="N55" s="62">
        <f>'様式D-3_S45'!BH5</f>
        <v>0</v>
      </c>
      <c r="O55" s="62">
        <f>'様式D-3_S45'!BI5</f>
        <v>0</v>
      </c>
      <c r="P55" s="32">
        <f>'様式D-3_S45'!BJ5</f>
        <v>6</v>
      </c>
      <c r="Q55" s="94"/>
      <c r="R55" s="93"/>
      <c r="S55" s="95"/>
      <c r="T55" s="92"/>
      <c r="U55" s="75">
        <f>'様式D-3_S45'!BO5</f>
        <v>0</v>
      </c>
      <c r="V55" s="76">
        <f>'様式D-3_S45'!BP5</f>
        <v>0</v>
      </c>
      <c r="W55" s="96">
        <f>'様式D-3_S45'!BQ5</f>
        <v>0.67</v>
      </c>
      <c r="X55" s="77">
        <f>'様式D-3_S45'!BR5</f>
        <v>1.28</v>
      </c>
      <c r="Y55" s="75">
        <f>'様式D-3_S45'!BS5</f>
        <v>0</v>
      </c>
      <c r="Z55" s="76">
        <f>'様式D-3_S45'!BT5</f>
        <v>0</v>
      </c>
      <c r="AA55" s="96">
        <f>'様式D-3_S45'!BU5</f>
        <v>0</v>
      </c>
      <c r="AB55" s="99">
        <f>'様式D-3_S45'!BV5</f>
        <v>10.409999999999998</v>
      </c>
      <c r="AC55" s="53"/>
      <c r="AD55" s="53"/>
      <c r="AE55" s="53"/>
      <c r="AF55" s="53"/>
      <c r="AG55" s="53"/>
      <c r="AH55" s="53"/>
      <c r="AI55" s="53"/>
      <c r="AJ55" s="53"/>
    </row>
    <row r="56" spans="2:36" x14ac:dyDescent="0.15">
      <c r="B56" s="120" t="str">
        <f>'様式D-3_S46'!AV5</f>
        <v>S46</v>
      </c>
      <c r="C56" s="134">
        <f>'様式D-3_S46'!AW5</f>
        <v>6.1</v>
      </c>
      <c r="D56" s="166" t="str">
        <f>'様式D-3_S46'!AX5</f>
        <v>Ⅱ</v>
      </c>
      <c r="E56" s="59">
        <f>'様式D-3_S46'!AY5</f>
        <v>0</v>
      </c>
      <c r="F56" s="62">
        <f>'様式D-3_S46'!AZ5</f>
        <v>0</v>
      </c>
      <c r="G56" s="62">
        <f>'様式D-3_S46'!BA5</f>
        <v>0</v>
      </c>
      <c r="H56" s="32">
        <f>'様式D-3_S46'!BB5</f>
        <v>0</v>
      </c>
      <c r="I56" s="65">
        <f>'様式D-3_S46'!BC5</f>
        <v>0</v>
      </c>
      <c r="J56" s="62">
        <f>'様式D-3_S46'!BD5</f>
        <v>0</v>
      </c>
      <c r="K56" s="62">
        <f>'様式D-3_S46'!BE5</f>
        <v>1</v>
      </c>
      <c r="L56" s="32">
        <f>'様式D-3_S46'!BF5</f>
        <v>4</v>
      </c>
      <c r="M56" s="65">
        <f>'様式D-3_S46'!BG5</f>
        <v>0</v>
      </c>
      <c r="N56" s="62">
        <f>'様式D-3_S46'!BH5</f>
        <v>0</v>
      </c>
      <c r="O56" s="62">
        <f>'様式D-3_S46'!BI5</f>
        <v>0</v>
      </c>
      <c r="P56" s="32">
        <f>'様式D-3_S46'!BJ5</f>
        <v>6</v>
      </c>
      <c r="Q56" s="94"/>
      <c r="R56" s="93"/>
      <c r="S56" s="95"/>
      <c r="T56" s="92"/>
      <c r="U56" s="75">
        <f>'様式D-3_S46'!BO5</f>
        <v>0</v>
      </c>
      <c r="V56" s="76">
        <f>'様式D-3_S46'!BP5</f>
        <v>0</v>
      </c>
      <c r="W56" s="96">
        <f>'様式D-3_S46'!BQ5</f>
        <v>0.13</v>
      </c>
      <c r="X56" s="77">
        <f>'様式D-3_S46'!BR5</f>
        <v>0.71</v>
      </c>
      <c r="Y56" s="75">
        <f>'様式D-3_S46'!BS5</f>
        <v>0</v>
      </c>
      <c r="Z56" s="76">
        <f>'様式D-3_S46'!BT5</f>
        <v>0</v>
      </c>
      <c r="AA56" s="96">
        <f>'様式D-3_S46'!BU5</f>
        <v>0</v>
      </c>
      <c r="AB56" s="99">
        <f>'様式D-3_S46'!BV5</f>
        <v>14.020000000000001</v>
      </c>
      <c r="AC56" s="53"/>
      <c r="AD56" s="53"/>
      <c r="AE56" s="53"/>
      <c r="AF56" s="53"/>
      <c r="AG56" s="53"/>
      <c r="AH56" s="53"/>
      <c r="AI56" s="53"/>
      <c r="AJ56" s="53"/>
    </row>
    <row r="57" spans="2:36" x14ac:dyDescent="0.15">
      <c r="B57" s="120" t="str">
        <f>'様式D-3_S47'!AV5</f>
        <v>S47</v>
      </c>
      <c r="C57" s="134">
        <f>'様式D-3_S47'!AW5</f>
        <v>6.2</v>
      </c>
      <c r="D57" s="166" t="str">
        <f>'様式D-3_S47'!AX5</f>
        <v>Ⅱ</v>
      </c>
      <c r="E57" s="59">
        <f>'様式D-3_S47'!AY5</f>
        <v>0</v>
      </c>
      <c r="F57" s="62">
        <f>'様式D-3_S47'!AZ5</f>
        <v>0</v>
      </c>
      <c r="G57" s="62">
        <f>'様式D-3_S47'!BA5</f>
        <v>0</v>
      </c>
      <c r="H57" s="32">
        <f>'様式D-3_S47'!BB5</f>
        <v>0</v>
      </c>
      <c r="I57" s="65">
        <f>'様式D-3_S47'!BC5</f>
        <v>0</v>
      </c>
      <c r="J57" s="62">
        <f>'様式D-3_S47'!BD5</f>
        <v>0</v>
      </c>
      <c r="K57" s="62">
        <f>'様式D-3_S47'!BE5</f>
        <v>2</v>
      </c>
      <c r="L57" s="32">
        <f>'様式D-3_S47'!BF5</f>
        <v>6</v>
      </c>
      <c r="M57" s="65">
        <f>'様式D-3_S47'!BG5</f>
        <v>0</v>
      </c>
      <c r="N57" s="62">
        <f>'様式D-3_S47'!BH5</f>
        <v>0</v>
      </c>
      <c r="O57" s="62">
        <f>'様式D-3_S47'!BI5</f>
        <v>0</v>
      </c>
      <c r="P57" s="32">
        <f>'様式D-3_S47'!BJ5</f>
        <v>8</v>
      </c>
      <c r="Q57" s="94"/>
      <c r="R57" s="93"/>
      <c r="S57" s="95"/>
      <c r="T57" s="92"/>
      <c r="U57" s="75">
        <f>'様式D-3_S47'!BO5</f>
        <v>0</v>
      </c>
      <c r="V57" s="76">
        <f>'様式D-3_S47'!BP5</f>
        <v>0</v>
      </c>
      <c r="W57" s="96">
        <f>'様式D-3_S47'!BQ5</f>
        <v>0.59000000000000008</v>
      </c>
      <c r="X57" s="77">
        <f>'様式D-3_S47'!BR5</f>
        <v>2.4000000000000004</v>
      </c>
      <c r="Y57" s="75">
        <f>'様式D-3_S47'!BS5</f>
        <v>0</v>
      </c>
      <c r="Z57" s="76">
        <f>'様式D-3_S47'!BT5</f>
        <v>0</v>
      </c>
      <c r="AA57" s="96">
        <f>'様式D-3_S47'!BU5</f>
        <v>0</v>
      </c>
      <c r="AB57" s="99">
        <f>'様式D-3_S47'!BV5</f>
        <v>22.65</v>
      </c>
      <c r="AC57" s="53"/>
      <c r="AD57" s="53"/>
      <c r="AE57" s="53"/>
      <c r="AF57" s="53"/>
      <c r="AG57" s="53"/>
      <c r="AH57" s="53"/>
      <c r="AI57" s="53"/>
      <c r="AJ57" s="53"/>
    </row>
    <row r="58" spans="2:36" x14ac:dyDescent="0.15">
      <c r="B58" s="120" t="str">
        <f>'様式D-3_S48'!AV5</f>
        <v>S48</v>
      </c>
      <c r="C58" s="134">
        <f>'様式D-3_S48'!AW5</f>
        <v>6.1</v>
      </c>
      <c r="D58" s="166" t="str">
        <f>'様式D-3_S48'!AX5</f>
        <v>Ⅱ</v>
      </c>
      <c r="E58" s="59">
        <f>'様式D-3_S48'!AY5</f>
        <v>0</v>
      </c>
      <c r="F58" s="62">
        <f>'様式D-3_S48'!AZ5</f>
        <v>0</v>
      </c>
      <c r="G58" s="62">
        <f>'様式D-3_S48'!BA5</f>
        <v>0</v>
      </c>
      <c r="H58" s="32">
        <f>'様式D-3_S48'!BB5</f>
        <v>0</v>
      </c>
      <c r="I58" s="65">
        <f>'様式D-3_S48'!BC5</f>
        <v>0</v>
      </c>
      <c r="J58" s="62">
        <f>'様式D-3_S48'!BD5</f>
        <v>0</v>
      </c>
      <c r="K58" s="62">
        <f>'様式D-3_S48'!BE5</f>
        <v>1</v>
      </c>
      <c r="L58" s="32">
        <f>'様式D-3_S48'!BF5</f>
        <v>2</v>
      </c>
      <c r="M58" s="65">
        <f>'様式D-3_S48'!BG5</f>
        <v>0</v>
      </c>
      <c r="N58" s="62">
        <f>'様式D-3_S48'!BH5</f>
        <v>0</v>
      </c>
      <c r="O58" s="62">
        <f>'様式D-3_S48'!BI5</f>
        <v>0</v>
      </c>
      <c r="P58" s="32">
        <f>'様式D-3_S48'!BJ5</f>
        <v>1</v>
      </c>
      <c r="Q58" s="94"/>
      <c r="R58" s="93"/>
      <c r="S58" s="95"/>
      <c r="T58" s="92"/>
      <c r="U58" s="75">
        <f>'様式D-3_S48'!BO5</f>
        <v>0</v>
      </c>
      <c r="V58" s="76">
        <f>'様式D-3_S48'!BP5</f>
        <v>0</v>
      </c>
      <c r="W58" s="96">
        <f>'様式D-3_S48'!BQ5</f>
        <v>0.05</v>
      </c>
      <c r="X58" s="77">
        <f>'様式D-3_S48'!BR5</f>
        <v>0.11</v>
      </c>
      <c r="Y58" s="75">
        <f>'様式D-3_S48'!BS5</f>
        <v>0</v>
      </c>
      <c r="Z58" s="76">
        <f>'様式D-3_S48'!BT5</f>
        <v>0</v>
      </c>
      <c r="AA58" s="96">
        <f>'様式D-3_S48'!BU5</f>
        <v>0</v>
      </c>
      <c r="AB58" s="99">
        <f>'様式D-3_S48'!BV5</f>
        <v>3.7</v>
      </c>
      <c r="AC58" s="53"/>
      <c r="AD58" s="53"/>
      <c r="AE58" s="53"/>
      <c r="AF58" s="53"/>
      <c r="AG58" s="53"/>
      <c r="AH58" s="53"/>
      <c r="AI58" s="53"/>
      <c r="AJ58" s="53"/>
    </row>
    <row r="59" spans="2:36" x14ac:dyDescent="0.15">
      <c r="B59" s="120" t="str">
        <f>'様式D-3_S49'!AV5</f>
        <v>S49</v>
      </c>
      <c r="C59" s="134">
        <f>'様式D-3_S49'!AW5</f>
        <v>6</v>
      </c>
      <c r="D59" s="166" t="str">
        <f>'様式D-3_S49'!AX5</f>
        <v>Ⅱ</v>
      </c>
      <c r="E59" s="59">
        <f>'様式D-3_S49'!AY5</f>
        <v>0</v>
      </c>
      <c r="F59" s="62">
        <f>'様式D-3_S49'!AZ5</f>
        <v>0</v>
      </c>
      <c r="G59" s="62">
        <f>'様式D-3_S49'!BA5</f>
        <v>0</v>
      </c>
      <c r="H59" s="32">
        <f>'様式D-3_S49'!BB5</f>
        <v>0</v>
      </c>
      <c r="I59" s="65">
        <f>'様式D-3_S49'!BC5</f>
        <v>0</v>
      </c>
      <c r="J59" s="62">
        <f>'様式D-3_S49'!BD5</f>
        <v>0</v>
      </c>
      <c r="K59" s="62">
        <f>'様式D-3_S49'!BE5</f>
        <v>3</v>
      </c>
      <c r="L59" s="32">
        <f>'様式D-3_S49'!BF5</f>
        <v>2</v>
      </c>
      <c r="M59" s="65">
        <f>'様式D-3_S49'!BG5</f>
        <v>0</v>
      </c>
      <c r="N59" s="62">
        <f>'様式D-3_S49'!BH5</f>
        <v>0</v>
      </c>
      <c r="O59" s="62">
        <f>'様式D-3_S49'!BI5</f>
        <v>0</v>
      </c>
      <c r="P59" s="32">
        <f>'様式D-3_S49'!BJ5</f>
        <v>0</v>
      </c>
      <c r="Q59" s="94"/>
      <c r="R59" s="93"/>
      <c r="S59" s="95"/>
      <c r="T59" s="92"/>
      <c r="U59" s="75">
        <f>'様式D-3_S49'!BO5</f>
        <v>0</v>
      </c>
      <c r="V59" s="76">
        <f>'様式D-3_S49'!BP5</f>
        <v>0</v>
      </c>
      <c r="W59" s="96">
        <f>'様式D-3_S49'!BQ5</f>
        <v>0.44</v>
      </c>
      <c r="X59" s="77">
        <f>'様式D-3_S49'!BR5</f>
        <v>0.21</v>
      </c>
      <c r="Y59" s="75">
        <f>'様式D-3_S49'!BS5</f>
        <v>0</v>
      </c>
      <c r="Z59" s="76">
        <f>'様式D-3_S49'!BT5</f>
        <v>0</v>
      </c>
      <c r="AA59" s="96">
        <f>'様式D-3_S49'!BU5</f>
        <v>0</v>
      </c>
      <c r="AB59" s="99">
        <f>'様式D-3_S49'!BV5</f>
        <v>0</v>
      </c>
      <c r="AC59" s="53"/>
      <c r="AD59" s="53"/>
      <c r="AE59" s="53"/>
      <c r="AF59" s="53"/>
      <c r="AG59" s="53"/>
      <c r="AH59" s="53"/>
      <c r="AI59" s="53"/>
      <c r="AJ59" s="53"/>
    </row>
    <row r="60" spans="2:36" x14ac:dyDescent="0.15">
      <c r="B60" s="120" t="str">
        <f>'様式D-3_S50'!AV5</f>
        <v>S50</v>
      </c>
      <c r="C60" s="134">
        <f>'様式D-3_S50'!AW5</f>
        <v>6</v>
      </c>
      <c r="D60" s="166" t="str">
        <f>'様式D-3_S50'!AX5</f>
        <v>Ⅱ</v>
      </c>
      <c r="E60" s="59">
        <f>'様式D-3_S50'!AY5</f>
        <v>0</v>
      </c>
      <c r="F60" s="62">
        <f>'様式D-3_S50'!AZ5</f>
        <v>0</v>
      </c>
      <c r="G60" s="62">
        <f>'様式D-3_S50'!BA5</f>
        <v>0</v>
      </c>
      <c r="H60" s="32">
        <f>'様式D-3_S50'!BB5</f>
        <v>0</v>
      </c>
      <c r="I60" s="65">
        <f>'様式D-3_S50'!BC5</f>
        <v>0</v>
      </c>
      <c r="J60" s="62">
        <f>'様式D-3_S50'!BD5</f>
        <v>0</v>
      </c>
      <c r="K60" s="62">
        <f>'様式D-3_S50'!BE5</f>
        <v>1</v>
      </c>
      <c r="L60" s="32">
        <f>'様式D-3_S50'!BF5</f>
        <v>1</v>
      </c>
      <c r="M60" s="65">
        <f>'様式D-3_S50'!BG5</f>
        <v>0</v>
      </c>
      <c r="N60" s="62">
        <f>'様式D-3_S50'!BH5</f>
        <v>0</v>
      </c>
      <c r="O60" s="62">
        <f>'様式D-3_S50'!BI5</f>
        <v>0</v>
      </c>
      <c r="P60" s="32">
        <f>'様式D-3_S50'!BJ5</f>
        <v>0</v>
      </c>
      <c r="Q60" s="94"/>
      <c r="R60" s="93"/>
      <c r="S60" s="95"/>
      <c r="T60" s="92"/>
      <c r="U60" s="75">
        <f>'様式D-3_S50'!BO5</f>
        <v>0</v>
      </c>
      <c r="V60" s="76">
        <f>'様式D-3_S50'!BP5</f>
        <v>0</v>
      </c>
      <c r="W60" s="96">
        <f>'様式D-3_S50'!BQ5</f>
        <v>0.17</v>
      </c>
      <c r="X60" s="77">
        <f>'様式D-3_S50'!BR5</f>
        <v>0.09</v>
      </c>
      <c r="Y60" s="75">
        <f>'様式D-3_S50'!BS5</f>
        <v>0</v>
      </c>
      <c r="Z60" s="76">
        <f>'様式D-3_S50'!BT5</f>
        <v>0</v>
      </c>
      <c r="AA60" s="96">
        <f>'様式D-3_S50'!BU5</f>
        <v>0</v>
      </c>
      <c r="AB60" s="99">
        <f>'様式D-3_S50'!BV5</f>
        <v>0</v>
      </c>
      <c r="AC60" s="53"/>
      <c r="AD60" s="53"/>
      <c r="AE60" s="53"/>
      <c r="AF60" s="53"/>
      <c r="AG60" s="53"/>
      <c r="AH60" s="53"/>
      <c r="AI60" s="53"/>
      <c r="AJ60" s="53"/>
    </row>
    <row r="61" spans="2:36" x14ac:dyDescent="0.15">
      <c r="B61" s="120" t="str">
        <f>'様式D-3_S51'!AV5</f>
        <v>S51</v>
      </c>
      <c r="C61" s="134">
        <f>'様式D-3_S51'!AW5</f>
        <v>6</v>
      </c>
      <c r="D61" s="166" t="str">
        <f>'様式D-3_S51'!AX5</f>
        <v>Ⅱ</v>
      </c>
      <c r="E61" s="59">
        <f>'様式D-3_S51'!AY5</f>
        <v>0</v>
      </c>
      <c r="F61" s="62">
        <f>'様式D-3_S51'!AZ5</f>
        <v>0</v>
      </c>
      <c r="G61" s="62">
        <f>'様式D-3_S51'!BA5</f>
        <v>0</v>
      </c>
      <c r="H61" s="32">
        <f>'様式D-3_S51'!BB5</f>
        <v>0</v>
      </c>
      <c r="I61" s="65">
        <f>'様式D-3_S51'!BC5</f>
        <v>0</v>
      </c>
      <c r="J61" s="62">
        <f>'様式D-3_S51'!BD5</f>
        <v>0</v>
      </c>
      <c r="K61" s="62">
        <f>'様式D-3_S51'!BE5</f>
        <v>8</v>
      </c>
      <c r="L61" s="32">
        <f>'様式D-3_S51'!BF5</f>
        <v>2</v>
      </c>
      <c r="M61" s="65">
        <f>'様式D-3_S51'!BG5</f>
        <v>0</v>
      </c>
      <c r="N61" s="62">
        <f>'様式D-3_S51'!BH5</f>
        <v>0</v>
      </c>
      <c r="O61" s="62">
        <f>'様式D-3_S51'!BI5</f>
        <v>0</v>
      </c>
      <c r="P61" s="32">
        <f>'様式D-3_S51'!BJ5</f>
        <v>1</v>
      </c>
      <c r="Q61" s="94"/>
      <c r="R61" s="93"/>
      <c r="S61" s="95"/>
      <c r="T61" s="92"/>
      <c r="U61" s="75">
        <f>'様式D-3_S51'!BO5</f>
        <v>0</v>
      </c>
      <c r="V61" s="76">
        <f>'様式D-3_S51'!BP5</f>
        <v>0</v>
      </c>
      <c r="W61" s="96">
        <f>'様式D-3_S51'!BQ5</f>
        <v>0.62999999999999989</v>
      </c>
      <c r="X61" s="77">
        <f>'様式D-3_S51'!BR5</f>
        <v>0.12</v>
      </c>
      <c r="Y61" s="75">
        <f>'様式D-3_S51'!BS5</f>
        <v>0</v>
      </c>
      <c r="Z61" s="76">
        <f>'様式D-3_S51'!BT5</f>
        <v>0</v>
      </c>
      <c r="AA61" s="96">
        <f>'様式D-3_S51'!BU5</f>
        <v>0</v>
      </c>
      <c r="AB61" s="99">
        <f>'様式D-3_S51'!BV5</f>
        <v>0.04</v>
      </c>
      <c r="AC61" s="53"/>
      <c r="AD61" s="53"/>
      <c r="AE61" s="53"/>
      <c r="AF61" s="53"/>
      <c r="AG61" s="53"/>
      <c r="AH61" s="53"/>
      <c r="AI61" s="53"/>
      <c r="AJ61" s="53"/>
    </row>
    <row r="62" spans="2:36" x14ac:dyDescent="0.15">
      <c r="B62" s="120" t="str">
        <f>'様式D-3_S52'!AV5</f>
        <v>S52</v>
      </c>
      <c r="C62" s="134">
        <f>'様式D-3_S52'!AW5</f>
        <v>3.4</v>
      </c>
      <c r="D62" s="166" t="str">
        <f>'様式D-3_S52'!AX5</f>
        <v>Ⅱ</v>
      </c>
      <c r="E62" s="59">
        <f>'様式D-3_S52'!AY5</f>
        <v>0</v>
      </c>
      <c r="F62" s="62">
        <f>'様式D-3_S52'!AZ5</f>
        <v>0</v>
      </c>
      <c r="G62" s="62">
        <f>'様式D-3_S52'!BA5</f>
        <v>0</v>
      </c>
      <c r="H62" s="32">
        <f>'様式D-3_S52'!BB5</f>
        <v>0</v>
      </c>
      <c r="I62" s="65">
        <f>'様式D-3_S52'!BC5</f>
        <v>0</v>
      </c>
      <c r="J62" s="62">
        <f>'様式D-3_S52'!BD5</f>
        <v>0</v>
      </c>
      <c r="K62" s="62">
        <f>'様式D-3_S52'!BE5</f>
        <v>1</v>
      </c>
      <c r="L62" s="32">
        <f>'様式D-3_S52'!BF5</f>
        <v>2</v>
      </c>
      <c r="M62" s="65">
        <f>'様式D-3_S52'!BG5</f>
        <v>0</v>
      </c>
      <c r="N62" s="62">
        <f>'様式D-3_S52'!BH5</f>
        <v>0</v>
      </c>
      <c r="O62" s="62">
        <f>'様式D-3_S52'!BI5</f>
        <v>0</v>
      </c>
      <c r="P62" s="32">
        <f>'様式D-3_S52'!BJ5</f>
        <v>2</v>
      </c>
      <c r="Q62" s="94"/>
      <c r="R62" s="93"/>
      <c r="S62" s="95"/>
      <c r="T62" s="92"/>
      <c r="U62" s="75">
        <f>'様式D-3_S52'!BO5</f>
        <v>0</v>
      </c>
      <c r="V62" s="76">
        <f>'様式D-3_S52'!BP5</f>
        <v>0</v>
      </c>
      <c r="W62" s="96">
        <f>'様式D-3_S52'!BQ5</f>
        <v>0.68</v>
      </c>
      <c r="X62" s="77">
        <f>'様式D-3_S52'!BR5</f>
        <v>0.23</v>
      </c>
      <c r="Y62" s="75">
        <f>'様式D-3_S52'!BS5</f>
        <v>0</v>
      </c>
      <c r="Z62" s="76">
        <f>'様式D-3_S52'!BT5</f>
        <v>0</v>
      </c>
      <c r="AA62" s="96">
        <f>'様式D-3_S52'!BU5</f>
        <v>0</v>
      </c>
      <c r="AB62" s="99">
        <f>'様式D-3_S52'!BV5</f>
        <v>4.58</v>
      </c>
      <c r="AC62" s="53"/>
      <c r="AD62" s="53"/>
      <c r="AE62" s="53"/>
      <c r="AF62" s="53"/>
      <c r="AG62" s="53"/>
      <c r="AH62" s="53"/>
      <c r="AI62" s="53"/>
      <c r="AJ62" s="53"/>
    </row>
    <row r="63" spans="2:36" x14ac:dyDescent="0.15">
      <c r="B63" s="120" t="str">
        <f>'様式D-3_S53'!AV5</f>
        <v>S53</v>
      </c>
      <c r="C63" s="134">
        <f>'様式D-3_S53'!AW5</f>
        <v>4.2</v>
      </c>
      <c r="D63" s="166" t="str">
        <f>'様式D-3_S53'!AX5</f>
        <v>Ⅱ</v>
      </c>
      <c r="E63" s="59">
        <f>'様式D-3_S53'!AY5</f>
        <v>0</v>
      </c>
      <c r="F63" s="62">
        <f>'様式D-3_S53'!AZ5</f>
        <v>0</v>
      </c>
      <c r="G63" s="62">
        <f>'様式D-3_S53'!BA5</f>
        <v>0</v>
      </c>
      <c r="H63" s="32">
        <f>'様式D-3_S53'!BB5</f>
        <v>0</v>
      </c>
      <c r="I63" s="65">
        <f>'様式D-3_S53'!BC5</f>
        <v>0</v>
      </c>
      <c r="J63" s="62">
        <f>'様式D-3_S53'!BD5</f>
        <v>0</v>
      </c>
      <c r="K63" s="62">
        <f>'様式D-3_S53'!BE5</f>
        <v>1</v>
      </c>
      <c r="L63" s="32">
        <f>'様式D-3_S53'!BF5</f>
        <v>1</v>
      </c>
      <c r="M63" s="65">
        <f>'様式D-3_S53'!BG5</f>
        <v>0</v>
      </c>
      <c r="N63" s="62">
        <f>'様式D-3_S53'!BH5</f>
        <v>0</v>
      </c>
      <c r="O63" s="62">
        <f>'様式D-3_S53'!BI5</f>
        <v>0</v>
      </c>
      <c r="P63" s="32">
        <f>'様式D-3_S53'!BJ5</f>
        <v>1</v>
      </c>
      <c r="Q63" s="94"/>
      <c r="R63" s="93"/>
      <c r="S63" s="95"/>
      <c r="T63" s="92"/>
      <c r="U63" s="75">
        <f>'様式D-3_S53'!BO5</f>
        <v>0</v>
      </c>
      <c r="V63" s="76">
        <f>'様式D-3_S53'!BP5</f>
        <v>0</v>
      </c>
      <c r="W63" s="96">
        <f>'様式D-3_S53'!BQ5</f>
        <v>0.18</v>
      </c>
      <c r="X63" s="77">
        <f>'様式D-3_S53'!BR5</f>
        <v>0.09</v>
      </c>
      <c r="Y63" s="75">
        <f>'様式D-3_S53'!BS5</f>
        <v>0</v>
      </c>
      <c r="Z63" s="76">
        <f>'様式D-3_S53'!BT5</f>
        <v>0</v>
      </c>
      <c r="AA63" s="96">
        <f>'様式D-3_S53'!BU5</f>
        <v>0</v>
      </c>
      <c r="AB63" s="99">
        <f>'様式D-3_S53'!BV5</f>
        <v>0.03</v>
      </c>
      <c r="AC63" s="53"/>
      <c r="AD63" s="53"/>
      <c r="AE63" s="53"/>
      <c r="AF63" s="53"/>
      <c r="AG63" s="53"/>
      <c r="AH63" s="53"/>
      <c r="AI63" s="53"/>
      <c r="AJ63" s="53"/>
    </row>
    <row r="64" spans="2:36" x14ac:dyDescent="0.15">
      <c r="B64" s="120" t="str">
        <f>'様式D-3_S54'!AV5</f>
        <v>S54</v>
      </c>
      <c r="C64" s="134">
        <f>'様式D-3_S54'!AW5</f>
        <v>1.5</v>
      </c>
      <c r="D64" s="166" t="str">
        <f>'様式D-3_S54'!AX5</f>
        <v>Ⅰ</v>
      </c>
      <c r="E64" s="59">
        <f>'様式D-3_S54'!AY5</f>
        <v>0</v>
      </c>
      <c r="F64" s="62">
        <f>'様式D-3_S54'!AZ5</f>
        <v>0</v>
      </c>
      <c r="G64" s="62">
        <f>'様式D-3_S54'!BA5</f>
        <v>0</v>
      </c>
      <c r="H64" s="32">
        <f>'様式D-3_S54'!BB5</f>
        <v>0</v>
      </c>
      <c r="I64" s="65">
        <f>'様式D-3_S54'!BC5</f>
        <v>0</v>
      </c>
      <c r="J64" s="62">
        <f>'様式D-3_S54'!BD5</f>
        <v>0</v>
      </c>
      <c r="K64" s="62">
        <f>'様式D-3_S54'!BE5</f>
        <v>0</v>
      </c>
      <c r="L64" s="32">
        <f>'様式D-3_S54'!BF5</f>
        <v>0</v>
      </c>
      <c r="M64" s="65">
        <f>'様式D-3_S54'!BG5</f>
        <v>0</v>
      </c>
      <c r="N64" s="62">
        <f>'様式D-3_S54'!BH5</f>
        <v>0</v>
      </c>
      <c r="O64" s="62">
        <f>'様式D-3_S54'!BI5</f>
        <v>0</v>
      </c>
      <c r="P64" s="32">
        <f>'様式D-3_S54'!BJ5</f>
        <v>0</v>
      </c>
      <c r="Q64" s="94"/>
      <c r="R64" s="93"/>
      <c r="S64" s="95"/>
      <c r="T64" s="92"/>
      <c r="U64" s="75">
        <f>'様式D-3_S54'!BO5</f>
        <v>0</v>
      </c>
      <c r="V64" s="76">
        <f>'様式D-3_S54'!BP5</f>
        <v>0</v>
      </c>
      <c r="W64" s="96">
        <f>'様式D-3_S54'!BQ5</f>
        <v>0</v>
      </c>
      <c r="X64" s="77">
        <f>'様式D-3_S54'!BR5</f>
        <v>0</v>
      </c>
      <c r="Y64" s="75">
        <f>'様式D-3_S54'!BS5</f>
        <v>0</v>
      </c>
      <c r="Z64" s="76">
        <f>'様式D-3_S54'!BT5</f>
        <v>0</v>
      </c>
      <c r="AA64" s="96">
        <f>'様式D-3_S54'!BU5</f>
        <v>0</v>
      </c>
      <c r="AB64" s="99">
        <f>'様式D-3_S54'!BV5</f>
        <v>0</v>
      </c>
      <c r="AC64" s="53"/>
      <c r="AD64" s="53"/>
      <c r="AE64" s="53"/>
      <c r="AF64" s="53"/>
      <c r="AG64" s="53"/>
      <c r="AH64" s="53"/>
      <c r="AI64" s="53"/>
      <c r="AJ64" s="53"/>
    </row>
    <row r="65" spans="2:36" x14ac:dyDescent="0.15">
      <c r="B65" s="120" t="str">
        <f>'様式D-3_S55'!AV5</f>
        <v>S55</v>
      </c>
      <c r="C65" s="134">
        <f>'様式D-3_S55'!AW5</f>
        <v>10</v>
      </c>
      <c r="D65" s="166" t="str">
        <f>'様式D-3_S55'!AX5</f>
        <v>Ⅱ</v>
      </c>
      <c r="E65" s="59">
        <f>'様式D-3_S55'!AY5</f>
        <v>0</v>
      </c>
      <c r="F65" s="62">
        <f>'様式D-3_S55'!AZ5</f>
        <v>0</v>
      </c>
      <c r="G65" s="62">
        <f>'様式D-3_S55'!BA5</f>
        <v>0</v>
      </c>
      <c r="H65" s="32">
        <f>'様式D-3_S55'!BB5</f>
        <v>0</v>
      </c>
      <c r="I65" s="65">
        <f>'様式D-3_S55'!BC5</f>
        <v>0</v>
      </c>
      <c r="J65" s="62">
        <f>'様式D-3_S55'!BD5</f>
        <v>0</v>
      </c>
      <c r="K65" s="62">
        <f>'様式D-3_S55'!BE5</f>
        <v>2</v>
      </c>
      <c r="L65" s="32">
        <f>'様式D-3_S55'!BF5</f>
        <v>0</v>
      </c>
      <c r="M65" s="65">
        <f>'様式D-3_S55'!BG5</f>
        <v>0</v>
      </c>
      <c r="N65" s="62">
        <f>'様式D-3_S55'!BH5</f>
        <v>0</v>
      </c>
      <c r="O65" s="62">
        <f>'様式D-3_S55'!BI5</f>
        <v>0</v>
      </c>
      <c r="P65" s="32">
        <f>'様式D-3_S55'!BJ5</f>
        <v>3</v>
      </c>
      <c r="Q65" s="94"/>
      <c r="R65" s="93"/>
      <c r="S65" s="95"/>
      <c r="T65" s="92"/>
      <c r="U65" s="75">
        <f>'様式D-3_S55'!BO5</f>
        <v>0</v>
      </c>
      <c r="V65" s="76">
        <f>'様式D-3_S55'!BP5</f>
        <v>0</v>
      </c>
      <c r="W65" s="96">
        <f>'様式D-3_S55'!BQ5</f>
        <v>0.02</v>
      </c>
      <c r="X65" s="77">
        <f>'様式D-3_S55'!BR5</f>
        <v>0</v>
      </c>
      <c r="Y65" s="75">
        <f>'様式D-3_S55'!BS5</f>
        <v>0</v>
      </c>
      <c r="Z65" s="76">
        <f>'様式D-3_S55'!BT5</f>
        <v>0</v>
      </c>
      <c r="AA65" s="96">
        <f>'様式D-3_S55'!BU5</f>
        <v>0</v>
      </c>
      <c r="AB65" s="99">
        <f>'様式D-3_S55'!BV5</f>
        <v>5.9200000000000008</v>
      </c>
      <c r="AC65" s="53"/>
      <c r="AD65" s="53"/>
      <c r="AE65" s="53"/>
      <c r="AF65" s="53"/>
      <c r="AG65" s="53"/>
      <c r="AH65" s="53"/>
      <c r="AI65" s="53"/>
      <c r="AJ65" s="53"/>
    </row>
    <row r="66" spans="2:36" x14ac:dyDescent="0.15">
      <c r="B66" s="120" t="str">
        <f>'様式D-3_S56'!AV5</f>
        <v>S56</v>
      </c>
      <c r="C66" s="134">
        <f>'様式D-3_S56'!AW5</f>
        <v>7.2</v>
      </c>
      <c r="D66" s="166" t="str">
        <f>'様式D-3_S56'!AX5</f>
        <v>Ⅱ</v>
      </c>
      <c r="E66" s="59">
        <f>'様式D-3_S56'!AY5</f>
        <v>0</v>
      </c>
      <c r="F66" s="62">
        <f>'様式D-3_S56'!AZ5</f>
        <v>0</v>
      </c>
      <c r="G66" s="62">
        <f>'様式D-3_S56'!BA5</f>
        <v>0</v>
      </c>
      <c r="H66" s="32">
        <f>'様式D-3_S56'!BB5</f>
        <v>0</v>
      </c>
      <c r="I66" s="65">
        <f>'様式D-3_S56'!BC5</f>
        <v>0</v>
      </c>
      <c r="J66" s="62">
        <f>'様式D-3_S56'!BD5</f>
        <v>0</v>
      </c>
      <c r="K66" s="62">
        <f>'様式D-3_S56'!BE5</f>
        <v>0</v>
      </c>
      <c r="L66" s="32">
        <f>'様式D-3_S56'!BF5</f>
        <v>1</v>
      </c>
      <c r="M66" s="65">
        <f>'様式D-3_S56'!BG5</f>
        <v>0</v>
      </c>
      <c r="N66" s="62">
        <f>'様式D-3_S56'!BH5</f>
        <v>0</v>
      </c>
      <c r="O66" s="62">
        <f>'様式D-3_S56'!BI5</f>
        <v>1</v>
      </c>
      <c r="P66" s="32">
        <f>'様式D-3_S56'!BJ5</f>
        <v>2</v>
      </c>
      <c r="Q66" s="94"/>
      <c r="R66" s="93"/>
      <c r="S66" s="95"/>
      <c r="T66" s="92"/>
      <c r="U66" s="75">
        <f>'様式D-3_S56'!BO5</f>
        <v>0</v>
      </c>
      <c r="V66" s="76">
        <f>'様式D-3_S56'!BP5</f>
        <v>0</v>
      </c>
      <c r="W66" s="96">
        <f>'様式D-3_S56'!BQ5</f>
        <v>0</v>
      </c>
      <c r="X66" s="77">
        <f>'様式D-3_S56'!BR5</f>
        <v>0.25</v>
      </c>
      <c r="Y66" s="75">
        <f>'様式D-3_S56'!BS5</f>
        <v>0</v>
      </c>
      <c r="Z66" s="76">
        <f>'様式D-3_S56'!BT5</f>
        <v>0</v>
      </c>
      <c r="AA66" s="96">
        <f>'様式D-3_S56'!BU5</f>
        <v>3.85</v>
      </c>
      <c r="AB66" s="99">
        <f>'様式D-3_S56'!BV5</f>
        <v>0.19999999999999998</v>
      </c>
      <c r="AC66" s="53"/>
      <c r="AD66" s="53"/>
      <c r="AE66" s="53"/>
      <c r="AF66" s="53"/>
      <c r="AG66" s="53"/>
      <c r="AH66" s="53"/>
      <c r="AI66" s="53"/>
      <c r="AJ66" s="53"/>
    </row>
    <row r="67" spans="2:36" x14ac:dyDescent="0.15">
      <c r="B67" s="120" t="str">
        <f>'様式D-3_S57'!AV5</f>
        <v>S57</v>
      </c>
      <c r="C67" s="134">
        <f>'様式D-3_S57'!AW5</f>
        <v>5</v>
      </c>
      <c r="D67" s="166" t="str">
        <f>'様式D-3_S57'!AX5</f>
        <v>Ⅱ</v>
      </c>
      <c r="E67" s="59">
        <f>'様式D-3_S57'!AY5</f>
        <v>0</v>
      </c>
      <c r="F67" s="62">
        <f>'様式D-3_S57'!AZ5</f>
        <v>0</v>
      </c>
      <c r="G67" s="62">
        <f>'様式D-3_S57'!BA5</f>
        <v>0</v>
      </c>
      <c r="H67" s="32">
        <f>'様式D-3_S57'!BB5</f>
        <v>0</v>
      </c>
      <c r="I67" s="65">
        <f>'様式D-3_S57'!BC5</f>
        <v>0</v>
      </c>
      <c r="J67" s="62">
        <f>'様式D-3_S57'!BD5</f>
        <v>0</v>
      </c>
      <c r="K67" s="62">
        <f>'様式D-3_S57'!BE5</f>
        <v>1</v>
      </c>
      <c r="L67" s="32">
        <f>'様式D-3_S57'!BF5</f>
        <v>0</v>
      </c>
      <c r="M67" s="65">
        <f>'様式D-3_S57'!BG5</f>
        <v>0</v>
      </c>
      <c r="N67" s="62">
        <f>'様式D-3_S57'!BH5</f>
        <v>0</v>
      </c>
      <c r="O67" s="62">
        <f>'様式D-3_S57'!BI5</f>
        <v>0</v>
      </c>
      <c r="P67" s="32">
        <f>'様式D-3_S57'!BJ5</f>
        <v>0</v>
      </c>
      <c r="Q67" s="94"/>
      <c r="R67" s="93"/>
      <c r="S67" s="95"/>
      <c r="T67" s="92"/>
      <c r="U67" s="75">
        <f>'様式D-3_S57'!BO5</f>
        <v>0</v>
      </c>
      <c r="V67" s="76">
        <f>'様式D-3_S57'!BP5</f>
        <v>0</v>
      </c>
      <c r="W67" s="96">
        <f>'様式D-3_S57'!BQ5</f>
        <v>0.04</v>
      </c>
      <c r="X67" s="77">
        <f>'様式D-3_S57'!BR5</f>
        <v>0</v>
      </c>
      <c r="Y67" s="75">
        <f>'様式D-3_S57'!BS5</f>
        <v>0</v>
      </c>
      <c r="Z67" s="76">
        <f>'様式D-3_S57'!BT5</f>
        <v>0</v>
      </c>
      <c r="AA67" s="96">
        <f>'様式D-3_S57'!BU5</f>
        <v>0</v>
      </c>
      <c r="AB67" s="99">
        <f>'様式D-3_S57'!BV5</f>
        <v>0</v>
      </c>
      <c r="AC67" s="53"/>
      <c r="AD67" s="53"/>
      <c r="AE67" s="53"/>
      <c r="AF67" s="53"/>
      <c r="AG67" s="53"/>
      <c r="AH67" s="53"/>
      <c r="AI67" s="53"/>
      <c r="AJ67" s="53"/>
    </row>
    <row r="68" spans="2:36" x14ac:dyDescent="0.15">
      <c r="B68" s="120" t="str">
        <f>'様式D-3_S58'!AV5</f>
        <v>S58</v>
      </c>
      <c r="C68" s="134">
        <f>'様式D-3_S58'!AW5</f>
        <v>5.0999999999999996</v>
      </c>
      <c r="D68" s="166" t="str">
        <f>'様式D-3_S58'!AX5</f>
        <v>Ⅱ</v>
      </c>
      <c r="E68" s="59">
        <f>'様式D-3_S58'!AY5</f>
        <v>0</v>
      </c>
      <c r="F68" s="62">
        <f>'様式D-3_S58'!AZ5</f>
        <v>0</v>
      </c>
      <c r="G68" s="62">
        <f>'様式D-3_S58'!BA5</f>
        <v>0</v>
      </c>
      <c r="H68" s="32">
        <f>'様式D-3_S58'!BB5</f>
        <v>0</v>
      </c>
      <c r="I68" s="65">
        <f>'様式D-3_S58'!BC5</f>
        <v>0</v>
      </c>
      <c r="J68" s="62">
        <f>'様式D-3_S58'!BD5</f>
        <v>0</v>
      </c>
      <c r="K68" s="62">
        <f>'様式D-3_S58'!BE5</f>
        <v>0</v>
      </c>
      <c r="L68" s="32">
        <f>'様式D-3_S58'!BF5</f>
        <v>0</v>
      </c>
      <c r="M68" s="65">
        <f>'様式D-3_S58'!BG5</f>
        <v>0</v>
      </c>
      <c r="N68" s="62">
        <f>'様式D-3_S58'!BH5</f>
        <v>0</v>
      </c>
      <c r="O68" s="62">
        <f>'様式D-3_S58'!BI5</f>
        <v>0</v>
      </c>
      <c r="P68" s="32">
        <f>'様式D-3_S58'!BJ5</f>
        <v>1</v>
      </c>
      <c r="Q68" s="94"/>
      <c r="R68" s="93"/>
      <c r="S68" s="95"/>
      <c r="T68" s="92"/>
      <c r="U68" s="75">
        <f>'様式D-3_S58'!BO5</f>
        <v>0</v>
      </c>
      <c r="V68" s="76">
        <f>'様式D-3_S58'!BP5</f>
        <v>0</v>
      </c>
      <c r="W68" s="96">
        <f>'様式D-3_S58'!BQ5</f>
        <v>0</v>
      </c>
      <c r="X68" s="77">
        <f>'様式D-3_S58'!BR5</f>
        <v>0</v>
      </c>
      <c r="Y68" s="75">
        <f>'様式D-3_S58'!BS5</f>
        <v>0</v>
      </c>
      <c r="Z68" s="76">
        <f>'様式D-3_S58'!BT5</f>
        <v>0</v>
      </c>
      <c r="AA68" s="96">
        <f>'様式D-3_S58'!BU5</f>
        <v>0</v>
      </c>
      <c r="AB68" s="99">
        <f>'様式D-3_S58'!BV5</f>
        <v>2.9</v>
      </c>
      <c r="AC68" s="53"/>
      <c r="AD68" s="53"/>
      <c r="AE68" s="53"/>
      <c r="AF68" s="53"/>
      <c r="AG68" s="53"/>
      <c r="AH68" s="53"/>
      <c r="AI68" s="53"/>
      <c r="AJ68" s="53"/>
    </row>
    <row r="69" spans="2:36" x14ac:dyDescent="0.15">
      <c r="B69" s="120" t="str">
        <f>'様式D-3_S59'!AV5</f>
        <v>S59</v>
      </c>
      <c r="C69" s="134">
        <f>'様式D-3_S59'!AW5</f>
        <v>5.6</v>
      </c>
      <c r="D69" s="166" t="str">
        <f>'様式D-3_S59'!AX5</f>
        <v>Ⅱ</v>
      </c>
      <c r="E69" s="59">
        <f>'様式D-3_S59'!AY5</f>
        <v>0</v>
      </c>
      <c r="F69" s="62">
        <f>'様式D-3_S59'!AZ5</f>
        <v>0</v>
      </c>
      <c r="G69" s="62">
        <f>'様式D-3_S59'!BA5</f>
        <v>0</v>
      </c>
      <c r="H69" s="32">
        <f>'様式D-3_S59'!BB5</f>
        <v>0</v>
      </c>
      <c r="I69" s="65">
        <f>'様式D-3_S59'!BC5</f>
        <v>0</v>
      </c>
      <c r="J69" s="62">
        <f>'様式D-3_S59'!BD5</f>
        <v>0</v>
      </c>
      <c r="K69" s="62">
        <f>'様式D-3_S59'!BE5</f>
        <v>0</v>
      </c>
      <c r="L69" s="32">
        <f>'様式D-3_S59'!BF5</f>
        <v>1</v>
      </c>
      <c r="M69" s="65">
        <f>'様式D-3_S59'!BG5</f>
        <v>0</v>
      </c>
      <c r="N69" s="62">
        <f>'様式D-3_S59'!BH5</f>
        <v>0</v>
      </c>
      <c r="O69" s="62">
        <f>'様式D-3_S59'!BI5</f>
        <v>0</v>
      </c>
      <c r="P69" s="32">
        <f>'様式D-3_S59'!BJ5</f>
        <v>1</v>
      </c>
      <c r="Q69" s="94"/>
      <c r="R69" s="93"/>
      <c r="S69" s="95"/>
      <c r="T69" s="92"/>
      <c r="U69" s="75">
        <f>'様式D-3_S59'!BO5</f>
        <v>0</v>
      </c>
      <c r="V69" s="76">
        <f>'様式D-3_S59'!BP5</f>
        <v>0</v>
      </c>
      <c r="W69" s="96">
        <f>'様式D-3_S59'!BQ5</f>
        <v>0</v>
      </c>
      <c r="X69" s="77">
        <f>'様式D-3_S59'!BR5</f>
        <v>0.09</v>
      </c>
      <c r="Y69" s="75">
        <f>'様式D-3_S59'!BS5</f>
        <v>0</v>
      </c>
      <c r="Z69" s="76">
        <f>'様式D-3_S59'!BT5</f>
        <v>0</v>
      </c>
      <c r="AA69" s="96">
        <f>'様式D-3_S59'!BU5</f>
        <v>0</v>
      </c>
      <c r="AB69" s="99">
        <f>'様式D-3_S59'!BV5</f>
        <v>3.5</v>
      </c>
      <c r="AC69" s="53"/>
      <c r="AD69" s="53"/>
      <c r="AE69" s="53"/>
      <c r="AF69" s="53"/>
      <c r="AG69" s="53"/>
      <c r="AH69" s="53"/>
      <c r="AI69" s="53"/>
      <c r="AJ69" s="53"/>
    </row>
    <row r="70" spans="2:36" x14ac:dyDescent="0.15">
      <c r="B70" s="120" t="str">
        <f>'様式D-3_S60'!AV5</f>
        <v>S60</v>
      </c>
      <c r="C70" s="134">
        <f>'様式D-3_S60'!AW5</f>
        <v>6</v>
      </c>
      <c r="D70" s="166" t="str">
        <f>'様式D-3_S60'!AX5</f>
        <v>Ⅱ</v>
      </c>
      <c r="E70" s="59">
        <f>'様式D-3_S60'!AY5</f>
        <v>0</v>
      </c>
      <c r="F70" s="62">
        <f>'様式D-3_S60'!AZ5</f>
        <v>0</v>
      </c>
      <c r="G70" s="62">
        <f>'様式D-3_S60'!BA5</f>
        <v>0</v>
      </c>
      <c r="H70" s="32">
        <f>'様式D-3_S60'!BB5</f>
        <v>0</v>
      </c>
      <c r="I70" s="65">
        <f>'様式D-3_S60'!BC5</f>
        <v>0</v>
      </c>
      <c r="J70" s="62">
        <f>'様式D-3_S60'!BD5</f>
        <v>0</v>
      </c>
      <c r="K70" s="62">
        <f>'様式D-3_S60'!BE5</f>
        <v>0</v>
      </c>
      <c r="L70" s="32">
        <f>'様式D-3_S60'!BF5</f>
        <v>0</v>
      </c>
      <c r="M70" s="65">
        <f>'様式D-3_S60'!BG5</f>
        <v>0</v>
      </c>
      <c r="N70" s="62">
        <f>'様式D-3_S60'!BH5</f>
        <v>0</v>
      </c>
      <c r="O70" s="62">
        <f>'様式D-3_S60'!BI5</f>
        <v>0</v>
      </c>
      <c r="P70" s="32">
        <f>'様式D-3_S60'!BJ5</f>
        <v>2</v>
      </c>
      <c r="Q70" s="94"/>
      <c r="R70" s="93"/>
      <c r="S70" s="95"/>
      <c r="T70" s="92"/>
      <c r="U70" s="75">
        <f>'様式D-3_S60'!BO5</f>
        <v>0</v>
      </c>
      <c r="V70" s="76">
        <f>'様式D-3_S60'!BP5</f>
        <v>0</v>
      </c>
      <c r="W70" s="96">
        <f>'様式D-3_S60'!BQ5</f>
        <v>0</v>
      </c>
      <c r="X70" s="77">
        <f>'様式D-3_S60'!BR5</f>
        <v>0</v>
      </c>
      <c r="Y70" s="75">
        <f>'様式D-3_S60'!BS5</f>
        <v>0</v>
      </c>
      <c r="Z70" s="76">
        <f>'様式D-3_S60'!BT5</f>
        <v>0</v>
      </c>
      <c r="AA70" s="96">
        <f>'様式D-3_S60'!BU5</f>
        <v>0</v>
      </c>
      <c r="AB70" s="99">
        <f>'様式D-3_S60'!BV5</f>
        <v>7.79</v>
      </c>
      <c r="AC70" s="53"/>
      <c r="AD70" s="53"/>
      <c r="AE70" s="53"/>
      <c r="AF70" s="53"/>
      <c r="AG70" s="53"/>
      <c r="AH70" s="53"/>
      <c r="AI70" s="53"/>
      <c r="AJ70" s="53"/>
    </row>
    <row r="71" spans="2:36" x14ac:dyDescent="0.15">
      <c r="B71" s="120" t="str">
        <f>'様式D-3_S61'!AV5</f>
        <v>S61</v>
      </c>
      <c r="C71" s="134">
        <f>'様式D-3_S61'!AW5</f>
        <v>6.9</v>
      </c>
      <c r="D71" s="166" t="str">
        <f>'様式D-3_S61'!AX5</f>
        <v>Ⅱ</v>
      </c>
      <c r="E71" s="59">
        <f>'様式D-3_S61'!AY5</f>
        <v>0</v>
      </c>
      <c r="F71" s="62">
        <f>'様式D-3_S61'!AZ5</f>
        <v>0</v>
      </c>
      <c r="G71" s="62">
        <f>'様式D-3_S61'!BA5</f>
        <v>0</v>
      </c>
      <c r="H71" s="32">
        <f>'様式D-3_S61'!BB5</f>
        <v>0</v>
      </c>
      <c r="I71" s="65">
        <f>'様式D-3_S61'!BC5</f>
        <v>0</v>
      </c>
      <c r="J71" s="62">
        <f>'様式D-3_S61'!BD5</f>
        <v>0</v>
      </c>
      <c r="K71" s="62">
        <f>'様式D-3_S61'!BE5</f>
        <v>0</v>
      </c>
      <c r="L71" s="32">
        <f>'様式D-3_S61'!BF5</f>
        <v>1</v>
      </c>
      <c r="M71" s="65">
        <f>'様式D-3_S61'!BG5</f>
        <v>0</v>
      </c>
      <c r="N71" s="62">
        <f>'様式D-3_S61'!BH5</f>
        <v>0</v>
      </c>
      <c r="O71" s="62">
        <f>'様式D-3_S61'!BI5</f>
        <v>0</v>
      </c>
      <c r="P71" s="32">
        <f>'様式D-3_S61'!BJ5</f>
        <v>1</v>
      </c>
      <c r="Q71" s="94"/>
      <c r="R71" s="93"/>
      <c r="S71" s="95"/>
      <c r="T71" s="92"/>
      <c r="U71" s="75">
        <f>'様式D-3_S61'!BO5</f>
        <v>0</v>
      </c>
      <c r="V71" s="76">
        <f>'様式D-3_S61'!BP5</f>
        <v>0</v>
      </c>
      <c r="W71" s="96">
        <f>'様式D-3_S61'!BQ5</f>
        <v>0</v>
      </c>
      <c r="X71" s="77">
        <f>'様式D-3_S61'!BR5</f>
        <v>0.04</v>
      </c>
      <c r="Y71" s="75">
        <f>'様式D-3_S61'!BS5</f>
        <v>0</v>
      </c>
      <c r="Z71" s="76">
        <f>'様式D-3_S61'!BT5</f>
        <v>0</v>
      </c>
      <c r="AA71" s="96">
        <f>'様式D-3_S61'!BU5</f>
        <v>0</v>
      </c>
      <c r="AB71" s="99">
        <f>'様式D-3_S61'!BV5</f>
        <v>3.1</v>
      </c>
      <c r="AC71" s="53"/>
      <c r="AD71" s="53"/>
      <c r="AE71" s="53"/>
      <c r="AF71" s="53"/>
      <c r="AG71" s="53"/>
      <c r="AH71" s="53"/>
      <c r="AI71" s="53"/>
      <c r="AJ71" s="53"/>
    </row>
    <row r="72" spans="2:36" x14ac:dyDescent="0.15">
      <c r="B72" s="120" t="str">
        <f>'様式D-3_S62'!AV5</f>
        <v>S62</v>
      </c>
      <c r="C72" s="134">
        <f>'様式D-3_S62'!AW5</f>
        <v>5.2</v>
      </c>
      <c r="D72" s="166" t="str">
        <f>'様式D-3_S62'!AX5</f>
        <v>Ⅰ</v>
      </c>
      <c r="E72" s="59">
        <f>'様式D-3_S62'!AY5</f>
        <v>0</v>
      </c>
      <c r="F72" s="62">
        <f>'様式D-3_S62'!AZ5</f>
        <v>0</v>
      </c>
      <c r="G72" s="62">
        <f>'様式D-3_S62'!BA5</f>
        <v>0</v>
      </c>
      <c r="H72" s="32">
        <f>'様式D-3_S62'!BB5</f>
        <v>0</v>
      </c>
      <c r="I72" s="65">
        <f>'様式D-3_S62'!BC5</f>
        <v>0</v>
      </c>
      <c r="J72" s="62">
        <f>'様式D-3_S62'!BD5</f>
        <v>0</v>
      </c>
      <c r="K72" s="62">
        <f>'様式D-3_S62'!BE5</f>
        <v>0</v>
      </c>
      <c r="L72" s="32">
        <f>'様式D-3_S62'!BF5</f>
        <v>0</v>
      </c>
      <c r="M72" s="65">
        <f>'様式D-3_S62'!BG5</f>
        <v>0</v>
      </c>
      <c r="N72" s="62">
        <f>'様式D-3_S62'!BH5</f>
        <v>0</v>
      </c>
      <c r="O72" s="62">
        <f>'様式D-3_S62'!BI5</f>
        <v>0</v>
      </c>
      <c r="P72" s="32">
        <f>'様式D-3_S62'!BJ5</f>
        <v>0</v>
      </c>
      <c r="Q72" s="94"/>
      <c r="R72" s="93"/>
      <c r="S72" s="95"/>
      <c r="T72" s="92"/>
      <c r="U72" s="75">
        <f>'様式D-3_S62'!BO5</f>
        <v>0</v>
      </c>
      <c r="V72" s="76">
        <f>'様式D-3_S62'!BP5</f>
        <v>0</v>
      </c>
      <c r="W72" s="96">
        <f>'様式D-3_S62'!BQ5</f>
        <v>0</v>
      </c>
      <c r="X72" s="77">
        <f>'様式D-3_S62'!BR5</f>
        <v>0</v>
      </c>
      <c r="Y72" s="75">
        <f>'様式D-3_S62'!BS5</f>
        <v>0</v>
      </c>
      <c r="Z72" s="76">
        <f>'様式D-3_S62'!BT5</f>
        <v>0</v>
      </c>
      <c r="AA72" s="96">
        <f>'様式D-3_S62'!BU5</f>
        <v>0</v>
      </c>
      <c r="AB72" s="99">
        <f>'様式D-3_S62'!BV5</f>
        <v>0</v>
      </c>
      <c r="AC72" s="53"/>
      <c r="AD72" s="53"/>
      <c r="AE72" s="53"/>
      <c r="AF72" s="53"/>
      <c r="AG72" s="53"/>
      <c r="AH72" s="53"/>
      <c r="AI72" s="53"/>
      <c r="AJ72" s="53"/>
    </row>
    <row r="73" spans="2:36" x14ac:dyDescent="0.15">
      <c r="B73" s="120" t="str">
        <f>'様式D-3_PE'!AV5</f>
        <v>PE</v>
      </c>
      <c r="C73" s="134">
        <f>'様式D-3_PE'!AW5</f>
        <v>0.7</v>
      </c>
      <c r="D73" s="166" t="str">
        <f>'様式D-3_PE'!AX5</f>
        <v>Ⅰ</v>
      </c>
      <c r="E73" s="59">
        <f>'様式D-3_PE'!AY5</f>
        <v>0</v>
      </c>
      <c r="F73" s="62">
        <f>'様式D-3_PE'!AZ5</f>
        <v>0</v>
      </c>
      <c r="G73" s="62">
        <f>'様式D-3_PE'!BA5</f>
        <v>0</v>
      </c>
      <c r="H73" s="32">
        <f>'様式D-3_PE'!BB5</f>
        <v>0</v>
      </c>
      <c r="I73" s="65">
        <f>'様式D-3_PE'!BC5</f>
        <v>0</v>
      </c>
      <c r="J73" s="62">
        <f>'様式D-3_PE'!BD5</f>
        <v>0</v>
      </c>
      <c r="K73" s="62">
        <f>'様式D-3_PE'!BE5</f>
        <v>0</v>
      </c>
      <c r="L73" s="32">
        <f>'様式D-3_PE'!BF5</f>
        <v>0</v>
      </c>
      <c r="M73" s="65">
        <f>'様式D-3_PE'!BG5</f>
        <v>0</v>
      </c>
      <c r="N73" s="62">
        <f>'様式D-3_PE'!BH5</f>
        <v>0</v>
      </c>
      <c r="O73" s="62">
        <f>'様式D-3_PE'!BI5</f>
        <v>0</v>
      </c>
      <c r="P73" s="32">
        <f>'様式D-3_PE'!BJ5</f>
        <v>0</v>
      </c>
      <c r="Q73" s="94"/>
      <c r="R73" s="93"/>
      <c r="S73" s="95"/>
      <c r="T73" s="92"/>
      <c r="U73" s="75">
        <f>'様式D-3_PE'!BO5</f>
        <v>0</v>
      </c>
      <c r="V73" s="76">
        <f>'様式D-3_PE'!BP5</f>
        <v>0</v>
      </c>
      <c r="W73" s="96">
        <f>'様式D-3_PE'!BQ5</f>
        <v>0</v>
      </c>
      <c r="X73" s="77">
        <f>'様式D-3_PE'!BR5</f>
        <v>0</v>
      </c>
      <c r="Y73" s="75">
        <f>'様式D-3_PE'!BS5</f>
        <v>0</v>
      </c>
      <c r="Z73" s="76">
        <f>'様式D-3_PE'!BT5</f>
        <v>0</v>
      </c>
      <c r="AA73" s="96">
        <f>'様式D-3_PE'!BU5</f>
        <v>0</v>
      </c>
      <c r="AB73" s="99">
        <f>'様式D-3_PE'!BV5</f>
        <v>0</v>
      </c>
      <c r="AC73" s="53"/>
      <c r="AD73" s="53"/>
      <c r="AE73" s="53"/>
      <c r="AF73" s="53"/>
      <c r="AG73" s="53"/>
      <c r="AH73" s="53"/>
      <c r="AI73" s="53"/>
      <c r="AJ73" s="53"/>
    </row>
    <row r="74" spans="2:36" x14ac:dyDescent="0.15">
      <c r="B74" s="120"/>
      <c r="C74" s="134"/>
      <c r="D74" s="166"/>
      <c r="E74" s="59"/>
      <c r="F74" s="62"/>
      <c r="G74" s="62"/>
      <c r="H74" s="32"/>
      <c r="I74" s="65"/>
      <c r="J74" s="62"/>
      <c r="K74" s="62"/>
      <c r="L74" s="32"/>
      <c r="M74" s="65"/>
      <c r="N74" s="62"/>
      <c r="O74" s="62"/>
      <c r="P74" s="32"/>
      <c r="Q74" s="94"/>
      <c r="R74" s="93"/>
      <c r="S74" s="95"/>
      <c r="T74" s="92"/>
      <c r="U74" s="75"/>
      <c r="V74" s="76"/>
      <c r="W74" s="96"/>
      <c r="X74" s="77"/>
      <c r="Y74" s="75"/>
      <c r="Z74" s="76"/>
      <c r="AA74" s="96"/>
      <c r="AB74" s="99"/>
      <c r="AC74" s="53"/>
      <c r="AD74" s="53"/>
      <c r="AE74" s="53"/>
      <c r="AF74" s="53"/>
      <c r="AG74" s="53"/>
      <c r="AH74" s="53"/>
      <c r="AI74" s="53"/>
      <c r="AJ74" s="53"/>
    </row>
    <row r="75" spans="2:36" x14ac:dyDescent="0.15">
      <c r="B75" s="120"/>
      <c r="C75" s="134"/>
      <c r="D75" s="166"/>
      <c r="E75" s="59"/>
      <c r="F75" s="62"/>
      <c r="G75" s="62"/>
      <c r="H75" s="32"/>
      <c r="I75" s="65"/>
      <c r="J75" s="62"/>
      <c r="K75" s="62"/>
      <c r="L75" s="32"/>
      <c r="M75" s="65"/>
      <c r="N75" s="62"/>
      <c r="O75" s="62"/>
      <c r="P75" s="32"/>
      <c r="Q75" s="94"/>
      <c r="R75" s="93"/>
      <c r="S75" s="95"/>
      <c r="T75" s="92"/>
      <c r="U75" s="75"/>
      <c r="V75" s="76"/>
      <c r="W75" s="96"/>
      <c r="X75" s="77"/>
      <c r="Y75" s="75"/>
      <c r="Z75" s="76"/>
      <c r="AA75" s="96"/>
      <c r="AB75" s="99"/>
      <c r="AC75" s="53"/>
      <c r="AD75" s="53"/>
      <c r="AE75" s="53"/>
      <c r="AF75" s="53"/>
      <c r="AG75" s="53"/>
      <c r="AH75" s="53"/>
      <c r="AI75" s="53"/>
      <c r="AJ75" s="53"/>
    </row>
    <row r="76" spans="2:36" x14ac:dyDescent="0.15">
      <c r="B76" s="120"/>
      <c r="C76" s="134"/>
      <c r="D76" s="166"/>
      <c r="E76" s="59"/>
      <c r="F76" s="62"/>
      <c r="G76" s="62"/>
      <c r="H76" s="32"/>
      <c r="I76" s="65"/>
      <c r="J76" s="62"/>
      <c r="K76" s="62"/>
      <c r="L76" s="32"/>
      <c r="M76" s="65"/>
      <c r="N76" s="62"/>
      <c r="O76" s="62"/>
      <c r="P76" s="32"/>
      <c r="Q76" s="94"/>
      <c r="R76" s="93"/>
      <c r="S76" s="95"/>
      <c r="T76" s="92"/>
      <c r="U76" s="75"/>
      <c r="V76" s="76"/>
      <c r="W76" s="96"/>
      <c r="X76" s="77"/>
      <c r="Y76" s="75"/>
      <c r="Z76" s="76"/>
      <c r="AA76" s="96"/>
      <c r="AB76" s="99"/>
      <c r="AC76" s="53"/>
      <c r="AD76" s="53"/>
      <c r="AE76" s="53"/>
      <c r="AF76" s="53"/>
      <c r="AG76" s="53"/>
      <c r="AH76" s="53"/>
      <c r="AI76" s="53"/>
      <c r="AJ76" s="53"/>
    </row>
    <row r="77" spans="2:36" x14ac:dyDescent="0.15">
      <c r="B77" s="120"/>
      <c r="C77" s="121"/>
      <c r="D77" s="165"/>
      <c r="E77" s="59"/>
      <c r="F77" s="62"/>
      <c r="G77" s="62"/>
      <c r="H77" s="32"/>
      <c r="I77" s="65"/>
      <c r="J77" s="62"/>
      <c r="K77" s="62"/>
      <c r="L77" s="32"/>
      <c r="M77" s="65"/>
      <c r="N77" s="62"/>
      <c r="O77" s="62"/>
      <c r="P77" s="32"/>
      <c r="Q77" s="94"/>
      <c r="R77" s="93"/>
      <c r="S77" s="95"/>
      <c r="T77" s="92"/>
      <c r="U77" s="75"/>
      <c r="V77" s="76"/>
      <c r="W77" s="96"/>
      <c r="X77" s="77"/>
      <c r="Y77" s="75"/>
      <c r="Z77" s="76"/>
      <c r="AA77" s="96"/>
      <c r="AB77" s="99"/>
      <c r="AC77" s="53"/>
      <c r="AD77" s="53"/>
      <c r="AE77" s="53"/>
      <c r="AF77" s="53"/>
      <c r="AG77" s="53"/>
      <c r="AH77" s="53"/>
      <c r="AI77" s="53"/>
      <c r="AJ77" s="53"/>
    </row>
    <row r="78" spans="2:36" ht="12.75" thickBot="1" x14ac:dyDescent="0.2">
      <c r="B78" s="37"/>
      <c r="C78" s="91"/>
      <c r="D78" s="167"/>
      <c r="E78" s="60"/>
      <c r="F78" s="63"/>
      <c r="G78" s="63"/>
      <c r="H78" s="33"/>
      <c r="I78" s="66"/>
      <c r="J78" s="63"/>
      <c r="K78" s="63"/>
      <c r="L78" s="33"/>
      <c r="M78" s="66"/>
      <c r="N78" s="63"/>
      <c r="O78" s="63"/>
      <c r="P78" s="33"/>
      <c r="Q78" s="94"/>
      <c r="R78" s="93"/>
      <c r="S78" s="95"/>
      <c r="T78" s="92"/>
      <c r="U78" s="75"/>
      <c r="V78" s="76"/>
      <c r="W78" s="96"/>
      <c r="X78" s="77"/>
      <c r="Y78" s="75"/>
      <c r="Z78" s="76"/>
      <c r="AA78" s="97"/>
      <c r="AB78" s="100"/>
      <c r="AC78" s="53"/>
      <c r="AD78" s="53"/>
      <c r="AE78" s="53"/>
      <c r="AF78" s="53"/>
      <c r="AG78" s="53"/>
      <c r="AH78" s="53"/>
      <c r="AI78" s="53"/>
      <c r="AJ78" s="53"/>
    </row>
    <row r="79" spans="2:36" ht="15" customHeight="1" thickTop="1" x14ac:dyDescent="0.15">
      <c r="B79" s="1099" t="s">
        <v>415</v>
      </c>
      <c r="C79" s="1100"/>
      <c r="D79" s="1101"/>
      <c r="E79" s="1117">
        <f>SUM(E10:E78)</f>
        <v>0</v>
      </c>
      <c r="F79" s="1115">
        <f t="shared" ref="F79:N79" si="0">SUM(F10:F78)</f>
        <v>0</v>
      </c>
      <c r="G79" s="168">
        <f>SUM(G10:G78)</f>
        <v>0</v>
      </c>
      <c r="H79" s="169">
        <f t="shared" si="0"/>
        <v>0</v>
      </c>
      <c r="I79" s="1090">
        <f t="shared" si="0"/>
        <v>0</v>
      </c>
      <c r="J79" s="1115">
        <f>SUM(J10:J78)</f>
        <v>0</v>
      </c>
      <c r="K79" s="168">
        <f>SUM(K10:K78)</f>
        <v>115</v>
      </c>
      <c r="L79" s="169">
        <f>SUM(L10:L78)</f>
        <v>91</v>
      </c>
      <c r="M79" s="1090">
        <f>SUM(M10:M78)</f>
        <v>0</v>
      </c>
      <c r="N79" s="1115">
        <f t="shared" si="0"/>
        <v>0</v>
      </c>
      <c r="O79" s="170">
        <f>SUM(O10:O78)</f>
        <v>3</v>
      </c>
      <c r="P79" s="171">
        <f>SUM(P10:P78)</f>
        <v>103</v>
      </c>
      <c r="Q79" s="172">
        <f t="shared" ref="Q79:U79" si="1">SUM(Q10:Q78)</f>
        <v>0</v>
      </c>
      <c r="R79" s="173">
        <f t="shared" si="1"/>
        <v>0</v>
      </c>
      <c r="S79" s="174">
        <f t="shared" si="1"/>
        <v>0</v>
      </c>
      <c r="T79" s="175">
        <f t="shared" si="1"/>
        <v>0</v>
      </c>
      <c r="U79" s="176">
        <f t="shared" si="1"/>
        <v>0</v>
      </c>
      <c r="V79" s="177">
        <f t="shared" ref="V79" si="2">SUM(V10:V78)</f>
        <v>0</v>
      </c>
      <c r="W79" s="178">
        <f t="shared" ref="W79:AB79" si="3">SUM(W10:W78)</f>
        <v>20.180000000000003</v>
      </c>
      <c r="X79" s="179">
        <f t="shared" si="3"/>
        <v>19.679999999999996</v>
      </c>
      <c r="Y79" s="176">
        <f t="shared" si="3"/>
        <v>0</v>
      </c>
      <c r="Z79" s="177">
        <f t="shared" si="3"/>
        <v>0</v>
      </c>
      <c r="AA79" s="178">
        <f t="shared" si="3"/>
        <v>7.9</v>
      </c>
      <c r="AB79" s="180">
        <f t="shared" si="3"/>
        <v>223.47</v>
      </c>
      <c r="AC79" s="55"/>
      <c r="AD79" s="55"/>
      <c r="AE79" s="55"/>
      <c r="AF79" s="55"/>
      <c r="AG79" s="55"/>
      <c r="AH79" s="55"/>
      <c r="AI79" s="55"/>
    </row>
    <row r="80" spans="2:36" ht="15" customHeight="1" thickBot="1" x14ac:dyDescent="0.2">
      <c r="B80" s="1102"/>
      <c r="C80" s="1103"/>
      <c r="D80" s="1095"/>
      <c r="E80" s="1118"/>
      <c r="F80" s="1116"/>
      <c r="G80" s="1092">
        <f>G79+H79</f>
        <v>0</v>
      </c>
      <c r="H80" s="1093"/>
      <c r="I80" s="1091"/>
      <c r="J80" s="1116"/>
      <c r="K80" s="1092">
        <f>K79+L79</f>
        <v>206</v>
      </c>
      <c r="L80" s="1093"/>
      <c r="M80" s="1091"/>
      <c r="N80" s="1116"/>
      <c r="O80" s="1094">
        <f>O79+P79</f>
        <v>106</v>
      </c>
      <c r="P80" s="1095"/>
      <c r="Q80" s="1096"/>
      <c r="R80" s="1097"/>
      <c r="S80" s="1097"/>
      <c r="T80" s="1097"/>
      <c r="U80" s="1097"/>
      <c r="V80" s="1097"/>
      <c r="W80" s="1097"/>
      <c r="X80" s="1097"/>
      <c r="Y80" s="1097"/>
      <c r="Z80" s="1097"/>
      <c r="AA80" s="1097"/>
      <c r="AB80" s="1098"/>
    </row>
    <row r="81" spans="2:28" x14ac:dyDescent="0.15">
      <c r="B81" s="137" t="s">
        <v>416</v>
      </c>
      <c r="C81" s="30"/>
      <c r="D81" s="30"/>
      <c r="E81" s="31"/>
      <c r="F81" s="31"/>
      <c r="G81" s="31"/>
      <c r="H81" s="31"/>
      <c r="I81" s="31"/>
      <c r="J81" s="31"/>
      <c r="K81" s="31"/>
      <c r="L81" s="31"/>
      <c r="M81" s="31"/>
      <c r="N81" s="31"/>
      <c r="O81" s="31"/>
      <c r="P81" s="31"/>
      <c r="Q81" s="31"/>
      <c r="R81" s="31"/>
      <c r="S81" s="31"/>
      <c r="T81" s="31"/>
      <c r="U81" s="31"/>
      <c r="V81" s="31"/>
      <c r="W81" s="31"/>
      <c r="X81" s="31"/>
      <c r="Y81" s="31"/>
      <c r="Z81" s="31"/>
      <c r="AA81" s="31"/>
      <c r="AB81" s="31"/>
    </row>
    <row r="82" spans="2:28" x14ac:dyDescent="0.15">
      <c r="B82" s="137" t="s">
        <v>417</v>
      </c>
      <c r="C82" s="30"/>
      <c r="D82" s="30"/>
      <c r="E82" s="31"/>
      <c r="F82" s="31"/>
      <c r="G82" s="31"/>
      <c r="H82" s="31"/>
      <c r="I82" s="31"/>
      <c r="J82" s="31"/>
      <c r="K82" s="31"/>
      <c r="L82" s="31"/>
      <c r="M82" s="31"/>
      <c r="N82" s="31"/>
      <c r="O82" s="31"/>
      <c r="P82" s="31"/>
      <c r="Q82" s="31"/>
      <c r="R82" s="31"/>
      <c r="S82" s="31"/>
      <c r="T82" s="31"/>
      <c r="U82" s="31"/>
      <c r="V82" s="31"/>
      <c r="W82" s="31"/>
      <c r="X82" s="31"/>
      <c r="Y82" s="31"/>
      <c r="Z82" s="31"/>
      <c r="AA82" s="31"/>
      <c r="AB82" s="31"/>
    </row>
    <row r="83" spans="2:28" x14ac:dyDescent="0.15">
      <c r="B83" s="137" t="s">
        <v>418</v>
      </c>
      <c r="C83" s="30"/>
      <c r="D83" s="30"/>
      <c r="E83" s="31"/>
      <c r="F83" s="31"/>
      <c r="G83" s="31"/>
      <c r="H83" s="31"/>
      <c r="I83" s="31"/>
      <c r="J83" s="31"/>
      <c r="K83" s="31"/>
      <c r="L83" s="31"/>
      <c r="M83" s="31"/>
      <c r="N83" s="31"/>
      <c r="O83" s="31"/>
      <c r="P83" s="31"/>
      <c r="Q83" s="31"/>
      <c r="R83" s="31"/>
      <c r="S83" s="31"/>
      <c r="T83" s="31"/>
      <c r="U83" s="31"/>
      <c r="V83" s="31"/>
      <c r="W83" s="31"/>
      <c r="X83" s="31"/>
      <c r="Y83" s="31"/>
      <c r="Z83" s="31"/>
      <c r="AA83" s="31"/>
      <c r="AB83" s="31"/>
    </row>
    <row r="84" spans="2:28" x14ac:dyDescent="0.15">
      <c r="B84" s="137" t="s">
        <v>419</v>
      </c>
      <c r="C84" s="30"/>
      <c r="D84" s="30"/>
      <c r="E84" s="31"/>
      <c r="F84" s="31"/>
      <c r="G84" s="31"/>
      <c r="H84" s="31"/>
      <c r="I84" s="31"/>
      <c r="J84" s="31"/>
      <c r="K84" s="31"/>
      <c r="L84" s="31"/>
      <c r="M84" s="31"/>
      <c r="N84" s="31"/>
      <c r="O84" s="31"/>
      <c r="P84" s="31"/>
      <c r="Q84" s="31"/>
      <c r="R84" s="31"/>
      <c r="S84" s="31"/>
      <c r="T84" s="31"/>
      <c r="U84" s="31"/>
      <c r="V84" s="31"/>
      <c r="W84" s="31"/>
      <c r="X84" s="31"/>
      <c r="Y84" s="31"/>
      <c r="Z84" s="31"/>
      <c r="AA84" s="31"/>
      <c r="AB84" s="31"/>
    </row>
    <row r="85" spans="2:28" x14ac:dyDescent="0.15">
      <c r="B85" s="137" t="s">
        <v>420</v>
      </c>
      <c r="C85" s="30"/>
      <c r="D85" s="30"/>
      <c r="E85" s="31"/>
      <c r="F85" s="31"/>
      <c r="G85" s="31"/>
      <c r="H85" s="31"/>
      <c r="I85" s="31"/>
      <c r="J85" s="31"/>
      <c r="K85" s="31"/>
      <c r="L85" s="31"/>
      <c r="M85" s="31"/>
      <c r="N85" s="31"/>
      <c r="O85" s="31"/>
      <c r="P85" s="31"/>
      <c r="Q85" s="31"/>
      <c r="R85" s="31"/>
      <c r="S85" s="31"/>
      <c r="T85" s="31"/>
      <c r="U85" s="31"/>
      <c r="V85" s="31"/>
      <c r="W85" s="31"/>
      <c r="X85" s="31"/>
      <c r="Y85" s="31"/>
      <c r="Z85" s="31"/>
      <c r="AA85" s="31"/>
      <c r="AB85" s="31"/>
    </row>
    <row r="86" spans="2:28" x14ac:dyDescent="0.15">
      <c r="F86" s="30"/>
      <c r="G86" s="31"/>
      <c r="H86" s="31"/>
      <c r="I86" s="31"/>
      <c r="J86" s="31"/>
      <c r="K86" s="31"/>
      <c r="L86" s="31"/>
      <c r="M86" s="31"/>
      <c r="N86" s="31"/>
      <c r="O86" s="31"/>
      <c r="P86" s="31"/>
      <c r="Q86" s="31"/>
      <c r="R86" s="31"/>
      <c r="S86" s="31"/>
      <c r="T86" s="31"/>
      <c r="U86" s="31"/>
      <c r="V86" s="31"/>
      <c r="W86" s="31"/>
      <c r="X86" s="31"/>
    </row>
  </sheetData>
  <mergeCells count="40">
    <mergeCell ref="B79:D80"/>
    <mergeCell ref="M8:P8"/>
    <mergeCell ref="Q6:AB6"/>
    <mergeCell ref="U7:AB7"/>
    <mergeCell ref="L3:N3"/>
    <mergeCell ref="O3:S3"/>
    <mergeCell ref="V2:X3"/>
    <mergeCell ref="U8:X8"/>
    <mergeCell ref="Y8:AB8"/>
    <mergeCell ref="B4:Y4"/>
    <mergeCell ref="B5:AB5"/>
    <mergeCell ref="N79:N80"/>
    <mergeCell ref="E79:E80"/>
    <mergeCell ref="F79:F80"/>
    <mergeCell ref="I79:I80"/>
    <mergeCell ref="J79:J80"/>
    <mergeCell ref="M79:M80"/>
    <mergeCell ref="G80:H80"/>
    <mergeCell ref="K80:L80"/>
    <mergeCell ref="O80:P80"/>
    <mergeCell ref="Q80:AB80"/>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3"/>
  <conditionalFormatting sqref="F2:S3">
    <cfRule type="cellIs" dxfId="2"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51" fitToWidth="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AEFC8AB-3A74-4DE3-909C-91989C5F2104}">
          <x14:formula1>
            <xm:f>'(参考)リスト'!$G$16:$G$19</xm:f>
          </x14:formula1>
          <xm:sqref>D10:D78</xm:sqref>
        </x14:dataValidation>
      </x14:dataValidations>
    </ext>
  </extLst>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BA9CE-B3CB-46C7-9272-E665C6BAC5B7}">
  <sheetPr>
    <pageSetUpPr fitToPage="1"/>
  </sheetPr>
  <dimension ref="A1:AJ51"/>
  <sheetViews>
    <sheetView showGridLines="0" showZeros="0" view="pageBreakPreview" topLeftCell="A3" zoomScaleNormal="85" zoomScaleSheetLayoutView="100" workbookViewId="0">
      <selection activeCell="T15" sqref="T15"/>
    </sheetView>
  </sheetViews>
  <sheetFormatPr defaultColWidth="9" defaultRowHeight="12" x14ac:dyDescent="0.15"/>
  <cols>
    <col min="1" max="1" width="2.75" style="117" customWidth="1"/>
    <col min="2" max="3" width="5.75" style="119" customWidth="1"/>
    <col min="4" max="4" width="5.625" style="119" customWidth="1"/>
    <col min="5" max="16" width="4.75" style="117" customWidth="1"/>
    <col min="17" max="28" width="6.375" style="117" customWidth="1"/>
    <col min="29" max="29" width="4" style="117" customWidth="1"/>
    <col min="30" max="16384" width="9" style="117"/>
  </cols>
  <sheetData>
    <row r="1" spans="1:36" ht="20.25" customHeight="1" x14ac:dyDescent="0.15">
      <c r="B1" s="118" t="s">
        <v>406</v>
      </c>
      <c r="C1" s="30"/>
      <c r="D1" s="30"/>
      <c r="E1" s="31"/>
      <c r="F1" s="31"/>
      <c r="G1" s="31"/>
      <c r="H1" s="31"/>
      <c r="I1" s="31"/>
      <c r="J1" s="31"/>
      <c r="K1" s="31"/>
      <c r="L1" s="31"/>
      <c r="M1" s="31"/>
      <c r="N1" s="31"/>
      <c r="O1" s="31"/>
      <c r="P1" s="31"/>
      <c r="Q1" s="31"/>
      <c r="R1" s="31"/>
      <c r="S1" s="31"/>
      <c r="T1" s="31"/>
      <c r="U1" s="31"/>
      <c r="V1" s="31"/>
      <c r="W1" s="31"/>
      <c r="X1" s="31"/>
      <c r="Y1" s="31"/>
      <c r="Z1" s="31"/>
      <c r="AA1" s="31"/>
      <c r="AB1" s="31"/>
      <c r="AC1" s="31"/>
    </row>
    <row r="2" spans="1:36" x14ac:dyDescent="0.15">
      <c r="B2" s="1072" t="s">
        <v>407</v>
      </c>
      <c r="C2" s="1072"/>
      <c r="D2" s="1072"/>
      <c r="E2" s="1072"/>
      <c r="F2" s="1069" t="str">
        <f>'様式A-1'!D3</f>
        <v>ムクノトンネル　ノボリ</v>
      </c>
      <c r="G2" s="1069"/>
      <c r="H2" s="1069"/>
      <c r="I2" s="1069"/>
      <c r="J2" s="1069"/>
      <c r="K2" s="1069"/>
      <c r="L2" s="1070" t="s">
        <v>408</v>
      </c>
      <c r="M2" s="1070"/>
      <c r="N2" s="1070"/>
      <c r="O2" s="1069" t="str">
        <f>'様式A-1'!J3</f>
        <v>山口県道57号下関港線（上り）</v>
      </c>
      <c r="P2" s="1069"/>
      <c r="Q2" s="1069"/>
      <c r="R2" s="1069"/>
      <c r="S2" s="1069"/>
      <c r="T2" s="1065" t="s">
        <v>307</v>
      </c>
      <c r="U2" s="1066"/>
      <c r="V2" s="1108" t="str">
        <f>'様式B (1)'!S3</f>
        <v>アジア航測株式会社</v>
      </c>
      <c r="W2" s="1109"/>
      <c r="X2" s="1109"/>
      <c r="Y2" s="1078" t="s">
        <v>409</v>
      </c>
      <c r="Z2" s="1058">
        <f>'様式B (1)'!P2</f>
        <v>45892</v>
      </c>
      <c r="AA2" s="1059"/>
      <c r="AB2" s="1060"/>
    </row>
    <row r="3" spans="1:36" ht="12" customHeight="1" x14ac:dyDescent="0.15">
      <c r="A3" s="117" t="s">
        <v>410</v>
      </c>
      <c r="B3" s="1064" t="s">
        <v>411</v>
      </c>
      <c r="C3" s="1064"/>
      <c r="D3" s="1064"/>
      <c r="E3" s="1064"/>
      <c r="F3" s="1071" t="str">
        <f>'様式A-1'!D4</f>
        <v>椋野トンネル（上り）</v>
      </c>
      <c r="G3" s="1071"/>
      <c r="H3" s="1071"/>
      <c r="I3" s="1071"/>
      <c r="J3" s="1071"/>
      <c r="K3" s="1071"/>
      <c r="L3" s="1070" t="s">
        <v>412</v>
      </c>
      <c r="M3" s="1070"/>
      <c r="N3" s="1070"/>
      <c r="O3" s="1107" t="str">
        <f>'様式A-1'!R3</f>
        <v>山口県
下関土木建築事務所</v>
      </c>
      <c r="P3" s="1107"/>
      <c r="Q3" s="1107"/>
      <c r="R3" s="1107"/>
      <c r="S3" s="1107"/>
      <c r="T3" s="1067"/>
      <c r="U3" s="1068"/>
      <c r="V3" s="1110"/>
      <c r="W3" s="1111"/>
      <c r="X3" s="1111"/>
      <c r="Y3" s="1079"/>
      <c r="Z3" s="1061"/>
      <c r="AA3" s="1062"/>
      <c r="AB3" s="1063"/>
    </row>
    <row r="4" spans="1:36" ht="12" customHeight="1" x14ac:dyDescent="0.15">
      <c r="B4" s="1108"/>
      <c r="C4" s="1109"/>
      <c r="D4" s="1109"/>
      <c r="E4" s="1109"/>
      <c r="F4" s="1109"/>
      <c r="G4" s="1109"/>
      <c r="H4" s="1109"/>
      <c r="I4" s="1109"/>
      <c r="J4" s="1109"/>
      <c r="K4" s="1109"/>
      <c r="L4" s="1109"/>
      <c r="M4" s="1109"/>
      <c r="N4" s="1109"/>
      <c r="O4" s="1109"/>
      <c r="P4" s="1109"/>
      <c r="Q4" s="1109"/>
      <c r="R4" s="1109"/>
      <c r="S4" s="1109"/>
      <c r="T4" s="1109"/>
      <c r="U4" s="1109"/>
      <c r="V4" s="1109"/>
      <c r="W4" s="1109"/>
      <c r="X4" s="1109"/>
      <c r="Y4" s="1109"/>
      <c r="Z4" s="139"/>
      <c r="AA4" s="56"/>
      <c r="AB4" s="140"/>
      <c r="AC4" s="57"/>
      <c r="AD4" s="282"/>
      <c r="AE4" s="282"/>
      <c r="AF4" s="282"/>
      <c r="AG4" s="282"/>
      <c r="AH4" s="282"/>
      <c r="AI4" s="282"/>
      <c r="AJ4" s="282"/>
    </row>
    <row r="5" spans="1:36" ht="12.75" customHeight="1" thickBot="1" x14ac:dyDescent="0.2">
      <c r="B5" s="1112" t="s">
        <v>413</v>
      </c>
      <c r="C5" s="1113"/>
      <c r="D5" s="1113"/>
      <c r="E5" s="1113"/>
      <c r="F5" s="1113"/>
      <c r="G5" s="1113"/>
      <c r="H5" s="1113"/>
      <c r="I5" s="1113"/>
      <c r="J5" s="1113"/>
      <c r="K5" s="1113"/>
      <c r="L5" s="1113"/>
      <c r="M5" s="1113"/>
      <c r="N5" s="1113"/>
      <c r="O5" s="1113"/>
      <c r="P5" s="1113"/>
      <c r="Q5" s="1113"/>
      <c r="R5" s="1113"/>
      <c r="S5" s="1113"/>
      <c r="T5" s="1113"/>
      <c r="U5" s="1113"/>
      <c r="V5" s="1113"/>
      <c r="W5" s="1113"/>
      <c r="X5" s="1113"/>
      <c r="Y5" s="1113"/>
      <c r="Z5" s="1113"/>
      <c r="AA5" s="1113"/>
      <c r="AB5" s="1114"/>
      <c r="AC5" s="31"/>
      <c r="AD5" s="282"/>
      <c r="AE5" s="282"/>
      <c r="AF5" s="282"/>
      <c r="AG5" s="282"/>
      <c r="AH5" s="282"/>
      <c r="AI5" s="282"/>
      <c r="AJ5" s="282"/>
    </row>
    <row r="6" spans="1:36" ht="13.5" customHeight="1" x14ac:dyDescent="0.15">
      <c r="B6" s="1085" t="s">
        <v>346</v>
      </c>
      <c r="C6" s="1086"/>
      <c r="D6" s="1087"/>
      <c r="E6" s="1088" t="s">
        <v>347</v>
      </c>
      <c r="F6" s="1089"/>
      <c r="G6" s="1089"/>
      <c r="H6" s="1089"/>
      <c r="I6" s="1089"/>
      <c r="J6" s="1089"/>
      <c r="K6" s="1089"/>
      <c r="L6" s="1089"/>
      <c r="M6" s="1089"/>
      <c r="N6" s="1089"/>
      <c r="O6" s="1089"/>
      <c r="P6" s="1089"/>
      <c r="Q6" s="1088" t="s">
        <v>348</v>
      </c>
      <c r="R6" s="1089"/>
      <c r="S6" s="1089"/>
      <c r="T6" s="1089"/>
      <c r="U6" s="1089"/>
      <c r="V6" s="1089"/>
      <c r="W6" s="1089"/>
      <c r="X6" s="1089"/>
      <c r="Y6" s="1089"/>
      <c r="Z6" s="1089"/>
      <c r="AA6" s="1089"/>
      <c r="AB6" s="1104"/>
      <c r="AC6" s="54"/>
      <c r="AD6" s="54"/>
    </row>
    <row r="7" spans="1:36" ht="13.5" x14ac:dyDescent="0.15">
      <c r="B7" s="1075" t="s">
        <v>349</v>
      </c>
      <c r="C7" s="1080" t="s">
        <v>350</v>
      </c>
      <c r="D7" s="1083" t="s">
        <v>351</v>
      </c>
      <c r="E7" s="1073" t="s">
        <v>414</v>
      </c>
      <c r="F7" s="1074"/>
      <c r="G7" s="1074"/>
      <c r="H7" s="1074"/>
      <c r="I7" s="1074"/>
      <c r="J7" s="1074"/>
      <c r="K7" s="1074"/>
      <c r="L7" s="1074"/>
      <c r="M7" s="1074"/>
      <c r="N7" s="1074"/>
      <c r="O7" s="1074"/>
      <c r="P7" s="1077"/>
      <c r="Q7" s="1073" t="s">
        <v>353</v>
      </c>
      <c r="R7" s="1074"/>
      <c r="S7" s="1074"/>
      <c r="T7" s="1074"/>
      <c r="U7" s="1105" t="s">
        <v>354</v>
      </c>
      <c r="V7" s="1074"/>
      <c r="W7" s="1074"/>
      <c r="X7" s="1074"/>
      <c r="Y7" s="1074"/>
      <c r="Z7" s="1074"/>
      <c r="AA7" s="1074"/>
      <c r="AB7" s="1106"/>
      <c r="AC7" s="54"/>
      <c r="AD7" s="54"/>
    </row>
    <row r="8" spans="1:36" ht="13.5" x14ac:dyDescent="0.15">
      <c r="B8" s="1075"/>
      <c r="C8" s="1081"/>
      <c r="D8" s="1083"/>
      <c r="E8" s="1073" t="s">
        <v>356</v>
      </c>
      <c r="F8" s="1074"/>
      <c r="G8" s="1074"/>
      <c r="H8" s="1077"/>
      <c r="I8" s="1074" t="s">
        <v>357</v>
      </c>
      <c r="J8" s="1074"/>
      <c r="K8" s="1074"/>
      <c r="L8" s="1077"/>
      <c r="M8" s="1074" t="s">
        <v>358</v>
      </c>
      <c r="N8" s="1074"/>
      <c r="O8" s="1074"/>
      <c r="P8" s="1077"/>
      <c r="Q8" s="1073" t="s">
        <v>359</v>
      </c>
      <c r="R8" s="1074"/>
      <c r="S8" s="1074"/>
      <c r="T8" s="1074"/>
      <c r="U8" s="1105" t="s">
        <v>357</v>
      </c>
      <c r="V8" s="1074"/>
      <c r="W8" s="1074"/>
      <c r="X8" s="1074"/>
      <c r="Y8" s="1105" t="s">
        <v>358</v>
      </c>
      <c r="Z8" s="1074"/>
      <c r="AA8" s="1074"/>
      <c r="AB8" s="1106"/>
      <c r="AC8" s="53"/>
      <c r="AD8" s="53"/>
      <c r="AE8" s="53"/>
      <c r="AF8" s="53"/>
      <c r="AG8" s="53"/>
      <c r="AH8" s="53"/>
      <c r="AI8" s="53"/>
      <c r="AJ8" s="53"/>
    </row>
    <row r="9" spans="1:36" s="119" customFormat="1" x14ac:dyDescent="0.15">
      <c r="B9" s="1076"/>
      <c r="C9" s="1082"/>
      <c r="D9" s="1084"/>
      <c r="E9" s="58" t="s">
        <v>360</v>
      </c>
      <c r="F9" s="61" t="s">
        <v>361</v>
      </c>
      <c r="G9" s="61" t="s">
        <v>362</v>
      </c>
      <c r="H9" s="280" t="s">
        <v>363</v>
      </c>
      <c r="I9" s="64" t="s">
        <v>360</v>
      </c>
      <c r="J9" s="61" t="s">
        <v>361</v>
      </c>
      <c r="K9" s="61" t="s">
        <v>362</v>
      </c>
      <c r="L9" s="280" t="s">
        <v>363</v>
      </c>
      <c r="M9" s="64" t="s">
        <v>360</v>
      </c>
      <c r="N9" s="61" t="s">
        <v>361</v>
      </c>
      <c r="O9" s="61" t="s">
        <v>362</v>
      </c>
      <c r="P9" s="280" t="s">
        <v>363</v>
      </c>
      <c r="Q9" s="278" t="s">
        <v>360</v>
      </c>
      <c r="R9" s="74" t="s">
        <v>361</v>
      </c>
      <c r="S9" s="61" t="s">
        <v>362</v>
      </c>
      <c r="T9" s="279" t="s">
        <v>363</v>
      </c>
      <c r="U9" s="281" t="s">
        <v>360</v>
      </c>
      <c r="V9" s="74" t="s">
        <v>361</v>
      </c>
      <c r="W9" s="61" t="s">
        <v>362</v>
      </c>
      <c r="X9" s="279" t="s">
        <v>363</v>
      </c>
      <c r="Y9" s="281" t="s">
        <v>360</v>
      </c>
      <c r="Z9" s="74" t="s">
        <v>361</v>
      </c>
      <c r="AA9" s="61" t="s">
        <v>362</v>
      </c>
      <c r="AB9" s="98" t="s">
        <v>363</v>
      </c>
      <c r="AC9" s="53"/>
      <c r="AD9" s="53"/>
      <c r="AE9" s="53"/>
      <c r="AF9" s="53"/>
      <c r="AG9" s="53"/>
      <c r="AH9" s="53"/>
      <c r="AI9" s="53"/>
      <c r="AJ9" s="53"/>
    </row>
    <row r="10" spans="1:36" x14ac:dyDescent="0.15">
      <c r="B10" s="298" t="str">
        <f>'様式D-3_PS'!AV5</f>
        <v>PS</v>
      </c>
      <c r="C10" s="300">
        <f>'様式D-3_PS'!AW5</f>
        <v>1</v>
      </c>
      <c r="D10" s="306" t="str">
        <f>'様式D-3_PS'!AX5</f>
        <v>Ⅱ</v>
      </c>
      <c r="E10" s="59">
        <f>'様式D-3_PS'!AY5</f>
        <v>0</v>
      </c>
      <c r="F10" s="308">
        <f>'様式D-3_PS'!AZ5</f>
        <v>0</v>
      </c>
      <c r="G10" s="308">
        <f>'様式D-3_PS'!BA5</f>
        <v>0</v>
      </c>
      <c r="H10" s="318">
        <f>'様式D-3_PS'!BB5</f>
        <v>0</v>
      </c>
      <c r="I10" s="65">
        <f>'様式D-3_PS'!BC5</f>
        <v>0</v>
      </c>
      <c r="J10" s="62">
        <f>'様式D-3_PS'!BD5</f>
        <v>0</v>
      </c>
      <c r="K10" s="62">
        <f>'様式D-3_PS'!BE5</f>
        <v>1</v>
      </c>
      <c r="L10" s="307">
        <f>'様式D-3_PS'!BF5</f>
        <v>1</v>
      </c>
      <c r="M10" s="308">
        <f>'様式D-3_PS'!BG5</f>
        <v>0</v>
      </c>
      <c r="N10" s="62">
        <f>'様式D-3_PS'!BH5</f>
        <v>0</v>
      </c>
      <c r="O10" s="62">
        <f>'様式D-3_PS'!BI5</f>
        <v>0</v>
      </c>
      <c r="P10" s="319">
        <f>'様式D-3_PS'!BJ5</f>
        <v>1</v>
      </c>
      <c r="Q10" s="320" t="str">
        <f>'様式D-3_PS'!BK5</f>
        <v/>
      </c>
      <c r="R10" s="96" t="str">
        <f>'様式D-3_PS'!BL5</f>
        <v/>
      </c>
      <c r="S10" s="96" t="str">
        <f>'様式D-3_PS'!BM5</f>
        <v/>
      </c>
      <c r="T10" s="311" t="str">
        <f>'様式D-3_PS'!BN5</f>
        <v/>
      </c>
      <c r="U10" s="309">
        <f>'様式D-3_PS'!BO5</f>
        <v>0</v>
      </c>
      <c r="V10" s="96">
        <f>'様式D-3_PS'!BP5</f>
        <v>0</v>
      </c>
      <c r="W10" s="96">
        <f>'様式D-3_PS'!BQ5</f>
        <v>0.04</v>
      </c>
      <c r="X10" s="310">
        <f>'様式D-3_PS'!BR5</f>
        <v>0.09</v>
      </c>
      <c r="Y10" s="311">
        <f>'様式D-3_PS'!BS5</f>
        <v>0</v>
      </c>
      <c r="Z10" s="96">
        <f>'様式D-3_PS'!BT5</f>
        <v>0</v>
      </c>
      <c r="AA10" s="96">
        <f>'様式D-3_PS'!BU5</f>
        <v>0</v>
      </c>
      <c r="AB10" s="99">
        <f>'様式D-3_PS'!BV5</f>
        <v>2.2999999999999998</v>
      </c>
      <c r="AC10" s="53"/>
      <c r="AD10" s="53"/>
      <c r="AE10" s="53"/>
      <c r="AF10" s="53"/>
      <c r="AG10" s="53"/>
      <c r="AH10" s="53"/>
      <c r="AI10" s="53"/>
      <c r="AJ10" s="53"/>
    </row>
    <row r="11" spans="1:36" x14ac:dyDescent="0.15">
      <c r="B11" s="299" t="str">
        <f>'様式D-3_S01'!AV5</f>
        <v>S1</v>
      </c>
      <c r="C11" s="301">
        <f>'様式D-3_S01'!AW5</f>
        <v>5.5</v>
      </c>
      <c r="D11" s="306" t="str">
        <f>'様式D-3_S01'!AX5</f>
        <v>Ⅱ</v>
      </c>
      <c r="E11" s="59">
        <f>'様式D-3_S01'!AY5</f>
        <v>0</v>
      </c>
      <c r="F11" s="308">
        <f>'様式D-3_S01'!AZ5</f>
        <v>0</v>
      </c>
      <c r="G11" s="308">
        <f>'様式D-3_S01'!BA5</f>
        <v>0</v>
      </c>
      <c r="H11" s="318">
        <f>'様式D-3_S01'!BB5</f>
        <v>0</v>
      </c>
      <c r="I11" s="65">
        <f>'様式D-3_S01'!BC5</f>
        <v>0</v>
      </c>
      <c r="J11" s="62">
        <f>'様式D-3_S01'!BD5</f>
        <v>0</v>
      </c>
      <c r="K11" s="62">
        <f>'様式D-3_S01'!BE5</f>
        <v>1</v>
      </c>
      <c r="L11" s="307">
        <f>'様式D-3_S01'!BF5</f>
        <v>1</v>
      </c>
      <c r="M11" s="308">
        <f>'様式D-3_S01'!BG5</f>
        <v>0</v>
      </c>
      <c r="N11" s="62">
        <f>'様式D-3_S01'!BH5</f>
        <v>0</v>
      </c>
      <c r="O11" s="62">
        <f>'様式D-3_S01'!BI5</f>
        <v>0</v>
      </c>
      <c r="P11" s="319">
        <f>'様式D-3_S01'!BJ5</f>
        <v>2</v>
      </c>
      <c r="Q11" s="320" t="str">
        <f>'様式D-3_S01'!BK5</f>
        <v/>
      </c>
      <c r="R11" s="96" t="str">
        <f>'様式D-3_S01'!BL5</f>
        <v/>
      </c>
      <c r="S11" s="96" t="str">
        <f>'様式D-3_S01'!BM5</f>
        <v/>
      </c>
      <c r="T11" s="311" t="str">
        <f>'様式D-3_S01'!BN5</f>
        <v/>
      </c>
      <c r="U11" s="309">
        <f>'様式D-3_S01'!BO5</f>
        <v>0</v>
      </c>
      <c r="V11" s="96">
        <f>'様式D-3_S01'!BP5</f>
        <v>0</v>
      </c>
      <c r="W11" s="96">
        <f>'様式D-3_S01'!BQ5</f>
        <v>0.64</v>
      </c>
      <c r="X11" s="310">
        <f>'様式D-3_S01'!BR5</f>
        <v>0.09</v>
      </c>
      <c r="Y11" s="311">
        <f>'様式D-3_S01'!BS5</f>
        <v>0</v>
      </c>
      <c r="Z11" s="96">
        <f>'様式D-3_S01'!BT5</f>
        <v>0</v>
      </c>
      <c r="AA11" s="96">
        <f>'様式D-3_S01'!BU5</f>
        <v>0</v>
      </c>
      <c r="AB11" s="99">
        <f>'様式D-3_S01'!BV5</f>
        <v>2.7800000000000002</v>
      </c>
      <c r="AC11" s="53"/>
      <c r="AD11" s="53"/>
      <c r="AE11" s="53"/>
      <c r="AF11" s="53"/>
      <c r="AG11" s="53"/>
      <c r="AH11" s="53"/>
      <c r="AI11" s="53"/>
      <c r="AJ11" s="53"/>
    </row>
    <row r="12" spans="1:36" x14ac:dyDescent="0.15">
      <c r="B12" s="298" t="str">
        <f>'様式D-3_S02'!AV5</f>
        <v>S2</v>
      </c>
      <c r="C12" s="302">
        <f>'様式D-3_S02'!AW5</f>
        <v>5.4</v>
      </c>
      <c r="D12" s="306" t="str">
        <f>'様式D-3_S02'!AX5</f>
        <v>Ⅱ</v>
      </c>
      <c r="E12" s="59">
        <f>'様式D-3_S02'!AY5</f>
        <v>0</v>
      </c>
      <c r="F12" s="308">
        <f>'様式D-3_S02'!AZ5</f>
        <v>0</v>
      </c>
      <c r="G12" s="308">
        <f>'様式D-3_S02'!BA5</f>
        <v>0</v>
      </c>
      <c r="H12" s="318">
        <f>'様式D-3_S02'!BB5</f>
        <v>0</v>
      </c>
      <c r="I12" s="65">
        <f>'様式D-3_S02'!BC5</f>
        <v>0</v>
      </c>
      <c r="J12" s="62">
        <f>'様式D-3_S02'!BD5</f>
        <v>0</v>
      </c>
      <c r="K12" s="62">
        <f>'様式D-3_S02'!BE5</f>
        <v>0</v>
      </c>
      <c r="L12" s="307">
        <f>'様式D-3_S02'!BF5</f>
        <v>1</v>
      </c>
      <c r="M12" s="308">
        <f>'様式D-3_S02'!BG5</f>
        <v>0</v>
      </c>
      <c r="N12" s="62">
        <f>'様式D-3_S02'!BH5</f>
        <v>0</v>
      </c>
      <c r="O12" s="62">
        <f>'様式D-3_S02'!BI5</f>
        <v>0</v>
      </c>
      <c r="P12" s="319">
        <f>'様式D-3_S02'!BJ5</f>
        <v>1</v>
      </c>
      <c r="Q12" s="320" t="str">
        <f>'様式D-3_S02'!BK5</f>
        <v/>
      </c>
      <c r="R12" s="96" t="str">
        <f>'様式D-3_S02'!BL5</f>
        <v/>
      </c>
      <c r="S12" s="96" t="str">
        <f>'様式D-3_S02'!BM5</f>
        <v/>
      </c>
      <c r="T12" s="311" t="str">
        <f>'様式D-3_S02'!BN5</f>
        <v/>
      </c>
      <c r="U12" s="309">
        <f>'様式D-3_S02'!BO5</f>
        <v>0</v>
      </c>
      <c r="V12" s="96">
        <f>'様式D-3_S02'!BP5</f>
        <v>0</v>
      </c>
      <c r="W12" s="96">
        <f>'様式D-3_S02'!BQ5</f>
        <v>0</v>
      </c>
      <c r="X12" s="310">
        <f>'様式D-3_S02'!BR5</f>
        <v>0.09</v>
      </c>
      <c r="Y12" s="311">
        <f>'様式D-3_S02'!BS5</f>
        <v>0</v>
      </c>
      <c r="Z12" s="96">
        <f>'様式D-3_S02'!BT5</f>
        <v>0</v>
      </c>
      <c r="AA12" s="96">
        <f>'様式D-3_S02'!BU5</f>
        <v>0</v>
      </c>
      <c r="AB12" s="99">
        <f>'様式D-3_S02'!BV5</f>
        <v>3.4</v>
      </c>
      <c r="AC12" s="53"/>
      <c r="AD12" s="53"/>
      <c r="AE12" s="53"/>
      <c r="AF12" s="53"/>
      <c r="AG12" s="53"/>
      <c r="AH12" s="53"/>
      <c r="AI12" s="53"/>
      <c r="AJ12" s="53"/>
    </row>
    <row r="13" spans="1:36" x14ac:dyDescent="0.15">
      <c r="B13" s="298" t="str">
        <f>'様式D-3_S03'!AV5</f>
        <v>S3</v>
      </c>
      <c r="C13" s="302">
        <f>'様式D-3_S03'!AW5</f>
        <v>5.5</v>
      </c>
      <c r="D13" s="306" t="str">
        <f>'様式D-3_S03'!AX5</f>
        <v>Ⅱ</v>
      </c>
      <c r="E13" s="59">
        <f>'様式D-3_S03'!AY5</f>
        <v>0</v>
      </c>
      <c r="F13" s="308">
        <f>'様式D-3_S03'!AZ5</f>
        <v>0</v>
      </c>
      <c r="G13" s="308">
        <f>'様式D-3_S03'!BA5</f>
        <v>0</v>
      </c>
      <c r="H13" s="318">
        <f>'様式D-3_S03'!BB5</f>
        <v>0</v>
      </c>
      <c r="I13" s="65">
        <f>'様式D-3_S03'!BC5</f>
        <v>0</v>
      </c>
      <c r="J13" s="62">
        <f>'様式D-3_S03'!BD5</f>
        <v>0</v>
      </c>
      <c r="K13" s="62">
        <f>'様式D-3_S03'!BE5</f>
        <v>1</v>
      </c>
      <c r="L13" s="307">
        <f>'様式D-3_S03'!BF5</f>
        <v>0</v>
      </c>
      <c r="M13" s="308">
        <f>'様式D-3_S03'!BG5</f>
        <v>0</v>
      </c>
      <c r="N13" s="62">
        <f>'様式D-3_S03'!BH5</f>
        <v>0</v>
      </c>
      <c r="O13" s="62">
        <f>'様式D-3_S03'!BI5</f>
        <v>0</v>
      </c>
      <c r="P13" s="319">
        <f>'様式D-3_S03'!BJ5</f>
        <v>4</v>
      </c>
      <c r="Q13" s="320" t="str">
        <f>'様式D-3_S03'!BK5</f>
        <v/>
      </c>
      <c r="R13" s="96" t="str">
        <f>'様式D-3_S03'!BL5</f>
        <v/>
      </c>
      <c r="S13" s="96" t="str">
        <f>'様式D-3_S03'!BM5</f>
        <v/>
      </c>
      <c r="T13" s="311" t="str">
        <f>'様式D-3_S03'!BN5</f>
        <v/>
      </c>
      <c r="U13" s="309">
        <f>'様式D-3_S03'!BO5</f>
        <v>0</v>
      </c>
      <c r="V13" s="96">
        <f>'様式D-3_S03'!BP5</f>
        <v>0</v>
      </c>
      <c r="W13" s="96">
        <f>'様式D-3_S03'!BQ5</f>
        <v>0.45</v>
      </c>
      <c r="X13" s="310">
        <f>'様式D-3_S03'!BR5</f>
        <v>0</v>
      </c>
      <c r="Y13" s="311">
        <f>'様式D-3_S03'!BS5</f>
        <v>0</v>
      </c>
      <c r="Z13" s="96">
        <f>'様式D-3_S03'!BT5</f>
        <v>0</v>
      </c>
      <c r="AA13" s="96">
        <f>'様式D-3_S03'!BU5</f>
        <v>0</v>
      </c>
      <c r="AB13" s="99">
        <f>'様式D-3_S03'!BV5</f>
        <v>11.3</v>
      </c>
      <c r="AC13" s="53"/>
      <c r="AD13" s="53"/>
      <c r="AE13" s="53"/>
      <c r="AF13" s="53"/>
      <c r="AG13" s="53"/>
      <c r="AH13" s="53"/>
      <c r="AI13" s="53"/>
      <c r="AJ13" s="53"/>
    </row>
    <row r="14" spans="1:36" x14ac:dyDescent="0.15">
      <c r="B14" s="298" t="str">
        <f>'様式D-3_S04'!AV5</f>
        <v>S4</v>
      </c>
      <c r="C14" s="302">
        <f>'様式D-3_S04'!AW5</f>
        <v>9.1</v>
      </c>
      <c r="D14" s="306" t="str">
        <f>'様式D-3_S04'!AX5</f>
        <v>Ⅱ</v>
      </c>
      <c r="E14" s="59">
        <f>'様式D-3_S04'!AY5</f>
        <v>0</v>
      </c>
      <c r="F14" s="308">
        <f>'様式D-3_S04'!AZ5</f>
        <v>0</v>
      </c>
      <c r="G14" s="308">
        <f>'様式D-3_S04'!BA5</f>
        <v>0</v>
      </c>
      <c r="H14" s="318">
        <f>'様式D-3_S04'!BB5</f>
        <v>0</v>
      </c>
      <c r="I14" s="65">
        <f>'様式D-3_S04'!BC5</f>
        <v>0</v>
      </c>
      <c r="J14" s="62">
        <f>'様式D-3_S04'!BD5</f>
        <v>0</v>
      </c>
      <c r="K14" s="62">
        <f>'様式D-3_S04'!BE5</f>
        <v>0</v>
      </c>
      <c r="L14" s="307">
        <f>'様式D-3_S04'!BF5</f>
        <v>0</v>
      </c>
      <c r="M14" s="308">
        <f>'様式D-3_S04'!BG5</f>
        <v>0</v>
      </c>
      <c r="N14" s="62">
        <f>'様式D-3_S04'!BH5</f>
        <v>0</v>
      </c>
      <c r="O14" s="62">
        <f>'様式D-3_S04'!BI5</f>
        <v>0</v>
      </c>
      <c r="P14" s="319">
        <f>'様式D-3_S04'!BJ5</f>
        <v>4</v>
      </c>
      <c r="Q14" s="320" t="str">
        <f>'様式D-3_S04'!BK5</f>
        <v/>
      </c>
      <c r="R14" s="96" t="str">
        <f>'様式D-3_S04'!BL5</f>
        <v/>
      </c>
      <c r="S14" s="96" t="str">
        <f>'様式D-3_S04'!BM5</f>
        <v/>
      </c>
      <c r="T14" s="311" t="str">
        <f>'様式D-3_S04'!BN5</f>
        <v/>
      </c>
      <c r="U14" s="309">
        <f>'様式D-3_S04'!BO5</f>
        <v>0</v>
      </c>
      <c r="V14" s="96">
        <f>'様式D-3_S04'!BP5</f>
        <v>0</v>
      </c>
      <c r="W14" s="96">
        <f>'様式D-3_S04'!BQ5</f>
        <v>0</v>
      </c>
      <c r="X14" s="310">
        <f>'様式D-3_S04'!BR5</f>
        <v>0</v>
      </c>
      <c r="Y14" s="311">
        <f>'様式D-3_S04'!BS5</f>
        <v>0</v>
      </c>
      <c r="Z14" s="96">
        <f>'様式D-3_S04'!BT5</f>
        <v>0</v>
      </c>
      <c r="AA14" s="96">
        <f>'様式D-3_S04'!BU5</f>
        <v>0</v>
      </c>
      <c r="AB14" s="99">
        <f>'様式D-3_S04'!BV5</f>
        <v>5.77</v>
      </c>
      <c r="AC14" s="53"/>
      <c r="AD14" s="53"/>
      <c r="AE14" s="53"/>
      <c r="AF14" s="53"/>
      <c r="AG14" s="53"/>
      <c r="AH14" s="53"/>
      <c r="AI14" s="53"/>
      <c r="AJ14" s="53"/>
    </row>
    <row r="15" spans="1:36" x14ac:dyDescent="0.15">
      <c r="B15" s="298" t="str">
        <f>'様式D-3_S05'!AV5</f>
        <v>S5</v>
      </c>
      <c r="C15" s="302">
        <f>'様式D-3_S05'!AW5</f>
        <v>8.8000000000000007</v>
      </c>
      <c r="D15" s="165" t="str">
        <f>'様式D-3_S05'!AX5</f>
        <v>Ⅱ</v>
      </c>
      <c r="E15" s="315">
        <f>'様式D-3_S05'!AY5</f>
        <v>0</v>
      </c>
      <c r="F15" s="62">
        <f>'様式D-3_S05'!AZ5</f>
        <v>0</v>
      </c>
      <c r="G15" s="62">
        <f>'様式D-3_S05'!BA5</f>
        <v>0</v>
      </c>
      <c r="H15" s="308">
        <f>'様式D-3_S05'!BB5</f>
        <v>0</v>
      </c>
      <c r="I15" s="65">
        <f>'様式D-3_S05'!BC5</f>
        <v>0</v>
      </c>
      <c r="J15" s="62">
        <f>'様式D-3_S05'!BD5</f>
        <v>0</v>
      </c>
      <c r="K15" s="62">
        <f>'様式D-3_S05'!BE5</f>
        <v>1</v>
      </c>
      <c r="L15" s="32">
        <f>'様式D-3_S05'!BF5</f>
        <v>0</v>
      </c>
      <c r="M15" s="65">
        <f>'様式D-3_S05'!BG5</f>
        <v>0</v>
      </c>
      <c r="N15" s="62">
        <f>'様式D-3_S05'!BH5</f>
        <v>0</v>
      </c>
      <c r="O15" s="62">
        <f>'様式D-3_S05'!BI5</f>
        <v>0</v>
      </c>
      <c r="P15" s="318">
        <f>'様式D-3_S05'!BJ5</f>
        <v>3</v>
      </c>
      <c r="Q15" s="320" t="str">
        <f>'様式D-3_S05'!BK5</f>
        <v/>
      </c>
      <c r="R15" s="96" t="str">
        <f>'様式D-3_S05'!BL5</f>
        <v/>
      </c>
      <c r="S15" s="96" t="str">
        <f>'様式D-3_S05'!BM5</f>
        <v/>
      </c>
      <c r="T15" s="77" t="str">
        <f>'様式D-3_S05'!BN5</f>
        <v/>
      </c>
      <c r="U15" s="75">
        <f>'様式D-3_S05'!BO5</f>
        <v>0</v>
      </c>
      <c r="V15" s="76">
        <f>'様式D-3_S05'!BP5</f>
        <v>0</v>
      </c>
      <c r="W15" s="96">
        <f>'様式D-3_S05'!BQ5</f>
        <v>0.28000000000000003</v>
      </c>
      <c r="X15" s="77">
        <f>'様式D-3_S05'!BR5</f>
        <v>0</v>
      </c>
      <c r="Y15" s="75">
        <f>'様式D-3_S05'!BS5</f>
        <v>0</v>
      </c>
      <c r="Z15" s="76">
        <f>'様式D-3_S05'!BT5</f>
        <v>0</v>
      </c>
      <c r="AA15" s="96">
        <f>'様式D-3_S05'!BU5</f>
        <v>0</v>
      </c>
      <c r="AB15" s="99">
        <f>'様式D-3_S05'!BV5</f>
        <v>6.95</v>
      </c>
      <c r="AC15" s="53"/>
      <c r="AD15" s="53"/>
      <c r="AE15" s="53"/>
      <c r="AF15" s="53"/>
      <c r="AG15" s="53"/>
      <c r="AH15" s="53"/>
      <c r="AI15" s="53"/>
      <c r="AJ15" s="53"/>
    </row>
    <row r="16" spans="1:36" x14ac:dyDescent="0.15">
      <c r="B16" s="298" t="str">
        <f>'様式D-3_S06'!AV5</f>
        <v>S6</v>
      </c>
      <c r="C16" s="302">
        <f>'様式D-3_S06'!AW5</f>
        <v>13</v>
      </c>
      <c r="D16" s="166" t="str">
        <f>'様式D-3_S06'!AX5</f>
        <v>Ⅱ</v>
      </c>
      <c r="E16" s="315">
        <f>'様式D-3_S06'!AY5</f>
        <v>0</v>
      </c>
      <c r="F16" s="62">
        <f>'様式D-3_S06'!AZ5</f>
        <v>0</v>
      </c>
      <c r="G16" s="62">
        <f>'様式D-3_S06'!BA5</f>
        <v>0</v>
      </c>
      <c r="H16" s="308">
        <f>'様式D-3_S06'!BB5</f>
        <v>0</v>
      </c>
      <c r="I16" s="65">
        <f>'様式D-3_S06'!BC5</f>
        <v>0</v>
      </c>
      <c r="J16" s="62">
        <f>'様式D-3_S06'!BD5</f>
        <v>0</v>
      </c>
      <c r="K16" s="62">
        <f>'様式D-3_S06'!BE5</f>
        <v>2</v>
      </c>
      <c r="L16" s="32">
        <f>'様式D-3_S06'!BF5</f>
        <v>2</v>
      </c>
      <c r="M16" s="65">
        <f>'様式D-3_S06'!BG5</f>
        <v>0</v>
      </c>
      <c r="N16" s="62">
        <f>'様式D-3_S06'!BH5</f>
        <v>0</v>
      </c>
      <c r="O16" s="62">
        <f>'様式D-3_S06'!BI5</f>
        <v>0</v>
      </c>
      <c r="P16" s="318">
        <f>'様式D-3_S06'!BJ5</f>
        <v>1</v>
      </c>
      <c r="Q16" s="320" t="str">
        <f>'様式D-3_S06'!BK5</f>
        <v/>
      </c>
      <c r="R16" s="96" t="str">
        <f>'様式D-3_S06'!BL5</f>
        <v/>
      </c>
      <c r="S16" s="96" t="str">
        <f>'様式D-3_S06'!BM5</f>
        <v/>
      </c>
      <c r="T16" s="77" t="str">
        <f>'様式D-3_S06'!BN5</f>
        <v/>
      </c>
      <c r="U16" s="75">
        <f>'様式D-3_S06'!BO5</f>
        <v>0</v>
      </c>
      <c r="V16" s="76">
        <f>'様式D-3_S06'!BP5</f>
        <v>0</v>
      </c>
      <c r="W16" s="96">
        <f>'様式D-3_S06'!BQ5</f>
        <v>0.68</v>
      </c>
      <c r="X16" s="77">
        <f>'様式D-3_S06'!BR5</f>
        <v>0.18</v>
      </c>
      <c r="Y16" s="75">
        <f>'様式D-3_S06'!BS5</f>
        <v>0</v>
      </c>
      <c r="Z16" s="76">
        <f>'様式D-3_S06'!BT5</f>
        <v>0</v>
      </c>
      <c r="AA16" s="96">
        <f>'様式D-3_S06'!BU5</f>
        <v>0</v>
      </c>
      <c r="AB16" s="99">
        <f>'様式D-3_S06'!BV5</f>
        <v>2.5</v>
      </c>
      <c r="AC16" s="53"/>
      <c r="AD16" s="53"/>
      <c r="AE16" s="53"/>
      <c r="AF16" s="53"/>
      <c r="AG16" s="53"/>
      <c r="AH16" s="53"/>
      <c r="AI16" s="53"/>
      <c r="AJ16" s="53"/>
    </row>
    <row r="17" spans="2:36" x14ac:dyDescent="0.15">
      <c r="B17" s="298" t="str">
        <f>'様式D-3_S07'!AV5</f>
        <v>S7</v>
      </c>
      <c r="C17" s="302">
        <f>'様式D-3_S07'!AW5</f>
        <v>7.4</v>
      </c>
      <c r="D17" s="166" t="str">
        <f>'様式D-3_S07'!AX5</f>
        <v>Ⅱ</v>
      </c>
      <c r="E17" s="315">
        <f>'様式D-3_S07'!AY5</f>
        <v>0</v>
      </c>
      <c r="F17" s="62">
        <f>'様式D-3_S07'!AZ5</f>
        <v>0</v>
      </c>
      <c r="G17" s="62">
        <f>'様式D-3_S07'!BA5</f>
        <v>0</v>
      </c>
      <c r="H17" s="308">
        <f>'様式D-3_S07'!BB5</f>
        <v>0</v>
      </c>
      <c r="I17" s="65">
        <f>'様式D-3_S07'!BC5</f>
        <v>0</v>
      </c>
      <c r="J17" s="62">
        <f>'様式D-3_S07'!BD5</f>
        <v>0</v>
      </c>
      <c r="K17" s="62">
        <f>'様式D-3_S07'!BE5</f>
        <v>1</v>
      </c>
      <c r="L17" s="32">
        <f>'様式D-3_S07'!BF5</f>
        <v>1</v>
      </c>
      <c r="M17" s="65">
        <f>'様式D-3_S07'!BG5</f>
        <v>0</v>
      </c>
      <c r="N17" s="62">
        <f>'様式D-3_S07'!BH5</f>
        <v>0</v>
      </c>
      <c r="O17" s="62">
        <f>'様式D-3_S07'!BI5</f>
        <v>0</v>
      </c>
      <c r="P17" s="318">
        <f>'様式D-3_S07'!BJ5</f>
        <v>1</v>
      </c>
      <c r="Q17" s="320" t="str">
        <f>'様式D-3_S07'!BK5</f>
        <v/>
      </c>
      <c r="R17" s="96" t="str">
        <f>'様式D-3_S07'!BL5</f>
        <v/>
      </c>
      <c r="S17" s="96" t="str">
        <f>'様式D-3_S07'!BM5</f>
        <v/>
      </c>
      <c r="T17" s="77" t="str">
        <f>'様式D-3_S07'!BN5</f>
        <v/>
      </c>
      <c r="U17" s="75">
        <f>'様式D-3_S07'!BO5</f>
        <v>0</v>
      </c>
      <c r="V17" s="76">
        <f>'様式D-3_S07'!BP5</f>
        <v>0</v>
      </c>
      <c r="W17" s="96">
        <f>'様式D-3_S07'!BQ5</f>
        <v>0.26</v>
      </c>
      <c r="X17" s="77">
        <f>'様式D-3_S07'!BR5</f>
        <v>0.09</v>
      </c>
      <c r="Y17" s="75">
        <f>'様式D-3_S07'!BS5</f>
        <v>0</v>
      </c>
      <c r="Z17" s="76">
        <f>'様式D-3_S07'!BT5</f>
        <v>0</v>
      </c>
      <c r="AA17" s="96">
        <f>'様式D-3_S07'!BU5</f>
        <v>0</v>
      </c>
      <c r="AB17" s="99">
        <f>'様式D-3_S07'!BV5</f>
        <v>0.04</v>
      </c>
      <c r="AC17" s="53"/>
      <c r="AD17" s="53"/>
      <c r="AE17" s="53"/>
      <c r="AF17" s="53"/>
      <c r="AG17" s="53"/>
      <c r="AH17" s="53"/>
      <c r="AI17" s="53"/>
      <c r="AJ17" s="53"/>
    </row>
    <row r="18" spans="2:36" x14ac:dyDescent="0.15">
      <c r="B18" s="298" t="str">
        <f>'様式D-3_S08'!AV5</f>
        <v>S8</v>
      </c>
      <c r="C18" s="302">
        <f>'様式D-3_S08'!AW5</f>
        <v>5.2</v>
      </c>
      <c r="D18" s="166" t="str">
        <f>'様式D-3_S08'!AX5</f>
        <v>Ⅱ</v>
      </c>
      <c r="E18" s="315">
        <f>'様式D-3_S08'!AY5</f>
        <v>0</v>
      </c>
      <c r="F18" s="62">
        <f>'様式D-3_S08'!AZ5</f>
        <v>0</v>
      </c>
      <c r="G18" s="62">
        <f>'様式D-3_S08'!BA5</f>
        <v>0</v>
      </c>
      <c r="H18" s="308">
        <f>'様式D-3_S08'!BB5</f>
        <v>0</v>
      </c>
      <c r="I18" s="65">
        <f>'様式D-3_S08'!BC5</f>
        <v>0</v>
      </c>
      <c r="J18" s="62">
        <f>'様式D-3_S08'!BD5</f>
        <v>0</v>
      </c>
      <c r="K18" s="62">
        <f>'様式D-3_S08'!BE5</f>
        <v>1</v>
      </c>
      <c r="L18" s="32">
        <f>'様式D-3_S08'!BF5</f>
        <v>1</v>
      </c>
      <c r="M18" s="65">
        <f>'様式D-3_S08'!BG5</f>
        <v>0</v>
      </c>
      <c r="N18" s="62">
        <f>'様式D-3_S08'!BH5</f>
        <v>0</v>
      </c>
      <c r="O18" s="62">
        <f>'様式D-3_S08'!BI5</f>
        <v>0</v>
      </c>
      <c r="P18" s="318">
        <f>'様式D-3_S08'!BJ5</f>
        <v>0</v>
      </c>
      <c r="Q18" s="320" t="str">
        <f>'様式D-3_S08'!BK5</f>
        <v/>
      </c>
      <c r="R18" s="96" t="str">
        <f>'様式D-3_S08'!BL5</f>
        <v/>
      </c>
      <c r="S18" s="96" t="str">
        <f>'様式D-3_S08'!BM5</f>
        <v/>
      </c>
      <c r="T18" s="77" t="str">
        <f>'様式D-3_S08'!BN5</f>
        <v/>
      </c>
      <c r="U18" s="75">
        <f>'様式D-3_S08'!BO5</f>
        <v>0</v>
      </c>
      <c r="V18" s="76">
        <f>'様式D-3_S08'!BP5</f>
        <v>0</v>
      </c>
      <c r="W18" s="96">
        <f>'様式D-3_S08'!BQ5</f>
        <v>0.01</v>
      </c>
      <c r="X18" s="77">
        <f>'様式D-3_S08'!BR5</f>
        <v>0.09</v>
      </c>
      <c r="Y18" s="75">
        <f>'様式D-3_S08'!BS5</f>
        <v>0</v>
      </c>
      <c r="Z18" s="76">
        <f>'様式D-3_S08'!BT5</f>
        <v>0</v>
      </c>
      <c r="AA18" s="96">
        <f>'様式D-3_S08'!BU5</f>
        <v>0</v>
      </c>
      <c r="AB18" s="99">
        <f>'様式D-3_S08'!BV5</f>
        <v>0</v>
      </c>
      <c r="AC18" s="53"/>
      <c r="AD18" s="53"/>
      <c r="AE18" s="53"/>
      <c r="AF18" s="53"/>
      <c r="AG18" s="53"/>
      <c r="AH18" s="53"/>
      <c r="AI18" s="53"/>
      <c r="AJ18" s="53"/>
    </row>
    <row r="19" spans="2:36" x14ac:dyDescent="0.15">
      <c r="B19" s="298" t="str">
        <f>'様式D-3_S09'!AV5</f>
        <v>S9</v>
      </c>
      <c r="C19" s="302">
        <f>'様式D-3_S09'!AW5</f>
        <v>5.9</v>
      </c>
      <c r="D19" s="166" t="str">
        <f>'様式D-3_S09'!AX5</f>
        <v>Ⅱ</v>
      </c>
      <c r="E19" s="315">
        <f>'様式D-3_S09'!AY5</f>
        <v>0</v>
      </c>
      <c r="F19" s="62">
        <f>'様式D-3_S09'!AZ5</f>
        <v>0</v>
      </c>
      <c r="G19" s="62">
        <f>'様式D-3_S09'!BA5</f>
        <v>0</v>
      </c>
      <c r="H19" s="308">
        <f>'様式D-3_S09'!BB5</f>
        <v>0</v>
      </c>
      <c r="I19" s="65">
        <f>'様式D-3_S09'!BC5</f>
        <v>0</v>
      </c>
      <c r="J19" s="62">
        <f>'様式D-3_S09'!BD5</f>
        <v>0</v>
      </c>
      <c r="K19" s="62">
        <f>'様式D-3_S09'!BE5</f>
        <v>0</v>
      </c>
      <c r="L19" s="32">
        <f>'様式D-3_S09'!BF5</f>
        <v>1</v>
      </c>
      <c r="M19" s="65">
        <f>'様式D-3_S09'!BG5</f>
        <v>0</v>
      </c>
      <c r="N19" s="62">
        <f>'様式D-3_S09'!BH5</f>
        <v>0</v>
      </c>
      <c r="O19" s="62">
        <f>'様式D-3_S09'!BI5</f>
        <v>0</v>
      </c>
      <c r="P19" s="318">
        <f>'様式D-3_S09'!BJ5</f>
        <v>0</v>
      </c>
      <c r="Q19" s="320" t="str">
        <f>'様式D-3_S09'!BK5</f>
        <v/>
      </c>
      <c r="R19" s="96" t="str">
        <f>'様式D-3_S09'!BL5</f>
        <v/>
      </c>
      <c r="S19" s="96" t="str">
        <f>'様式D-3_S09'!BM5</f>
        <v/>
      </c>
      <c r="T19" s="77" t="str">
        <f>'様式D-3_S09'!BN5</f>
        <v/>
      </c>
      <c r="U19" s="75">
        <f>'様式D-3_S09'!BO5</f>
        <v>0</v>
      </c>
      <c r="V19" s="76">
        <f>'様式D-3_S09'!BP5</f>
        <v>0</v>
      </c>
      <c r="W19" s="96">
        <f>'様式D-3_S09'!BQ5</f>
        <v>0</v>
      </c>
      <c r="X19" s="77">
        <f>'様式D-3_S09'!BR5</f>
        <v>0.09</v>
      </c>
      <c r="Y19" s="75">
        <f>'様式D-3_S09'!BS5</f>
        <v>0</v>
      </c>
      <c r="Z19" s="76">
        <f>'様式D-3_S09'!BT5</f>
        <v>0</v>
      </c>
      <c r="AA19" s="96">
        <f>'様式D-3_S09'!BU5</f>
        <v>0</v>
      </c>
      <c r="AB19" s="99">
        <f>'様式D-3_S09'!BV5</f>
        <v>0</v>
      </c>
      <c r="AC19" s="53"/>
      <c r="AD19" s="53"/>
      <c r="AE19" s="53"/>
      <c r="AF19" s="53"/>
      <c r="AG19" s="53"/>
      <c r="AH19" s="53"/>
      <c r="AI19" s="53"/>
      <c r="AJ19" s="53"/>
    </row>
    <row r="20" spans="2:36" x14ac:dyDescent="0.15">
      <c r="B20" s="298" t="str">
        <f>'様式D-3_S10'!AV5</f>
        <v>S10</v>
      </c>
      <c r="C20" s="302">
        <f>'様式D-3_S10'!AW5</f>
        <v>6</v>
      </c>
      <c r="D20" s="166" t="str">
        <f>'様式D-3_S10'!AX5</f>
        <v>Ⅱ</v>
      </c>
      <c r="E20" s="315">
        <f>'様式D-3_S10'!AY5</f>
        <v>0</v>
      </c>
      <c r="F20" s="62">
        <f>'様式D-3_S10'!AZ5</f>
        <v>0</v>
      </c>
      <c r="G20" s="62">
        <f>'様式D-3_S10'!BA5</f>
        <v>0</v>
      </c>
      <c r="H20" s="308">
        <f>'様式D-3_S10'!BB5</f>
        <v>0</v>
      </c>
      <c r="I20" s="65">
        <f>'様式D-3_S10'!BC5</f>
        <v>0</v>
      </c>
      <c r="J20" s="62">
        <f>'様式D-3_S10'!BD5</f>
        <v>0</v>
      </c>
      <c r="K20" s="62">
        <f>'様式D-3_S10'!BE5</f>
        <v>5</v>
      </c>
      <c r="L20" s="32">
        <f>'様式D-3_S10'!BF5</f>
        <v>1</v>
      </c>
      <c r="M20" s="65">
        <f>'様式D-3_S10'!BG5</f>
        <v>0</v>
      </c>
      <c r="N20" s="62">
        <f>'様式D-3_S10'!BH5</f>
        <v>0</v>
      </c>
      <c r="O20" s="62">
        <f>'様式D-3_S10'!BI5</f>
        <v>0</v>
      </c>
      <c r="P20" s="318">
        <f>'様式D-3_S10'!BJ5</f>
        <v>2</v>
      </c>
      <c r="Q20" s="320" t="str">
        <f>'様式D-3_S10'!BK5</f>
        <v/>
      </c>
      <c r="R20" s="96" t="str">
        <f>'様式D-3_S10'!BL5</f>
        <v/>
      </c>
      <c r="S20" s="96" t="str">
        <f>'様式D-3_S10'!BM5</f>
        <v/>
      </c>
      <c r="T20" s="77" t="str">
        <f>'様式D-3_S10'!BN5</f>
        <v/>
      </c>
      <c r="U20" s="75">
        <f>'様式D-3_S10'!BO5</f>
        <v>0</v>
      </c>
      <c r="V20" s="76">
        <f>'様式D-3_S10'!BP5</f>
        <v>0</v>
      </c>
      <c r="W20" s="96">
        <f>'様式D-3_S10'!BQ5</f>
        <v>0.83000000000000007</v>
      </c>
      <c r="X20" s="77">
        <f>'様式D-3_S10'!BR5</f>
        <v>0.09</v>
      </c>
      <c r="Y20" s="75">
        <f>'様式D-3_S10'!BS5</f>
        <v>0</v>
      </c>
      <c r="Z20" s="76">
        <f>'様式D-3_S10'!BT5</f>
        <v>0</v>
      </c>
      <c r="AA20" s="96">
        <f>'様式D-3_S10'!BU5</f>
        <v>0</v>
      </c>
      <c r="AB20" s="99">
        <f>'様式D-3_S10'!BV5</f>
        <v>3.01</v>
      </c>
      <c r="AC20" s="53"/>
      <c r="AD20" s="53"/>
      <c r="AE20" s="53"/>
      <c r="AF20" s="53"/>
      <c r="AG20" s="53"/>
      <c r="AH20" s="53"/>
      <c r="AI20" s="53"/>
      <c r="AJ20" s="53"/>
    </row>
    <row r="21" spans="2:36" x14ac:dyDescent="0.15">
      <c r="B21" s="298" t="str">
        <f>'様式D-3_S11'!AV5</f>
        <v>S11</v>
      </c>
      <c r="C21" s="302">
        <f>'様式D-3_S11'!AW5</f>
        <v>6.2</v>
      </c>
      <c r="D21" s="166" t="str">
        <f>'様式D-3_S11'!AX5</f>
        <v>Ⅱ</v>
      </c>
      <c r="E21" s="315">
        <f>'様式D-3_S11'!AY5</f>
        <v>0</v>
      </c>
      <c r="F21" s="62">
        <f>'様式D-3_S11'!AZ5</f>
        <v>0</v>
      </c>
      <c r="G21" s="62">
        <f>'様式D-3_S11'!BA5</f>
        <v>0</v>
      </c>
      <c r="H21" s="308">
        <f>'様式D-3_S11'!BB5</f>
        <v>0</v>
      </c>
      <c r="I21" s="65">
        <f>'様式D-3_S11'!BC5</f>
        <v>0</v>
      </c>
      <c r="J21" s="62">
        <f>'様式D-3_S11'!BD5</f>
        <v>0</v>
      </c>
      <c r="K21" s="62">
        <f>'様式D-3_S11'!BE5</f>
        <v>2</v>
      </c>
      <c r="L21" s="32">
        <f>'様式D-3_S11'!BF5</f>
        <v>1</v>
      </c>
      <c r="M21" s="65">
        <f>'様式D-3_S11'!BG5</f>
        <v>0</v>
      </c>
      <c r="N21" s="62">
        <f>'様式D-3_S11'!BH5</f>
        <v>0</v>
      </c>
      <c r="O21" s="62">
        <f>'様式D-3_S11'!BI5</f>
        <v>0</v>
      </c>
      <c r="P21" s="318">
        <f>'様式D-3_S11'!BJ5</f>
        <v>1</v>
      </c>
      <c r="Q21" s="320" t="str">
        <f>'様式D-3_S11'!BK5</f>
        <v/>
      </c>
      <c r="R21" s="96" t="str">
        <f>'様式D-3_S11'!BL5</f>
        <v/>
      </c>
      <c r="S21" s="96" t="str">
        <f>'様式D-3_S11'!BM5</f>
        <v/>
      </c>
      <c r="T21" s="77" t="str">
        <f>'様式D-3_S11'!BN5</f>
        <v/>
      </c>
      <c r="U21" s="75">
        <f>'様式D-3_S11'!BO5</f>
        <v>0</v>
      </c>
      <c r="V21" s="76">
        <f>'様式D-3_S11'!BP5</f>
        <v>0</v>
      </c>
      <c r="W21" s="96">
        <f>'様式D-3_S11'!BQ5</f>
        <v>0.58000000000000007</v>
      </c>
      <c r="X21" s="77">
        <f>'様式D-3_S11'!BR5</f>
        <v>0.09</v>
      </c>
      <c r="Y21" s="75">
        <f>'様式D-3_S11'!BS5</f>
        <v>0</v>
      </c>
      <c r="Z21" s="76">
        <f>'様式D-3_S11'!BT5</f>
        <v>0</v>
      </c>
      <c r="AA21" s="96">
        <f>'様式D-3_S11'!BU5</f>
        <v>0</v>
      </c>
      <c r="AB21" s="99">
        <f>'様式D-3_S11'!BV5</f>
        <v>2.5</v>
      </c>
      <c r="AC21" s="53"/>
      <c r="AD21" s="53"/>
      <c r="AE21" s="53"/>
      <c r="AF21" s="53"/>
      <c r="AG21" s="53"/>
      <c r="AH21" s="53"/>
      <c r="AI21" s="53"/>
      <c r="AJ21" s="53"/>
    </row>
    <row r="22" spans="2:36" x14ac:dyDescent="0.15">
      <c r="B22" s="298" t="str">
        <f>'様式D-3_S12'!AV5</f>
        <v>S12</v>
      </c>
      <c r="C22" s="302">
        <f>'様式D-3_S12'!AW5</f>
        <v>5.6</v>
      </c>
      <c r="D22" s="166" t="str">
        <f>'様式D-3_S12'!AX5</f>
        <v>Ⅱ</v>
      </c>
      <c r="E22" s="315">
        <f>'様式D-3_S12'!AY5</f>
        <v>0</v>
      </c>
      <c r="F22" s="62">
        <f>'様式D-3_S12'!AZ5</f>
        <v>0</v>
      </c>
      <c r="G22" s="62">
        <f>'様式D-3_S12'!BA5</f>
        <v>0</v>
      </c>
      <c r="H22" s="308">
        <f>'様式D-3_S12'!BB5</f>
        <v>0</v>
      </c>
      <c r="I22" s="65">
        <f>'様式D-3_S12'!BC5</f>
        <v>0</v>
      </c>
      <c r="J22" s="62">
        <f>'様式D-3_S12'!BD5</f>
        <v>0</v>
      </c>
      <c r="K22" s="62">
        <f>'様式D-3_S12'!BE5</f>
        <v>4</v>
      </c>
      <c r="L22" s="32">
        <f>'様式D-3_S12'!BF5</f>
        <v>2</v>
      </c>
      <c r="M22" s="65">
        <f>'様式D-3_S12'!BG5</f>
        <v>0</v>
      </c>
      <c r="N22" s="62">
        <f>'様式D-3_S12'!BH5</f>
        <v>0</v>
      </c>
      <c r="O22" s="62">
        <f>'様式D-3_S12'!BI5</f>
        <v>0</v>
      </c>
      <c r="P22" s="318">
        <f>'様式D-3_S12'!BJ5</f>
        <v>1</v>
      </c>
      <c r="Q22" s="320" t="str">
        <f>'様式D-3_S12'!BK5</f>
        <v/>
      </c>
      <c r="R22" s="96" t="str">
        <f>'様式D-3_S12'!BL5</f>
        <v/>
      </c>
      <c r="S22" s="96" t="str">
        <f>'様式D-3_S12'!BM5</f>
        <v/>
      </c>
      <c r="T22" s="77" t="str">
        <f>'様式D-3_S12'!BN5</f>
        <v/>
      </c>
      <c r="U22" s="75">
        <f>'様式D-3_S12'!BO5</f>
        <v>0</v>
      </c>
      <c r="V22" s="76">
        <f>'様式D-3_S12'!BP5</f>
        <v>0</v>
      </c>
      <c r="W22" s="96">
        <f>'様式D-3_S12'!BQ5</f>
        <v>0.13999999999999999</v>
      </c>
      <c r="X22" s="77">
        <f>'様式D-3_S12'!BR5</f>
        <v>0.13</v>
      </c>
      <c r="Y22" s="75">
        <f>'様式D-3_S12'!BS5</f>
        <v>0</v>
      </c>
      <c r="Z22" s="76">
        <f>'様式D-3_S12'!BT5</f>
        <v>0</v>
      </c>
      <c r="AA22" s="96">
        <f>'様式D-3_S12'!BU5</f>
        <v>0</v>
      </c>
      <c r="AB22" s="99">
        <f>'様式D-3_S12'!BV5</f>
        <v>2.6</v>
      </c>
      <c r="AC22" s="53"/>
      <c r="AD22" s="53"/>
      <c r="AE22" s="53"/>
      <c r="AF22" s="53"/>
      <c r="AG22" s="53"/>
      <c r="AH22" s="53"/>
      <c r="AI22" s="53"/>
      <c r="AJ22" s="53"/>
    </row>
    <row r="23" spans="2:36" x14ac:dyDescent="0.15">
      <c r="B23" s="298" t="str">
        <f>'様式D-3_S13'!AV5</f>
        <v>S13</v>
      </c>
      <c r="C23" s="302">
        <f>'様式D-3_S13'!AW5</f>
        <v>4.0999999999999996</v>
      </c>
      <c r="D23" s="166" t="str">
        <f>'様式D-3_S13'!AX5</f>
        <v>Ⅱ</v>
      </c>
      <c r="E23" s="315">
        <f>'様式D-3_S13'!AY5</f>
        <v>0</v>
      </c>
      <c r="F23" s="62">
        <f>'様式D-3_S13'!AZ5</f>
        <v>0</v>
      </c>
      <c r="G23" s="62">
        <f>'様式D-3_S13'!BA5</f>
        <v>0</v>
      </c>
      <c r="H23" s="308">
        <f>'様式D-3_S13'!BB5</f>
        <v>0</v>
      </c>
      <c r="I23" s="65">
        <f>'様式D-3_S13'!BC5</f>
        <v>0</v>
      </c>
      <c r="J23" s="62">
        <f>'様式D-3_S13'!BD5</f>
        <v>0</v>
      </c>
      <c r="K23" s="62">
        <f>'様式D-3_S13'!BE5</f>
        <v>4</v>
      </c>
      <c r="L23" s="32">
        <f>'様式D-3_S13'!BF5</f>
        <v>1</v>
      </c>
      <c r="M23" s="65">
        <f>'様式D-3_S13'!BG5</f>
        <v>0</v>
      </c>
      <c r="N23" s="62">
        <f>'様式D-3_S13'!BH5</f>
        <v>0</v>
      </c>
      <c r="O23" s="62">
        <f>'様式D-3_S13'!BI5</f>
        <v>0</v>
      </c>
      <c r="P23" s="318">
        <f>'様式D-3_S13'!BJ5</f>
        <v>0</v>
      </c>
      <c r="Q23" s="320" t="str">
        <f>'様式D-3_S13'!BK5</f>
        <v/>
      </c>
      <c r="R23" s="96" t="str">
        <f>'様式D-3_S13'!BL5</f>
        <v/>
      </c>
      <c r="S23" s="96" t="str">
        <f>'様式D-3_S13'!BM5</f>
        <v/>
      </c>
      <c r="T23" s="77" t="str">
        <f>'様式D-3_S13'!BN5</f>
        <v/>
      </c>
      <c r="U23" s="75">
        <f>'様式D-3_S13'!BO5</f>
        <v>0</v>
      </c>
      <c r="V23" s="76">
        <f>'様式D-3_S13'!BP5</f>
        <v>0</v>
      </c>
      <c r="W23" s="96">
        <f>'様式D-3_S13'!BQ5</f>
        <v>0.31000000000000005</v>
      </c>
      <c r="X23" s="77">
        <f>'様式D-3_S13'!BR5</f>
        <v>0.09</v>
      </c>
      <c r="Y23" s="75">
        <f>'様式D-3_S13'!BS5</f>
        <v>0</v>
      </c>
      <c r="Z23" s="76">
        <f>'様式D-3_S13'!BT5</f>
        <v>0</v>
      </c>
      <c r="AA23" s="96">
        <f>'様式D-3_S13'!BU5</f>
        <v>0</v>
      </c>
      <c r="AB23" s="99">
        <f>'様式D-3_S13'!BV5</f>
        <v>0</v>
      </c>
      <c r="AC23" s="53"/>
      <c r="AD23" s="53"/>
      <c r="AE23" s="53"/>
      <c r="AF23" s="53"/>
      <c r="AG23" s="53"/>
      <c r="AH23" s="53"/>
      <c r="AI23" s="53"/>
      <c r="AJ23" s="53"/>
    </row>
    <row r="24" spans="2:36" x14ac:dyDescent="0.15">
      <c r="B24" s="298" t="str">
        <f>'様式D-3_S14'!AV5</f>
        <v>S14</v>
      </c>
      <c r="C24" s="302">
        <f>'様式D-3_S14'!AW5</f>
        <v>5.4</v>
      </c>
      <c r="D24" s="166" t="str">
        <f>'様式D-3_S14'!AX5</f>
        <v>Ⅱ</v>
      </c>
      <c r="E24" s="315">
        <f>'様式D-3_S14'!AY5</f>
        <v>0</v>
      </c>
      <c r="F24" s="62">
        <f>'様式D-3_S14'!AZ5</f>
        <v>0</v>
      </c>
      <c r="G24" s="62">
        <f>'様式D-3_S14'!BA5</f>
        <v>0</v>
      </c>
      <c r="H24" s="308">
        <f>'様式D-3_S14'!BB5</f>
        <v>0</v>
      </c>
      <c r="I24" s="65">
        <f>'様式D-3_S14'!BC5</f>
        <v>0</v>
      </c>
      <c r="J24" s="62">
        <f>'様式D-3_S14'!BD5</f>
        <v>0</v>
      </c>
      <c r="K24" s="62">
        <f>'様式D-3_S14'!BE5</f>
        <v>6</v>
      </c>
      <c r="L24" s="32">
        <f>'様式D-3_S14'!BF5</f>
        <v>0</v>
      </c>
      <c r="M24" s="65">
        <f>'様式D-3_S14'!BG5</f>
        <v>0</v>
      </c>
      <c r="N24" s="62">
        <f>'様式D-3_S14'!BH5</f>
        <v>0</v>
      </c>
      <c r="O24" s="62">
        <f>'様式D-3_S14'!BI5</f>
        <v>0</v>
      </c>
      <c r="P24" s="318">
        <f>'様式D-3_S14'!BJ5</f>
        <v>2</v>
      </c>
      <c r="Q24" s="320" t="str">
        <f>'様式D-3_S14'!BK5</f>
        <v/>
      </c>
      <c r="R24" s="96" t="str">
        <f>'様式D-3_S14'!BL5</f>
        <v/>
      </c>
      <c r="S24" s="96" t="str">
        <f>'様式D-3_S14'!BM5</f>
        <v/>
      </c>
      <c r="T24" s="77" t="str">
        <f>'様式D-3_S14'!BN5</f>
        <v/>
      </c>
      <c r="U24" s="75">
        <f>'様式D-3_S14'!BO5</f>
        <v>0</v>
      </c>
      <c r="V24" s="76">
        <f>'様式D-3_S14'!BP5</f>
        <v>0</v>
      </c>
      <c r="W24" s="96">
        <f>'様式D-3_S14'!BQ5</f>
        <v>0.45999999999999996</v>
      </c>
      <c r="X24" s="77">
        <f>'様式D-3_S14'!BR5</f>
        <v>0</v>
      </c>
      <c r="Y24" s="75">
        <f>'様式D-3_S14'!BS5</f>
        <v>0</v>
      </c>
      <c r="Z24" s="76">
        <f>'様式D-3_S14'!BT5</f>
        <v>0</v>
      </c>
      <c r="AA24" s="96">
        <f>'様式D-3_S14'!BU5</f>
        <v>0</v>
      </c>
      <c r="AB24" s="99">
        <f>'様式D-3_S14'!BV5</f>
        <v>4.8499999999999996</v>
      </c>
      <c r="AC24" s="53"/>
      <c r="AD24" s="53"/>
      <c r="AE24" s="53"/>
      <c r="AF24" s="53"/>
      <c r="AG24" s="53"/>
      <c r="AH24" s="53"/>
      <c r="AI24" s="53"/>
      <c r="AJ24" s="53"/>
    </row>
    <row r="25" spans="2:36" x14ac:dyDescent="0.15">
      <c r="B25" s="298" t="str">
        <f>'様式D-3_S15'!AV5</f>
        <v>S15</v>
      </c>
      <c r="C25" s="302">
        <f>'様式D-3_S15'!AW5</f>
        <v>8.5</v>
      </c>
      <c r="D25" s="166" t="str">
        <f>'様式D-3_S15'!AX5</f>
        <v>Ⅱ</v>
      </c>
      <c r="E25" s="315">
        <f>'様式D-3_S15'!AY5</f>
        <v>0</v>
      </c>
      <c r="F25" s="62">
        <f>'様式D-3_S15'!AZ5</f>
        <v>0</v>
      </c>
      <c r="G25" s="62">
        <f>'様式D-3_S15'!BA5</f>
        <v>0</v>
      </c>
      <c r="H25" s="308">
        <f>'様式D-3_S15'!BB5</f>
        <v>0</v>
      </c>
      <c r="I25" s="65">
        <f>'様式D-3_S15'!BC5</f>
        <v>0</v>
      </c>
      <c r="J25" s="62">
        <f>'様式D-3_S15'!BD5</f>
        <v>0</v>
      </c>
      <c r="K25" s="62">
        <f>'様式D-3_S15'!BE5</f>
        <v>6</v>
      </c>
      <c r="L25" s="32">
        <f>'様式D-3_S15'!BF5</f>
        <v>3</v>
      </c>
      <c r="M25" s="65">
        <f>'様式D-3_S15'!BG5</f>
        <v>0</v>
      </c>
      <c r="N25" s="62">
        <f>'様式D-3_S15'!BH5</f>
        <v>0</v>
      </c>
      <c r="O25" s="62">
        <f>'様式D-3_S15'!BI5</f>
        <v>0</v>
      </c>
      <c r="P25" s="318">
        <f>'様式D-3_S15'!BJ5</f>
        <v>1</v>
      </c>
      <c r="Q25" s="320" t="str">
        <f>'様式D-3_S15'!BK5</f>
        <v/>
      </c>
      <c r="R25" s="96" t="str">
        <f>'様式D-3_S15'!BL5</f>
        <v/>
      </c>
      <c r="S25" s="96" t="str">
        <f>'様式D-3_S15'!BM5</f>
        <v/>
      </c>
      <c r="T25" s="77" t="str">
        <f>'様式D-3_S15'!BN5</f>
        <v/>
      </c>
      <c r="U25" s="75">
        <f>'様式D-3_S15'!BO5</f>
        <v>0</v>
      </c>
      <c r="V25" s="76">
        <f>'様式D-3_S15'!BP5</f>
        <v>0</v>
      </c>
      <c r="W25" s="96">
        <f>'様式D-3_S15'!BQ5</f>
        <v>2.29</v>
      </c>
      <c r="X25" s="77">
        <f>'様式D-3_S15'!BR5</f>
        <v>0.22</v>
      </c>
      <c r="Y25" s="75">
        <f>'様式D-3_S15'!BS5</f>
        <v>0</v>
      </c>
      <c r="Z25" s="76">
        <f>'様式D-3_S15'!BT5</f>
        <v>0</v>
      </c>
      <c r="AA25" s="96">
        <f>'様式D-3_S15'!BU5</f>
        <v>0</v>
      </c>
      <c r="AB25" s="99">
        <f>'様式D-3_S15'!BV5</f>
        <v>1.7</v>
      </c>
      <c r="AC25" s="53"/>
      <c r="AD25" s="53"/>
      <c r="AE25" s="53"/>
      <c r="AF25" s="53"/>
      <c r="AG25" s="53"/>
      <c r="AH25" s="53"/>
      <c r="AI25" s="53"/>
      <c r="AJ25" s="53"/>
    </row>
    <row r="26" spans="2:36" x14ac:dyDescent="0.15">
      <c r="B26" s="298" t="str">
        <f>'様式D-3_S16'!AV5</f>
        <v>S16</v>
      </c>
      <c r="C26" s="302">
        <f>'様式D-3_S16'!AW5</f>
        <v>4.5999999999999996</v>
      </c>
      <c r="D26" s="166" t="str">
        <f>'様式D-3_S16'!AX5</f>
        <v>Ⅱ</v>
      </c>
      <c r="E26" s="315">
        <f>'様式D-3_S16'!AY5</f>
        <v>0</v>
      </c>
      <c r="F26" s="62">
        <f>'様式D-3_S16'!AZ5</f>
        <v>0</v>
      </c>
      <c r="G26" s="62">
        <f>'様式D-3_S16'!BA5</f>
        <v>0</v>
      </c>
      <c r="H26" s="308">
        <f>'様式D-3_S16'!BB5</f>
        <v>0</v>
      </c>
      <c r="I26" s="65">
        <f>'様式D-3_S16'!BC5</f>
        <v>0</v>
      </c>
      <c r="J26" s="62">
        <f>'様式D-3_S16'!BD5</f>
        <v>0</v>
      </c>
      <c r="K26" s="62">
        <f>'様式D-3_S16'!BE5</f>
        <v>2</v>
      </c>
      <c r="L26" s="32">
        <f>'様式D-3_S16'!BF5</f>
        <v>0</v>
      </c>
      <c r="M26" s="65">
        <f>'様式D-3_S16'!BG5</f>
        <v>0</v>
      </c>
      <c r="N26" s="62">
        <f>'様式D-3_S16'!BH5</f>
        <v>0</v>
      </c>
      <c r="O26" s="62">
        <f>'様式D-3_S16'!BI5</f>
        <v>0</v>
      </c>
      <c r="P26" s="318">
        <f>'様式D-3_S16'!BJ5</f>
        <v>2</v>
      </c>
      <c r="Q26" s="320" t="str">
        <f>'様式D-3_S16'!BK5</f>
        <v/>
      </c>
      <c r="R26" s="96" t="str">
        <f>'様式D-3_S16'!BL5</f>
        <v/>
      </c>
      <c r="S26" s="96" t="str">
        <f>'様式D-3_S16'!BM5</f>
        <v/>
      </c>
      <c r="T26" s="77" t="str">
        <f>'様式D-3_S16'!BN5</f>
        <v/>
      </c>
      <c r="U26" s="75">
        <f>'様式D-3_S16'!BO5</f>
        <v>0</v>
      </c>
      <c r="V26" s="76">
        <f>'様式D-3_S16'!BP5</f>
        <v>0</v>
      </c>
      <c r="W26" s="96">
        <f>'様式D-3_S16'!BQ5</f>
        <v>0.11</v>
      </c>
      <c r="X26" s="77">
        <f>'様式D-3_S16'!BR5</f>
        <v>0</v>
      </c>
      <c r="Y26" s="75">
        <f>'様式D-3_S16'!BS5</f>
        <v>0</v>
      </c>
      <c r="Z26" s="76">
        <f>'様式D-3_S16'!BT5</f>
        <v>0</v>
      </c>
      <c r="AA26" s="96">
        <f>'様式D-3_S16'!BU5</f>
        <v>0</v>
      </c>
      <c r="AB26" s="99">
        <f>'様式D-3_S16'!BV5</f>
        <v>3.54</v>
      </c>
      <c r="AC26" s="53"/>
      <c r="AD26" s="53"/>
      <c r="AE26" s="53"/>
      <c r="AF26" s="53"/>
      <c r="AG26" s="53"/>
      <c r="AH26" s="53"/>
      <c r="AI26" s="53"/>
      <c r="AJ26" s="53"/>
    </row>
    <row r="27" spans="2:36" x14ac:dyDescent="0.15">
      <c r="B27" s="298" t="str">
        <f>'様式D-3_S17'!AV5</f>
        <v>S17</v>
      </c>
      <c r="C27" s="302">
        <f>'様式D-3_S17'!AW5</f>
        <v>4.3</v>
      </c>
      <c r="D27" s="166" t="str">
        <f>'様式D-3_S17'!AX5</f>
        <v>Ⅱ</v>
      </c>
      <c r="E27" s="315">
        <f>'様式D-3_S17'!AY5</f>
        <v>0</v>
      </c>
      <c r="F27" s="62">
        <f>'様式D-3_S17'!AZ5</f>
        <v>0</v>
      </c>
      <c r="G27" s="62">
        <f>'様式D-3_S17'!BA5</f>
        <v>0</v>
      </c>
      <c r="H27" s="308">
        <f>'様式D-3_S17'!BB5</f>
        <v>0</v>
      </c>
      <c r="I27" s="65">
        <f>'様式D-3_S17'!BC5</f>
        <v>0</v>
      </c>
      <c r="J27" s="62">
        <f>'様式D-3_S17'!BD5</f>
        <v>0</v>
      </c>
      <c r="K27" s="62">
        <f>'様式D-3_S17'!BE5</f>
        <v>1</v>
      </c>
      <c r="L27" s="32">
        <f>'様式D-3_S17'!BF5</f>
        <v>0</v>
      </c>
      <c r="M27" s="65">
        <f>'様式D-3_S17'!BG5</f>
        <v>0</v>
      </c>
      <c r="N27" s="62">
        <f>'様式D-3_S17'!BH5</f>
        <v>0</v>
      </c>
      <c r="O27" s="62">
        <f>'様式D-3_S17'!BI5</f>
        <v>0</v>
      </c>
      <c r="P27" s="318">
        <f>'様式D-3_S17'!BJ5</f>
        <v>1</v>
      </c>
      <c r="Q27" s="320" t="str">
        <f>'様式D-3_S17'!BK5</f>
        <v/>
      </c>
      <c r="R27" s="96" t="str">
        <f>'様式D-3_S17'!BL5</f>
        <v/>
      </c>
      <c r="S27" s="96" t="str">
        <f>'様式D-3_S17'!BM5</f>
        <v/>
      </c>
      <c r="T27" s="77" t="str">
        <f>'様式D-3_S17'!BN5</f>
        <v/>
      </c>
      <c r="U27" s="75">
        <f>'様式D-3_S17'!BO5</f>
        <v>0</v>
      </c>
      <c r="V27" s="76">
        <f>'様式D-3_S17'!BP5</f>
        <v>0</v>
      </c>
      <c r="W27" s="96">
        <f>'様式D-3_S17'!BQ5</f>
        <v>0.22</v>
      </c>
      <c r="X27" s="77">
        <f>'様式D-3_S17'!BR5</f>
        <v>0</v>
      </c>
      <c r="Y27" s="75">
        <f>'様式D-3_S17'!BS5</f>
        <v>0</v>
      </c>
      <c r="Z27" s="76">
        <f>'様式D-3_S17'!BT5</f>
        <v>0</v>
      </c>
      <c r="AA27" s="96">
        <f>'様式D-3_S17'!BU5</f>
        <v>0</v>
      </c>
      <c r="AB27" s="99">
        <f>'様式D-3_S17'!BV5</f>
        <v>3.4</v>
      </c>
      <c r="AC27" s="53"/>
      <c r="AD27" s="53"/>
      <c r="AE27" s="53"/>
      <c r="AF27" s="53"/>
      <c r="AG27" s="53"/>
      <c r="AH27" s="53"/>
      <c r="AI27" s="53"/>
      <c r="AJ27" s="53"/>
    </row>
    <row r="28" spans="2:36" x14ac:dyDescent="0.15">
      <c r="B28" s="298" t="str">
        <f>'様式D-3_S18'!AV5</f>
        <v>S18</v>
      </c>
      <c r="C28" s="302">
        <f>'様式D-3_S18'!AW5</f>
        <v>6.1</v>
      </c>
      <c r="D28" s="166" t="str">
        <f>'様式D-3_S18'!AX5</f>
        <v>Ⅱ</v>
      </c>
      <c r="E28" s="315">
        <f>'様式D-3_S18'!AY5</f>
        <v>0</v>
      </c>
      <c r="F28" s="62">
        <f>'様式D-3_S18'!AZ5</f>
        <v>0</v>
      </c>
      <c r="G28" s="62">
        <f>'様式D-3_S18'!BA5</f>
        <v>0</v>
      </c>
      <c r="H28" s="308">
        <f>'様式D-3_S18'!BB5</f>
        <v>0</v>
      </c>
      <c r="I28" s="65">
        <f>'様式D-3_S18'!BC5</f>
        <v>0</v>
      </c>
      <c r="J28" s="62">
        <f>'様式D-3_S18'!BD5</f>
        <v>0</v>
      </c>
      <c r="K28" s="62">
        <f>'様式D-3_S18'!BE5</f>
        <v>1</v>
      </c>
      <c r="L28" s="32">
        <f>'様式D-3_S18'!BF5</f>
        <v>1</v>
      </c>
      <c r="M28" s="65">
        <f>'様式D-3_S18'!BG5</f>
        <v>0</v>
      </c>
      <c r="N28" s="62">
        <f>'様式D-3_S18'!BH5</f>
        <v>0</v>
      </c>
      <c r="O28" s="62">
        <f>'様式D-3_S18'!BI5</f>
        <v>0</v>
      </c>
      <c r="P28" s="318">
        <f>'様式D-3_S18'!BJ5</f>
        <v>1</v>
      </c>
      <c r="Q28" s="320" t="str">
        <f>'様式D-3_S18'!BK5</f>
        <v/>
      </c>
      <c r="R28" s="96" t="str">
        <f>'様式D-3_S18'!BL5</f>
        <v/>
      </c>
      <c r="S28" s="96" t="str">
        <f>'様式D-3_S18'!BM5</f>
        <v/>
      </c>
      <c r="T28" s="77" t="str">
        <f>'様式D-3_S18'!BN5</f>
        <v/>
      </c>
      <c r="U28" s="75">
        <f>'様式D-3_S18'!BO5</f>
        <v>0</v>
      </c>
      <c r="V28" s="76">
        <f>'様式D-3_S18'!BP5</f>
        <v>0</v>
      </c>
      <c r="W28" s="96">
        <f>'様式D-3_S18'!BQ5</f>
        <v>0.03</v>
      </c>
      <c r="X28" s="77">
        <f>'様式D-3_S18'!BR5</f>
        <v>0.09</v>
      </c>
      <c r="Y28" s="75">
        <f>'様式D-3_S18'!BS5</f>
        <v>0</v>
      </c>
      <c r="Z28" s="76">
        <f>'様式D-3_S18'!BT5</f>
        <v>0</v>
      </c>
      <c r="AA28" s="96">
        <f>'様式D-3_S18'!BU5</f>
        <v>0</v>
      </c>
      <c r="AB28" s="99">
        <f>'様式D-3_S18'!BV5</f>
        <v>2.16</v>
      </c>
      <c r="AC28" s="53"/>
      <c r="AD28" s="53"/>
      <c r="AE28" s="53"/>
      <c r="AF28" s="53"/>
      <c r="AG28" s="53"/>
      <c r="AH28" s="53"/>
      <c r="AI28" s="53"/>
      <c r="AJ28" s="53"/>
    </row>
    <row r="29" spans="2:36" x14ac:dyDescent="0.15">
      <c r="B29" s="298" t="str">
        <f>'様式D-3_S19'!AV5</f>
        <v>S19</v>
      </c>
      <c r="C29" s="302">
        <f>'様式D-3_S19'!AW5</f>
        <v>6.1</v>
      </c>
      <c r="D29" s="166" t="str">
        <f>'様式D-3_S19'!AX5</f>
        <v>Ⅱ</v>
      </c>
      <c r="E29" s="315">
        <f>'様式D-3_S19'!AY5</f>
        <v>0</v>
      </c>
      <c r="F29" s="62">
        <f>'様式D-3_S19'!AZ5</f>
        <v>0</v>
      </c>
      <c r="G29" s="62">
        <f>'様式D-3_S19'!BA5</f>
        <v>0</v>
      </c>
      <c r="H29" s="308">
        <f>'様式D-3_S19'!BB5</f>
        <v>0</v>
      </c>
      <c r="I29" s="65">
        <f>'様式D-3_S19'!BC5</f>
        <v>0</v>
      </c>
      <c r="J29" s="62">
        <f>'様式D-3_S19'!BD5</f>
        <v>0</v>
      </c>
      <c r="K29" s="62">
        <f>'様式D-3_S19'!BE5</f>
        <v>2</v>
      </c>
      <c r="L29" s="32">
        <f>'様式D-3_S19'!BF5</f>
        <v>5</v>
      </c>
      <c r="M29" s="65">
        <f>'様式D-3_S19'!BG5</f>
        <v>0</v>
      </c>
      <c r="N29" s="62">
        <f>'様式D-3_S19'!BH5</f>
        <v>0</v>
      </c>
      <c r="O29" s="62">
        <f>'様式D-3_S19'!BI5</f>
        <v>0</v>
      </c>
      <c r="P29" s="318">
        <f>'様式D-3_S19'!BJ5</f>
        <v>0</v>
      </c>
      <c r="Q29" s="320" t="str">
        <f>'様式D-3_S19'!BK5</f>
        <v/>
      </c>
      <c r="R29" s="96" t="str">
        <f>'様式D-3_S19'!BL5</f>
        <v/>
      </c>
      <c r="S29" s="96" t="str">
        <f>'様式D-3_S19'!BM5</f>
        <v/>
      </c>
      <c r="T29" s="77" t="str">
        <f>'様式D-3_S19'!BN5</f>
        <v/>
      </c>
      <c r="U29" s="75">
        <f>'様式D-3_S19'!BO5</f>
        <v>0</v>
      </c>
      <c r="V29" s="76">
        <f>'様式D-3_S19'!BP5</f>
        <v>0</v>
      </c>
      <c r="W29" s="96">
        <f>'様式D-3_S19'!BQ5</f>
        <v>0.38</v>
      </c>
      <c r="X29" s="77">
        <f>'様式D-3_S19'!BR5</f>
        <v>2.33</v>
      </c>
      <c r="Y29" s="75">
        <f>'様式D-3_S19'!BS5</f>
        <v>0</v>
      </c>
      <c r="Z29" s="76">
        <f>'様式D-3_S19'!BT5</f>
        <v>0</v>
      </c>
      <c r="AA29" s="96">
        <f>'様式D-3_S19'!BU5</f>
        <v>0</v>
      </c>
      <c r="AB29" s="99">
        <f>'様式D-3_S19'!BV5</f>
        <v>0</v>
      </c>
      <c r="AC29" s="53"/>
      <c r="AD29" s="53"/>
      <c r="AE29" s="53"/>
      <c r="AF29" s="53"/>
      <c r="AG29" s="53"/>
      <c r="AH29" s="53"/>
      <c r="AI29" s="53"/>
      <c r="AJ29" s="53"/>
    </row>
    <row r="30" spans="2:36" x14ac:dyDescent="0.15">
      <c r="B30" s="298" t="str">
        <f>'様式D-3_S20'!AV5</f>
        <v>S20</v>
      </c>
      <c r="C30" s="302">
        <f>'様式D-3_S20'!AW5</f>
        <v>5.4</v>
      </c>
      <c r="D30" s="166" t="str">
        <f>'様式D-3_S20'!AX5</f>
        <v>Ⅱ</v>
      </c>
      <c r="E30" s="315">
        <f>'様式D-3_S20'!AY5</f>
        <v>0</v>
      </c>
      <c r="F30" s="62">
        <f>'様式D-3_S20'!AZ5</f>
        <v>0</v>
      </c>
      <c r="G30" s="62">
        <f>'様式D-3_S20'!BA5</f>
        <v>0</v>
      </c>
      <c r="H30" s="308">
        <f>'様式D-3_S20'!BB5</f>
        <v>0</v>
      </c>
      <c r="I30" s="65">
        <f>'様式D-3_S20'!BC5</f>
        <v>0</v>
      </c>
      <c r="J30" s="62">
        <f>'様式D-3_S20'!BD5</f>
        <v>0</v>
      </c>
      <c r="K30" s="62">
        <f>'様式D-3_S20'!BE5</f>
        <v>0</v>
      </c>
      <c r="L30" s="32">
        <f>'様式D-3_S20'!BF5</f>
        <v>1</v>
      </c>
      <c r="M30" s="65">
        <f>'様式D-3_S20'!BG5</f>
        <v>0</v>
      </c>
      <c r="N30" s="62">
        <f>'様式D-3_S20'!BH5</f>
        <v>0</v>
      </c>
      <c r="O30" s="62">
        <f>'様式D-3_S20'!BI5</f>
        <v>0</v>
      </c>
      <c r="P30" s="318">
        <f>'様式D-3_S20'!BJ5</f>
        <v>1</v>
      </c>
      <c r="Q30" s="320" t="str">
        <f>'様式D-3_S20'!BK5</f>
        <v/>
      </c>
      <c r="R30" s="96" t="str">
        <f>'様式D-3_S20'!BL5</f>
        <v/>
      </c>
      <c r="S30" s="96" t="str">
        <f>'様式D-3_S20'!BM5</f>
        <v/>
      </c>
      <c r="T30" s="77" t="str">
        <f>'様式D-3_S20'!BN5</f>
        <v/>
      </c>
      <c r="U30" s="75">
        <f>'様式D-3_S20'!BO5</f>
        <v>0</v>
      </c>
      <c r="V30" s="76">
        <f>'様式D-3_S20'!BP5</f>
        <v>0</v>
      </c>
      <c r="W30" s="96">
        <f>'様式D-3_S20'!BQ5</f>
        <v>0</v>
      </c>
      <c r="X30" s="77">
        <f>'様式D-3_S20'!BR5</f>
        <v>0.09</v>
      </c>
      <c r="Y30" s="75">
        <f>'様式D-3_S20'!BS5</f>
        <v>0</v>
      </c>
      <c r="Z30" s="76">
        <f>'様式D-3_S20'!BT5</f>
        <v>0</v>
      </c>
      <c r="AA30" s="96">
        <f>'様式D-3_S20'!BU5</f>
        <v>0</v>
      </c>
      <c r="AB30" s="99">
        <f>'様式D-3_S20'!BV5</f>
        <v>0.12</v>
      </c>
      <c r="AC30" s="53"/>
      <c r="AD30" s="53"/>
      <c r="AE30" s="53"/>
      <c r="AF30" s="53"/>
      <c r="AG30" s="53"/>
      <c r="AH30" s="53"/>
      <c r="AI30" s="53"/>
      <c r="AJ30" s="53"/>
    </row>
    <row r="31" spans="2:36" x14ac:dyDescent="0.15">
      <c r="B31" s="298" t="str">
        <f>'様式D-3_S21'!AV5</f>
        <v>S21</v>
      </c>
      <c r="C31" s="302">
        <f>'様式D-3_S21'!AW5</f>
        <v>6.1</v>
      </c>
      <c r="D31" s="166" t="str">
        <f>'様式D-3_S21'!AX5</f>
        <v>Ⅱ</v>
      </c>
      <c r="E31" s="315">
        <f>'様式D-3_S21'!AY5</f>
        <v>0</v>
      </c>
      <c r="F31" s="62">
        <f>'様式D-3_S21'!AZ5</f>
        <v>0</v>
      </c>
      <c r="G31" s="62">
        <f>'様式D-3_S21'!BA5</f>
        <v>0</v>
      </c>
      <c r="H31" s="308">
        <f>'様式D-3_S21'!BB5</f>
        <v>0</v>
      </c>
      <c r="I31" s="65">
        <f>'様式D-3_S21'!BC5</f>
        <v>0</v>
      </c>
      <c r="J31" s="62">
        <f>'様式D-3_S21'!BD5</f>
        <v>0</v>
      </c>
      <c r="K31" s="62">
        <f>'様式D-3_S21'!BE5</f>
        <v>1</v>
      </c>
      <c r="L31" s="32">
        <f>'様式D-3_S21'!BF5</f>
        <v>4</v>
      </c>
      <c r="M31" s="65">
        <f>'様式D-3_S21'!BG5</f>
        <v>0</v>
      </c>
      <c r="N31" s="62">
        <f>'様式D-3_S21'!BH5</f>
        <v>0</v>
      </c>
      <c r="O31" s="62">
        <f>'様式D-3_S21'!BI5</f>
        <v>0</v>
      </c>
      <c r="P31" s="318">
        <f>'様式D-3_S21'!BJ5</f>
        <v>0</v>
      </c>
      <c r="Q31" s="320" t="str">
        <f>'様式D-3_S21'!BK5</f>
        <v/>
      </c>
      <c r="R31" s="96" t="str">
        <f>'様式D-3_S21'!BL5</f>
        <v/>
      </c>
      <c r="S31" s="96" t="str">
        <f>'様式D-3_S21'!BM5</f>
        <v/>
      </c>
      <c r="T31" s="77" t="str">
        <f>'様式D-3_S21'!BN5</f>
        <v/>
      </c>
      <c r="U31" s="75">
        <f>'様式D-3_S21'!BO5</f>
        <v>0</v>
      </c>
      <c r="V31" s="76">
        <f>'様式D-3_S21'!BP5</f>
        <v>0</v>
      </c>
      <c r="W31" s="96">
        <f>'様式D-3_S21'!BQ5</f>
        <v>0.03</v>
      </c>
      <c r="X31" s="77">
        <f>'様式D-3_S21'!BR5</f>
        <v>0.77</v>
      </c>
      <c r="Y31" s="75">
        <f>'様式D-3_S21'!BS5</f>
        <v>0</v>
      </c>
      <c r="Z31" s="76">
        <f>'様式D-3_S21'!BT5</f>
        <v>0</v>
      </c>
      <c r="AA31" s="96">
        <f>'様式D-3_S21'!BU5</f>
        <v>0</v>
      </c>
      <c r="AB31" s="99">
        <f>'様式D-3_S21'!BV5</f>
        <v>0</v>
      </c>
      <c r="AC31" s="53"/>
      <c r="AD31" s="53"/>
      <c r="AE31" s="53"/>
      <c r="AF31" s="53"/>
      <c r="AG31" s="53"/>
      <c r="AH31" s="53"/>
      <c r="AI31" s="53"/>
      <c r="AJ31" s="53"/>
    </row>
    <row r="32" spans="2:36" x14ac:dyDescent="0.15">
      <c r="B32" s="298" t="str">
        <f>'様式D-3_S22'!AV5</f>
        <v>S22</v>
      </c>
      <c r="C32" s="302">
        <f>'様式D-3_S22'!AW5</f>
        <v>5.8</v>
      </c>
      <c r="D32" s="166" t="str">
        <f>'様式D-3_S22'!AX5</f>
        <v>Ⅱ</v>
      </c>
      <c r="E32" s="315">
        <f>'様式D-3_S22'!AY5</f>
        <v>0</v>
      </c>
      <c r="F32" s="62">
        <f>'様式D-3_S22'!AZ5</f>
        <v>0</v>
      </c>
      <c r="G32" s="62">
        <f>'様式D-3_S22'!BA5</f>
        <v>0</v>
      </c>
      <c r="H32" s="308">
        <f>'様式D-3_S22'!BB5</f>
        <v>0</v>
      </c>
      <c r="I32" s="65">
        <f>'様式D-3_S22'!BC5</f>
        <v>0</v>
      </c>
      <c r="J32" s="62">
        <f>'様式D-3_S22'!BD5</f>
        <v>0</v>
      </c>
      <c r="K32" s="62">
        <f>'様式D-3_S22'!BE5</f>
        <v>1</v>
      </c>
      <c r="L32" s="32">
        <f>'様式D-3_S22'!BF5</f>
        <v>5</v>
      </c>
      <c r="M32" s="65">
        <f>'様式D-3_S22'!BG5</f>
        <v>0</v>
      </c>
      <c r="N32" s="62">
        <f>'様式D-3_S22'!BH5</f>
        <v>0</v>
      </c>
      <c r="O32" s="62">
        <f>'様式D-3_S22'!BI5</f>
        <v>0</v>
      </c>
      <c r="P32" s="318">
        <f>'様式D-3_S22'!BJ5</f>
        <v>1</v>
      </c>
      <c r="Q32" s="320" t="str">
        <f>'様式D-3_S22'!BK5</f>
        <v/>
      </c>
      <c r="R32" s="96" t="str">
        <f>'様式D-3_S22'!BL5</f>
        <v/>
      </c>
      <c r="S32" s="96" t="str">
        <f>'様式D-3_S22'!BM5</f>
        <v/>
      </c>
      <c r="T32" s="77" t="str">
        <f>'様式D-3_S22'!BN5</f>
        <v/>
      </c>
      <c r="U32" s="75">
        <f>'様式D-3_S22'!BO5</f>
        <v>0</v>
      </c>
      <c r="V32" s="76">
        <f>'様式D-3_S22'!BP5</f>
        <v>0</v>
      </c>
      <c r="W32" s="96">
        <f>'様式D-3_S22'!BQ5</f>
        <v>0.24</v>
      </c>
      <c r="X32" s="77">
        <f>'様式D-3_S22'!BR5</f>
        <v>0.48</v>
      </c>
      <c r="Y32" s="75">
        <f>'様式D-3_S22'!BS5</f>
        <v>0</v>
      </c>
      <c r="Z32" s="76">
        <f>'様式D-3_S22'!BT5</f>
        <v>0</v>
      </c>
      <c r="AA32" s="96">
        <f>'様式D-3_S22'!BU5</f>
        <v>0</v>
      </c>
      <c r="AB32" s="99">
        <f>'様式D-3_S22'!BV5</f>
        <v>3.35</v>
      </c>
      <c r="AC32" s="53"/>
      <c r="AD32" s="53"/>
      <c r="AE32" s="53"/>
      <c r="AF32" s="53"/>
      <c r="AG32" s="53"/>
      <c r="AH32" s="53"/>
      <c r="AI32" s="53"/>
      <c r="AJ32" s="53"/>
    </row>
    <row r="33" spans="2:36" x14ac:dyDescent="0.15">
      <c r="B33" s="298" t="str">
        <f>'様式D-3_S23'!AV5</f>
        <v>S23</v>
      </c>
      <c r="C33" s="302">
        <f>'様式D-3_S23'!AW5</f>
        <v>4.2</v>
      </c>
      <c r="D33" s="166" t="str">
        <f>'様式D-3_S23'!AX5</f>
        <v>Ⅱ</v>
      </c>
      <c r="E33" s="315">
        <f>'様式D-3_S23'!AY5</f>
        <v>0</v>
      </c>
      <c r="F33" s="62">
        <f>'様式D-3_S23'!AZ5</f>
        <v>0</v>
      </c>
      <c r="G33" s="62">
        <f>'様式D-3_S23'!BA5</f>
        <v>0</v>
      </c>
      <c r="H33" s="308">
        <f>'様式D-3_S23'!BB5</f>
        <v>0</v>
      </c>
      <c r="I33" s="65">
        <f>'様式D-3_S23'!BC5</f>
        <v>0</v>
      </c>
      <c r="J33" s="62">
        <f>'様式D-3_S23'!BD5</f>
        <v>0</v>
      </c>
      <c r="K33" s="62">
        <f>'様式D-3_S23'!BE5</f>
        <v>0</v>
      </c>
      <c r="L33" s="32">
        <f>'様式D-3_S23'!BF5</f>
        <v>3</v>
      </c>
      <c r="M33" s="65">
        <f>'様式D-3_S23'!BG5</f>
        <v>0</v>
      </c>
      <c r="N33" s="62">
        <f>'様式D-3_S23'!BH5</f>
        <v>0</v>
      </c>
      <c r="O33" s="62">
        <f>'様式D-3_S23'!BI5</f>
        <v>0</v>
      </c>
      <c r="P33" s="318">
        <f>'様式D-3_S23'!BJ5</f>
        <v>3</v>
      </c>
      <c r="Q33" s="320" t="str">
        <f>'様式D-3_S23'!BK5</f>
        <v/>
      </c>
      <c r="R33" s="96" t="str">
        <f>'様式D-3_S23'!BL5</f>
        <v/>
      </c>
      <c r="S33" s="96" t="str">
        <f>'様式D-3_S23'!BM5</f>
        <v/>
      </c>
      <c r="T33" s="77" t="str">
        <f>'様式D-3_S23'!BN5</f>
        <v/>
      </c>
      <c r="U33" s="75">
        <f>'様式D-3_S23'!BO5</f>
        <v>0</v>
      </c>
      <c r="V33" s="76">
        <f>'様式D-3_S23'!BP5</f>
        <v>0</v>
      </c>
      <c r="W33" s="96">
        <f>'様式D-3_S23'!BQ5</f>
        <v>0</v>
      </c>
      <c r="X33" s="77">
        <f>'様式D-3_S23'!BR5</f>
        <v>0.97</v>
      </c>
      <c r="Y33" s="75">
        <f>'様式D-3_S23'!BS5</f>
        <v>0</v>
      </c>
      <c r="Z33" s="76">
        <f>'様式D-3_S23'!BT5</f>
        <v>0</v>
      </c>
      <c r="AA33" s="96">
        <f>'様式D-3_S23'!BU5</f>
        <v>0</v>
      </c>
      <c r="AB33" s="99">
        <f>'様式D-3_S23'!BV5</f>
        <v>8.8699999999999992</v>
      </c>
      <c r="AC33" s="53"/>
      <c r="AD33" s="53"/>
      <c r="AE33" s="53"/>
      <c r="AF33" s="53"/>
      <c r="AG33" s="53"/>
      <c r="AH33" s="53"/>
      <c r="AI33" s="53"/>
      <c r="AJ33" s="53"/>
    </row>
    <row r="34" spans="2:36" x14ac:dyDescent="0.15">
      <c r="B34" s="298" t="str">
        <f>'様式D-3_S24'!AV5</f>
        <v>S24</v>
      </c>
      <c r="C34" s="302">
        <f>'様式D-3_S24'!AW5</f>
        <v>4</v>
      </c>
      <c r="D34" s="166" t="str">
        <f>'様式D-3_S24'!AX5</f>
        <v>Ⅱ</v>
      </c>
      <c r="E34" s="315">
        <f>'様式D-3_S24'!AY5</f>
        <v>0</v>
      </c>
      <c r="F34" s="62">
        <f>'様式D-3_S24'!AZ5</f>
        <v>0</v>
      </c>
      <c r="G34" s="62">
        <f>'様式D-3_S24'!BA5</f>
        <v>0</v>
      </c>
      <c r="H34" s="308">
        <f>'様式D-3_S24'!BB5</f>
        <v>0</v>
      </c>
      <c r="I34" s="65">
        <f>'様式D-3_S24'!BC5</f>
        <v>0</v>
      </c>
      <c r="J34" s="62">
        <f>'様式D-3_S24'!BD5</f>
        <v>0</v>
      </c>
      <c r="K34" s="62">
        <f>'様式D-3_S24'!BE5</f>
        <v>2</v>
      </c>
      <c r="L34" s="32">
        <f>'様式D-3_S24'!BF5</f>
        <v>1</v>
      </c>
      <c r="M34" s="65">
        <f>'様式D-3_S24'!BG5</f>
        <v>0</v>
      </c>
      <c r="N34" s="62">
        <f>'様式D-3_S24'!BH5</f>
        <v>0</v>
      </c>
      <c r="O34" s="62">
        <f>'様式D-3_S24'!BI5</f>
        <v>0</v>
      </c>
      <c r="P34" s="318">
        <f>'様式D-3_S24'!BJ5</f>
        <v>1</v>
      </c>
      <c r="Q34" s="320" t="str">
        <f>'様式D-3_S24'!BK5</f>
        <v/>
      </c>
      <c r="R34" s="96" t="str">
        <f>'様式D-3_S24'!BL5</f>
        <v/>
      </c>
      <c r="S34" s="96" t="str">
        <f>'様式D-3_S24'!BM5</f>
        <v/>
      </c>
      <c r="T34" s="77" t="str">
        <f>'様式D-3_S24'!BN5</f>
        <v/>
      </c>
      <c r="U34" s="75">
        <f>'様式D-3_S24'!BO5</f>
        <v>0</v>
      </c>
      <c r="V34" s="76">
        <f>'様式D-3_S24'!BP5</f>
        <v>0</v>
      </c>
      <c r="W34" s="96">
        <f>'様式D-3_S24'!BQ5</f>
        <v>6.0000000000000005E-2</v>
      </c>
      <c r="X34" s="77">
        <f>'様式D-3_S24'!BR5</f>
        <v>0.09</v>
      </c>
      <c r="Y34" s="75">
        <f>'様式D-3_S24'!BS5</f>
        <v>0</v>
      </c>
      <c r="Z34" s="76">
        <f>'様式D-3_S24'!BT5</f>
        <v>0</v>
      </c>
      <c r="AA34" s="96">
        <f>'様式D-3_S24'!BU5</f>
        <v>0</v>
      </c>
      <c r="AB34" s="99">
        <f>'様式D-3_S24'!BV5</f>
        <v>2.1</v>
      </c>
      <c r="AC34" s="53"/>
      <c r="AD34" s="53"/>
      <c r="AE34" s="53"/>
      <c r="AF34" s="53"/>
      <c r="AG34" s="53"/>
      <c r="AH34" s="53"/>
      <c r="AI34" s="53"/>
      <c r="AJ34" s="53"/>
    </row>
    <row r="35" spans="2:36" x14ac:dyDescent="0.15">
      <c r="B35" s="298" t="str">
        <f>'様式D-3_S25'!AV5</f>
        <v>S25</v>
      </c>
      <c r="C35" s="302">
        <f>'様式D-3_S25'!AW5</f>
        <v>4.5999999999999996</v>
      </c>
      <c r="D35" s="166" t="str">
        <f>'様式D-3_S25'!AX5</f>
        <v>Ⅱ</v>
      </c>
      <c r="E35" s="315">
        <f>'様式D-3_S25'!AY5</f>
        <v>0</v>
      </c>
      <c r="F35" s="62">
        <f>'様式D-3_S25'!AZ5</f>
        <v>0</v>
      </c>
      <c r="G35" s="62">
        <f>'様式D-3_S25'!BA5</f>
        <v>0</v>
      </c>
      <c r="H35" s="308">
        <f>'様式D-3_S25'!BB5</f>
        <v>0</v>
      </c>
      <c r="I35" s="65">
        <f>'様式D-3_S25'!BC5</f>
        <v>0</v>
      </c>
      <c r="J35" s="62">
        <f>'様式D-3_S25'!BD5</f>
        <v>0</v>
      </c>
      <c r="K35" s="62">
        <f>'様式D-3_S25'!BE5</f>
        <v>1</v>
      </c>
      <c r="L35" s="32">
        <f>'様式D-3_S25'!BF5</f>
        <v>0</v>
      </c>
      <c r="M35" s="65">
        <f>'様式D-3_S25'!BG5</f>
        <v>0</v>
      </c>
      <c r="N35" s="62">
        <f>'様式D-3_S25'!BH5</f>
        <v>0</v>
      </c>
      <c r="O35" s="62">
        <f>'様式D-3_S25'!BI5</f>
        <v>0</v>
      </c>
      <c r="P35" s="318">
        <f>'様式D-3_S25'!BJ5</f>
        <v>0</v>
      </c>
      <c r="Q35" s="320" t="str">
        <f>'様式D-3_S25'!BK5</f>
        <v/>
      </c>
      <c r="R35" s="96" t="str">
        <f>'様式D-3_S25'!BL5</f>
        <v/>
      </c>
      <c r="S35" s="96" t="str">
        <f>'様式D-3_S25'!BM5</f>
        <v/>
      </c>
      <c r="T35" s="77" t="str">
        <f>'様式D-3_S25'!BN5</f>
        <v/>
      </c>
      <c r="U35" s="75">
        <f>'様式D-3_S25'!BO5</f>
        <v>0</v>
      </c>
      <c r="V35" s="76">
        <f>'様式D-3_S25'!BP5</f>
        <v>0</v>
      </c>
      <c r="W35" s="96">
        <f>'様式D-3_S25'!BQ5</f>
        <v>0.01</v>
      </c>
      <c r="X35" s="77">
        <f>'様式D-3_S25'!BR5</f>
        <v>0</v>
      </c>
      <c r="Y35" s="75">
        <f>'様式D-3_S25'!BS5</f>
        <v>0</v>
      </c>
      <c r="Z35" s="76">
        <f>'様式D-3_S25'!BT5</f>
        <v>0</v>
      </c>
      <c r="AA35" s="96">
        <f>'様式D-3_S25'!BU5</f>
        <v>0</v>
      </c>
      <c r="AB35" s="99">
        <f>'様式D-3_S25'!BV5</f>
        <v>0</v>
      </c>
      <c r="AC35" s="53"/>
      <c r="AD35" s="53"/>
      <c r="AE35" s="53"/>
      <c r="AF35" s="53"/>
      <c r="AG35" s="53"/>
      <c r="AH35" s="53"/>
      <c r="AI35" s="53"/>
      <c r="AJ35" s="53"/>
    </row>
    <row r="36" spans="2:36" x14ac:dyDescent="0.15">
      <c r="B36" s="298" t="str">
        <f>'様式D-3_S26'!AV5</f>
        <v>S26</v>
      </c>
      <c r="C36" s="302">
        <f>'様式D-3_S26'!AW5</f>
        <v>6.2</v>
      </c>
      <c r="D36" s="166" t="str">
        <f>'様式D-3_S26'!AX5</f>
        <v>Ⅱ</v>
      </c>
      <c r="E36" s="315">
        <f>'様式D-3_S26'!AY5</f>
        <v>0</v>
      </c>
      <c r="F36" s="62">
        <f>'様式D-3_S26'!AZ5</f>
        <v>0</v>
      </c>
      <c r="G36" s="62">
        <f>'様式D-3_S26'!BA5</f>
        <v>0</v>
      </c>
      <c r="H36" s="308">
        <f>'様式D-3_S26'!BB5</f>
        <v>0</v>
      </c>
      <c r="I36" s="65">
        <f>'様式D-3_S26'!BC5</f>
        <v>0</v>
      </c>
      <c r="J36" s="62">
        <f>'様式D-3_S26'!BD5</f>
        <v>0</v>
      </c>
      <c r="K36" s="62">
        <f>'様式D-3_S26'!BE5</f>
        <v>4</v>
      </c>
      <c r="L36" s="32">
        <f>'様式D-3_S26'!BF5</f>
        <v>1</v>
      </c>
      <c r="M36" s="65">
        <f>'様式D-3_S26'!BG5</f>
        <v>0</v>
      </c>
      <c r="N36" s="62">
        <f>'様式D-3_S26'!BH5</f>
        <v>0</v>
      </c>
      <c r="O36" s="62">
        <f>'様式D-3_S26'!BI5</f>
        <v>0</v>
      </c>
      <c r="P36" s="318">
        <f>'様式D-3_S26'!BJ5</f>
        <v>0</v>
      </c>
      <c r="Q36" s="320" t="str">
        <f>'様式D-3_S26'!BK5</f>
        <v/>
      </c>
      <c r="R36" s="96" t="str">
        <f>'様式D-3_S26'!BL5</f>
        <v/>
      </c>
      <c r="S36" s="96" t="str">
        <f>'様式D-3_S26'!BM5</f>
        <v/>
      </c>
      <c r="T36" s="77" t="str">
        <f>'様式D-3_S26'!BN5</f>
        <v/>
      </c>
      <c r="U36" s="75">
        <f>'様式D-3_S26'!BO5</f>
        <v>0</v>
      </c>
      <c r="V36" s="76">
        <f>'様式D-3_S26'!BP5</f>
        <v>0</v>
      </c>
      <c r="W36" s="96">
        <f>'様式D-3_S26'!BQ5</f>
        <v>0.49</v>
      </c>
      <c r="X36" s="77">
        <f>'様式D-3_S26'!BR5</f>
        <v>0.09</v>
      </c>
      <c r="Y36" s="75">
        <f>'様式D-3_S26'!BS5</f>
        <v>0</v>
      </c>
      <c r="Z36" s="76">
        <f>'様式D-3_S26'!BT5</f>
        <v>0</v>
      </c>
      <c r="AA36" s="96">
        <f>'様式D-3_S26'!BU5</f>
        <v>0</v>
      </c>
      <c r="AB36" s="99">
        <f>'様式D-3_S26'!BV5</f>
        <v>0</v>
      </c>
      <c r="AC36" s="53"/>
      <c r="AD36" s="53"/>
      <c r="AE36" s="53"/>
      <c r="AF36" s="53"/>
      <c r="AG36" s="53"/>
      <c r="AH36" s="53"/>
      <c r="AI36" s="53"/>
      <c r="AJ36" s="53"/>
    </row>
    <row r="37" spans="2:36" x14ac:dyDescent="0.15">
      <c r="B37" s="298" t="str">
        <f>'様式D-3_S27'!AV5</f>
        <v>S27</v>
      </c>
      <c r="C37" s="302">
        <f>'様式D-3_S27'!AW5</f>
        <v>4.0999999999999996</v>
      </c>
      <c r="D37" s="166" t="str">
        <f>'様式D-3_S27'!AX5</f>
        <v>Ⅱ</v>
      </c>
      <c r="E37" s="315">
        <f>'様式D-3_S27'!AY5</f>
        <v>0</v>
      </c>
      <c r="F37" s="62">
        <f>'様式D-3_S27'!AZ5</f>
        <v>0</v>
      </c>
      <c r="G37" s="62">
        <f>'様式D-3_S27'!BA5</f>
        <v>0</v>
      </c>
      <c r="H37" s="308">
        <f>'様式D-3_S27'!BB5</f>
        <v>0</v>
      </c>
      <c r="I37" s="65">
        <f>'様式D-3_S27'!BC5</f>
        <v>0</v>
      </c>
      <c r="J37" s="62">
        <f>'様式D-3_S27'!BD5</f>
        <v>0</v>
      </c>
      <c r="K37" s="62">
        <f>'様式D-3_S27'!BE5</f>
        <v>2</v>
      </c>
      <c r="L37" s="32">
        <f>'様式D-3_S27'!BF5</f>
        <v>3</v>
      </c>
      <c r="M37" s="65">
        <f>'様式D-3_S27'!BG5</f>
        <v>0</v>
      </c>
      <c r="N37" s="62">
        <f>'様式D-3_S27'!BH5</f>
        <v>0</v>
      </c>
      <c r="O37" s="62">
        <f>'様式D-3_S27'!BI5</f>
        <v>0</v>
      </c>
      <c r="P37" s="318">
        <f>'様式D-3_S27'!BJ5</f>
        <v>2</v>
      </c>
      <c r="Q37" s="320" t="str">
        <f>'様式D-3_S27'!BK5</f>
        <v/>
      </c>
      <c r="R37" s="96" t="str">
        <f>'様式D-3_S27'!BL5</f>
        <v/>
      </c>
      <c r="S37" s="96" t="str">
        <f>'様式D-3_S27'!BM5</f>
        <v/>
      </c>
      <c r="T37" s="77" t="str">
        <f>'様式D-3_S27'!BN5</f>
        <v/>
      </c>
      <c r="U37" s="75">
        <f>'様式D-3_S27'!BO5</f>
        <v>0</v>
      </c>
      <c r="V37" s="76">
        <f>'様式D-3_S27'!BP5</f>
        <v>0</v>
      </c>
      <c r="W37" s="96">
        <f>'様式D-3_S27'!BQ5</f>
        <v>0.52</v>
      </c>
      <c r="X37" s="77">
        <f>'様式D-3_S27'!BR5</f>
        <v>1.87</v>
      </c>
      <c r="Y37" s="75">
        <f>'様式D-3_S27'!BS5</f>
        <v>0</v>
      </c>
      <c r="Z37" s="76">
        <f>'様式D-3_S27'!BT5</f>
        <v>0</v>
      </c>
      <c r="AA37" s="96">
        <f>'様式D-3_S27'!BU5</f>
        <v>0</v>
      </c>
      <c r="AB37" s="99">
        <f>'様式D-3_S27'!BV5</f>
        <v>5.65</v>
      </c>
      <c r="AC37" s="53"/>
      <c r="AD37" s="53"/>
      <c r="AE37" s="53"/>
      <c r="AF37" s="53"/>
      <c r="AG37" s="53"/>
      <c r="AH37" s="53"/>
      <c r="AI37" s="53"/>
      <c r="AJ37" s="53"/>
    </row>
    <row r="38" spans="2:36" x14ac:dyDescent="0.15">
      <c r="B38" s="298" t="str">
        <f>'様式D-3_S28'!AV5</f>
        <v>S28</v>
      </c>
      <c r="C38" s="302">
        <f>'様式D-3_S28'!AW5</f>
        <v>6.1</v>
      </c>
      <c r="D38" s="166" t="str">
        <f>'様式D-3_S28'!AX5</f>
        <v>Ⅱ</v>
      </c>
      <c r="E38" s="315">
        <f>'様式D-3_S28'!AY5</f>
        <v>0</v>
      </c>
      <c r="F38" s="62">
        <f>'様式D-3_S28'!AZ5</f>
        <v>0</v>
      </c>
      <c r="G38" s="62">
        <f>'様式D-3_S28'!BA5</f>
        <v>0</v>
      </c>
      <c r="H38" s="308">
        <f>'様式D-3_S28'!BB5</f>
        <v>0</v>
      </c>
      <c r="I38" s="65">
        <f>'様式D-3_S28'!BC5</f>
        <v>0</v>
      </c>
      <c r="J38" s="62">
        <f>'様式D-3_S28'!BD5</f>
        <v>0</v>
      </c>
      <c r="K38" s="62">
        <f>'様式D-3_S28'!BE5</f>
        <v>2</v>
      </c>
      <c r="L38" s="32">
        <f>'様式D-3_S28'!BF5</f>
        <v>1</v>
      </c>
      <c r="M38" s="65">
        <f>'様式D-3_S28'!BG5</f>
        <v>0</v>
      </c>
      <c r="N38" s="62">
        <f>'様式D-3_S28'!BH5</f>
        <v>0</v>
      </c>
      <c r="O38" s="62">
        <f>'様式D-3_S28'!BI5</f>
        <v>0</v>
      </c>
      <c r="P38" s="318">
        <f>'様式D-3_S28'!BJ5</f>
        <v>1</v>
      </c>
      <c r="Q38" s="320" t="str">
        <f>'様式D-3_S28'!BK5</f>
        <v/>
      </c>
      <c r="R38" s="96" t="str">
        <f>'様式D-3_S28'!BL5</f>
        <v/>
      </c>
      <c r="S38" s="96" t="str">
        <f>'様式D-3_S28'!BM5</f>
        <v/>
      </c>
      <c r="T38" s="77" t="str">
        <f>'様式D-3_S28'!BN5</f>
        <v/>
      </c>
      <c r="U38" s="75">
        <f>'様式D-3_S28'!BO5</f>
        <v>0</v>
      </c>
      <c r="V38" s="76">
        <f>'様式D-3_S28'!BP5</f>
        <v>0</v>
      </c>
      <c r="W38" s="96">
        <f>'様式D-3_S28'!BQ5</f>
        <v>0.85000000000000009</v>
      </c>
      <c r="X38" s="77">
        <f>'様式D-3_S28'!BR5</f>
        <v>0.09</v>
      </c>
      <c r="Y38" s="75">
        <f>'様式D-3_S28'!BS5</f>
        <v>0</v>
      </c>
      <c r="Z38" s="76">
        <f>'様式D-3_S28'!BT5</f>
        <v>0</v>
      </c>
      <c r="AA38" s="96">
        <f>'様式D-3_S28'!BU5</f>
        <v>0</v>
      </c>
      <c r="AB38" s="99">
        <f>'様式D-3_S28'!BV5</f>
        <v>2.5</v>
      </c>
      <c r="AC38" s="53"/>
      <c r="AD38" s="53"/>
      <c r="AE38" s="53"/>
      <c r="AF38" s="53"/>
      <c r="AG38" s="53"/>
      <c r="AH38" s="53"/>
      <c r="AI38" s="53"/>
      <c r="AJ38" s="53"/>
    </row>
    <row r="39" spans="2:36" x14ac:dyDescent="0.15">
      <c r="B39" s="298" t="str">
        <f>'様式D-3_S29'!AV5</f>
        <v>S29</v>
      </c>
      <c r="C39" s="302">
        <f>'様式D-3_S29'!AW5</f>
        <v>4.5999999999999996</v>
      </c>
      <c r="D39" s="166" t="str">
        <f>'様式D-3_S29'!AX5</f>
        <v>Ⅱ</v>
      </c>
      <c r="E39" s="315">
        <f>'様式D-3_S29'!AY5</f>
        <v>0</v>
      </c>
      <c r="F39" s="62">
        <f>'様式D-3_S29'!AZ5</f>
        <v>0</v>
      </c>
      <c r="G39" s="62">
        <f>'様式D-3_S29'!BA5</f>
        <v>0</v>
      </c>
      <c r="H39" s="308">
        <f>'様式D-3_S29'!BB5</f>
        <v>0</v>
      </c>
      <c r="I39" s="65">
        <f>'様式D-3_S29'!BC5</f>
        <v>0</v>
      </c>
      <c r="J39" s="62">
        <f>'様式D-3_S29'!BD5</f>
        <v>0</v>
      </c>
      <c r="K39" s="62">
        <f>'様式D-3_S29'!BE5</f>
        <v>3</v>
      </c>
      <c r="L39" s="32">
        <f>'様式D-3_S29'!BF5</f>
        <v>1</v>
      </c>
      <c r="M39" s="65">
        <f>'様式D-3_S29'!BG5</f>
        <v>0</v>
      </c>
      <c r="N39" s="62">
        <f>'様式D-3_S29'!BH5</f>
        <v>0</v>
      </c>
      <c r="O39" s="62">
        <f>'様式D-3_S29'!BI5</f>
        <v>0</v>
      </c>
      <c r="P39" s="318">
        <f>'様式D-3_S29'!BJ5</f>
        <v>2</v>
      </c>
      <c r="Q39" s="320" t="str">
        <f>'様式D-3_S29'!BK5</f>
        <v/>
      </c>
      <c r="R39" s="96" t="str">
        <f>'様式D-3_S29'!BL5</f>
        <v/>
      </c>
      <c r="S39" s="96" t="str">
        <f>'様式D-3_S29'!BM5</f>
        <v/>
      </c>
      <c r="T39" s="77" t="str">
        <f>'様式D-3_S29'!BN5</f>
        <v/>
      </c>
      <c r="U39" s="75">
        <f>'様式D-3_S29'!BO5</f>
        <v>0</v>
      </c>
      <c r="V39" s="76">
        <f>'様式D-3_S29'!BP5</f>
        <v>0</v>
      </c>
      <c r="W39" s="96">
        <f>'様式D-3_S29'!BQ5</f>
        <v>1.2000000000000002</v>
      </c>
      <c r="X39" s="77">
        <f>'様式D-3_S29'!BR5</f>
        <v>0.09</v>
      </c>
      <c r="Y39" s="75">
        <f>'様式D-3_S29'!BS5</f>
        <v>0</v>
      </c>
      <c r="Z39" s="76">
        <f>'様式D-3_S29'!BT5</f>
        <v>0</v>
      </c>
      <c r="AA39" s="96">
        <f>'様式D-3_S29'!BU5</f>
        <v>0</v>
      </c>
      <c r="AB39" s="99">
        <f>'様式D-3_S29'!BV5</f>
        <v>4.8</v>
      </c>
      <c r="AC39" s="53"/>
      <c r="AD39" s="53"/>
      <c r="AE39" s="53"/>
      <c r="AF39" s="53"/>
      <c r="AG39" s="53"/>
      <c r="AH39" s="53"/>
      <c r="AI39" s="53"/>
      <c r="AJ39" s="53"/>
    </row>
    <row r="40" spans="2:36" x14ac:dyDescent="0.15">
      <c r="B40" s="298" t="str">
        <f>'様式D-3_S30'!AV5</f>
        <v>S30</v>
      </c>
      <c r="C40" s="302">
        <f>'様式D-3_S30'!AW5</f>
        <v>4.3</v>
      </c>
      <c r="D40" s="166" t="str">
        <f>'様式D-3_S30'!AX5</f>
        <v>Ⅱ</v>
      </c>
      <c r="E40" s="315">
        <f>'様式D-3_S30'!AY5</f>
        <v>0</v>
      </c>
      <c r="F40" s="62">
        <f>'様式D-3_S30'!AZ5</f>
        <v>0</v>
      </c>
      <c r="G40" s="62">
        <f>'様式D-3_S30'!BA5</f>
        <v>0</v>
      </c>
      <c r="H40" s="308">
        <f>'様式D-3_S30'!BB5</f>
        <v>0</v>
      </c>
      <c r="I40" s="65">
        <f>'様式D-3_S30'!BC5</f>
        <v>0</v>
      </c>
      <c r="J40" s="62">
        <f>'様式D-3_S30'!BD5</f>
        <v>0</v>
      </c>
      <c r="K40" s="62">
        <f>'様式D-3_S30'!BE5</f>
        <v>2</v>
      </c>
      <c r="L40" s="32">
        <f>'様式D-3_S30'!BF5</f>
        <v>1</v>
      </c>
      <c r="M40" s="65">
        <f>'様式D-3_S30'!BG5</f>
        <v>0</v>
      </c>
      <c r="N40" s="62">
        <f>'様式D-3_S30'!BH5</f>
        <v>0</v>
      </c>
      <c r="O40" s="62">
        <f>'様式D-3_S30'!BI5</f>
        <v>0</v>
      </c>
      <c r="P40" s="318">
        <f>'様式D-3_S30'!BJ5</f>
        <v>2</v>
      </c>
      <c r="Q40" s="320" t="str">
        <f>'様式D-3_S30'!BK5</f>
        <v/>
      </c>
      <c r="R40" s="96" t="str">
        <f>'様式D-3_S30'!BL5</f>
        <v/>
      </c>
      <c r="S40" s="96" t="str">
        <f>'様式D-3_S30'!BM5</f>
        <v/>
      </c>
      <c r="T40" s="77" t="str">
        <f>'様式D-3_S30'!BN5</f>
        <v/>
      </c>
      <c r="U40" s="75">
        <f>'様式D-3_S30'!BO5</f>
        <v>0</v>
      </c>
      <c r="V40" s="76">
        <f>'様式D-3_S30'!BP5</f>
        <v>0</v>
      </c>
      <c r="W40" s="96">
        <f>'様式D-3_S30'!BQ5</f>
        <v>0.24</v>
      </c>
      <c r="X40" s="77">
        <f>'様式D-3_S30'!BR5</f>
        <v>0.09</v>
      </c>
      <c r="Y40" s="75">
        <f>'様式D-3_S30'!BS5</f>
        <v>0</v>
      </c>
      <c r="Z40" s="76">
        <f>'様式D-3_S30'!BT5</f>
        <v>0</v>
      </c>
      <c r="AA40" s="96">
        <f>'様式D-3_S30'!BU5</f>
        <v>0</v>
      </c>
      <c r="AB40" s="99">
        <f>'様式D-3_S30'!BV5</f>
        <v>0.08</v>
      </c>
      <c r="AC40" s="53"/>
      <c r="AD40" s="53"/>
      <c r="AE40" s="53"/>
      <c r="AF40" s="53"/>
      <c r="AG40" s="53"/>
      <c r="AH40" s="53"/>
      <c r="AI40" s="53"/>
      <c r="AJ40" s="53"/>
    </row>
    <row r="41" spans="2:36" x14ac:dyDescent="0.15">
      <c r="B41" s="298" t="str">
        <f>'様式D-3_S31'!AV5</f>
        <v>S31</v>
      </c>
      <c r="C41" s="302">
        <f>'様式D-3_S31'!AW5</f>
        <v>4.4000000000000004</v>
      </c>
      <c r="D41" s="166" t="str">
        <f>'様式D-3_S31'!AX5</f>
        <v>Ⅱ</v>
      </c>
      <c r="E41" s="315">
        <f>'様式D-3_S31'!AY5</f>
        <v>0</v>
      </c>
      <c r="F41" s="62">
        <f>'様式D-3_S31'!AZ5</f>
        <v>0</v>
      </c>
      <c r="G41" s="62">
        <f>'様式D-3_S31'!BA5</f>
        <v>0</v>
      </c>
      <c r="H41" s="308">
        <f>'様式D-3_S31'!BB5</f>
        <v>0</v>
      </c>
      <c r="I41" s="65">
        <f>'様式D-3_S31'!BC5</f>
        <v>0</v>
      </c>
      <c r="J41" s="62">
        <f>'様式D-3_S31'!BD5</f>
        <v>0</v>
      </c>
      <c r="K41" s="62">
        <f>'様式D-3_S31'!BE5</f>
        <v>1</v>
      </c>
      <c r="L41" s="32">
        <f>'様式D-3_S31'!BF5</f>
        <v>1</v>
      </c>
      <c r="M41" s="65">
        <f>'様式D-3_S31'!BG5</f>
        <v>0</v>
      </c>
      <c r="N41" s="62">
        <f>'様式D-3_S31'!BH5</f>
        <v>0</v>
      </c>
      <c r="O41" s="62">
        <f>'様式D-3_S31'!BI5</f>
        <v>0</v>
      </c>
      <c r="P41" s="318">
        <f>'様式D-3_S31'!BJ5</f>
        <v>2</v>
      </c>
      <c r="Q41" s="320" t="str">
        <f>'様式D-3_S31'!BK5</f>
        <v/>
      </c>
      <c r="R41" s="96" t="str">
        <f>'様式D-3_S31'!BL5</f>
        <v/>
      </c>
      <c r="S41" s="96" t="str">
        <f>'様式D-3_S31'!BM5</f>
        <v/>
      </c>
      <c r="T41" s="77" t="str">
        <f>'様式D-3_S31'!BN5</f>
        <v/>
      </c>
      <c r="U41" s="75">
        <f>'様式D-3_S31'!BO5</f>
        <v>0</v>
      </c>
      <c r="V41" s="76">
        <f>'様式D-3_S31'!BP5</f>
        <v>0</v>
      </c>
      <c r="W41" s="96">
        <f>'様式D-3_S31'!BQ5</f>
        <v>0.35</v>
      </c>
      <c r="X41" s="77">
        <f>'様式D-3_S31'!BR5</f>
        <v>0.12</v>
      </c>
      <c r="Y41" s="75">
        <f>'様式D-3_S31'!BS5</f>
        <v>0</v>
      </c>
      <c r="Z41" s="76">
        <f>'様式D-3_S31'!BT5</f>
        <v>0</v>
      </c>
      <c r="AA41" s="96">
        <f>'様式D-3_S31'!BU5</f>
        <v>0</v>
      </c>
      <c r="AB41" s="99">
        <f>'様式D-3_S31'!BV5</f>
        <v>2.97</v>
      </c>
      <c r="AC41" s="53"/>
      <c r="AD41" s="53"/>
      <c r="AE41" s="53"/>
      <c r="AF41" s="53"/>
      <c r="AG41" s="53"/>
      <c r="AH41" s="53"/>
      <c r="AI41" s="53"/>
      <c r="AJ41" s="53"/>
    </row>
    <row r="42" spans="2:36" x14ac:dyDescent="0.15">
      <c r="B42" s="298" t="str">
        <f>'様式D-3_S32'!AV5</f>
        <v>S32</v>
      </c>
      <c r="C42" s="302">
        <f>'様式D-3_S32'!AW5</f>
        <v>4.0999999999999996</v>
      </c>
      <c r="D42" s="166" t="str">
        <f>'様式D-3_S32'!AX5</f>
        <v>Ⅱ</v>
      </c>
      <c r="E42" s="315">
        <f>'様式D-3_S32'!AY5</f>
        <v>0</v>
      </c>
      <c r="F42" s="62">
        <f>'様式D-3_S32'!AZ5</f>
        <v>0</v>
      </c>
      <c r="G42" s="62">
        <f>'様式D-3_S32'!BA5</f>
        <v>0</v>
      </c>
      <c r="H42" s="308">
        <f>'様式D-3_S32'!BB5</f>
        <v>0</v>
      </c>
      <c r="I42" s="65">
        <f>'様式D-3_S32'!BC5</f>
        <v>0</v>
      </c>
      <c r="J42" s="62">
        <f>'様式D-3_S32'!BD5</f>
        <v>0</v>
      </c>
      <c r="K42" s="62">
        <f>'様式D-3_S32'!BE5</f>
        <v>3</v>
      </c>
      <c r="L42" s="32">
        <f>'様式D-3_S32'!BF5</f>
        <v>0</v>
      </c>
      <c r="M42" s="65">
        <f>'様式D-3_S32'!BG5</f>
        <v>0</v>
      </c>
      <c r="N42" s="62">
        <f>'様式D-3_S32'!BH5</f>
        <v>0</v>
      </c>
      <c r="O42" s="62">
        <f>'様式D-3_S32'!BI5</f>
        <v>0</v>
      </c>
      <c r="P42" s="318">
        <f>'様式D-3_S32'!BJ5</f>
        <v>1</v>
      </c>
      <c r="Q42" s="320" t="str">
        <f>'様式D-3_S32'!BK5</f>
        <v/>
      </c>
      <c r="R42" s="96" t="str">
        <f>'様式D-3_S32'!BL5</f>
        <v/>
      </c>
      <c r="S42" s="96" t="str">
        <f>'様式D-3_S32'!BM5</f>
        <v/>
      </c>
      <c r="T42" s="77" t="str">
        <f>'様式D-3_S32'!BN5</f>
        <v/>
      </c>
      <c r="U42" s="75">
        <f>'様式D-3_S32'!BO5</f>
        <v>0</v>
      </c>
      <c r="V42" s="76">
        <f>'様式D-3_S32'!BP5</f>
        <v>0</v>
      </c>
      <c r="W42" s="96">
        <f>'様式D-3_S32'!BQ5</f>
        <v>0.43</v>
      </c>
      <c r="X42" s="77">
        <f>'様式D-3_S32'!BR5</f>
        <v>0</v>
      </c>
      <c r="Y42" s="75">
        <f>'様式D-3_S32'!BS5</f>
        <v>0</v>
      </c>
      <c r="Z42" s="76">
        <f>'様式D-3_S32'!BT5</f>
        <v>0</v>
      </c>
      <c r="AA42" s="96">
        <f>'様式D-3_S32'!BU5</f>
        <v>0</v>
      </c>
      <c r="AB42" s="99">
        <f>'様式D-3_S32'!BV5</f>
        <v>1.75</v>
      </c>
      <c r="AC42" s="53"/>
      <c r="AD42" s="53"/>
      <c r="AE42" s="53"/>
      <c r="AF42" s="53"/>
      <c r="AG42" s="53"/>
      <c r="AH42" s="53"/>
      <c r="AI42" s="53"/>
      <c r="AJ42" s="53"/>
    </row>
    <row r="43" spans="2:36" ht="12.75" thickBot="1" x14ac:dyDescent="0.2">
      <c r="B43" s="298" t="str">
        <f>'様式D-3_S33'!AV5</f>
        <v>S33</v>
      </c>
      <c r="C43" s="302">
        <f>'様式D-3_S33'!AW5</f>
        <v>6.3</v>
      </c>
      <c r="D43" s="166" t="str">
        <f>'様式D-3_S33'!AX5</f>
        <v>Ⅱ</v>
      </c>
      <c r="E43" s="316">
        <f>'様式D-3_S33'!AY5</f>
        <v>0</v>
      </c>
      <c r="F43" s="317">
        <f>'様式D-3_S33'!AZ5</f>
        <v>0</v>
      </c>
      <c r="G43" s="317">
        <f>'様式D-3_S33'!BA5</f>
        <v>0</v>
      </c>
      <c r="H43" s="308">
        <f>'様式D-3_S33'!BB5</f>
        <v>0</v>
      </c>
      <c r="I43" s="65">
        <f>'様式D-3_S33'!BC5</f>
        <v>0</v>
      </c>
      <c r="J43" s="62">
        <f>'様式D-3_S33'!BD5</f>
        <v>0</v>
      </c>
      <c r="K43" s="62">
        <f>'様式D-3_S33'!BE5</f>
        <v>1</v>
      </c>
      <c r="L43" s="32">
        <f>'様式D-3_S33'!BF5</f>
        <v>2</v>
      </c>
      <c r="M43" s="65">
        <f>'様式D-3_S33'!BG5</f>
        <v>0</v>
      </c>
      <c r="N43" s="62">
        <f>'様式D-3_S33'!BH5</f>
        <v>0</v>
      </c>
      <c r="O43" s="62">
        <f>'様式D-3_S33'!BI5</f>
        <v>0</v>
      </c>
      <c r="P43" s="318">
        <f>'様式D-3_S33'!BJ5</f>
        <v>0</v>
      </c>
      <c r="Q43" s="321" t="str">
        <f>'様式D-3_S33'!BK5</f>
        <v/>
      </c>
      <c r="R43" s="97" t="str">
        <f>'様式D-3_S33'!BL5</f>
        <v/>
      </c>
      <c r="S43" s="97" t="str">
        <f>'様式D-3_S33'!BM5</f>
        <v/>
      </c>
      <c r="T43" s="77" t="str">
        <f>'様式D-3_S33'!BN5</f>
        <v/>
      </c>
      <c r="U43" s="75">
        <f>'様式D-3_S33'!BO5</f>
        <v>0</v>
      </c>
      <c r="V43" s="76">
        <f>'様式D-3_S33'!BP5</f>
        <v>0</v>
      </c>
      <c r="W43" s="96">
        <f>'様式D-3_S33'!BQ5</f>
        <v>0.05</v>
      </c>
      <c r="X43" s="77">
        <f>'様式D-3_S33'!BR5</f>
        <v>0.19</v>
      </c>
      <c r="Y43" s="75">
        <f>'様式D-3_S33'!BS5</f>
        <v>0</v>
      </c>
      <c r="Z43" s="76">
        <f>'様式D-3_S33'!BT5</f>
        <v>0</v>
      </c>
      <c r="AA43" s="96">
        <f>'様式D-3_S33'!BU5</f>
        <v>0</v>
      </c>
      <c r="AB43" s="99">
        <f>'様式D-3_S33'!BV5</f>
        <v>0</v>
      </c>
      <c r="AC43" s="53"/>
      <c r="AD43" s="53"/>
      <c r="AE43" s="53"/>
      <c r="AF43" s="53"/>
      <c r="AG43" s="53"/>
      <c r="AH43" s="53"/>
      <c r="AI43" s="53"/>
      <c r="AJ43" s="53"/>
    </row>
    <row r="44" spans="2:36" ht="15" customHeight="1" thickTop="1" x14ac:dyDescent="0.15">
      <c r="B44" s="1099" t="s">
        <v>415</v>
      </c>
      <c r="C44" s="1100"/>
      <c r="D44" s="1101"/>
      <c r="E44" s="1117">
        <f t="shared" ref="E44:AB44" si="0">SUM(E10:E43)</f>
        <v>0</v>
      </c>
      <c r="F44" s="1115">
        <f t="shared" si="0"/>
        <v>0</v>
      </c>
      <c r="G44" s="168">
        <f t="shared" si="0"/>
        <v>0</v>
      </c>
      <c r="H44" s="169">
        <f t="shared" si="0"/>
        <v>0</v>
      </c>
      <c r="I44" s="1090">
        <f t="shared" si="0"/>
        <v>0</v>
      </c>
      <c r="J44" s="1115">
        <f t="shared" si="0"/>
        <v>0</v>
      </c>
      <c r="K44" s="168">
        <f t="shared" si="0"/>
        <v>64</v>
      </c>
      <c r="L44" s="169">
        <f t="shared" si="0"/>
        <v>46</v>
      </c>
      <c r="M44" s="1090">
        <f t="shared" si="0"/>
        <v>0</v>
      </c>
      <c r="N44" s="1115">
        <f t="shared" si="0"/>
        <v>0</v>
      </c>
      <c r="O44" s="170">
        <f t="shared" si="0"/>
        <v>0</v>
      </c>
      <c r="P44" s="171">
        <f t="shared" si="0"/>
        <v>44</v>
      </c>
      <c r="Q44" s="172">
        <f t="shared" si="0"/>
        <v>0</v>
      </c>
      <c r="R44" s="173">
        <f t="shared" si="0"/>
        <v>0</v>
      </c>
      <c r="S44" s="174">
        <f t="shared" si="0"/>
        <v>0</v>
      </c>
      <c r="T44" s="175">
        <f t="shared" si="0"/>
        <v>0</v>
      </c>
      <c r="U44" s="176">
        <f t="shared" si="0"/>
        <v>0</v>
      </c>
      <c r="V44" s="177">
        <f t="shared" si="0"/>
        <v>0</v>
      </c>
      <c r="W44" s="178">
        <f t="shared" si="0"/>
        <v>12.18</v>
      </c>
      <c r="X44" s="179">
        <f t="shared" si="0"/>
        <v>8.6999999999999975</v>
      </c>
      <c r="Y44" s="176">
        <f t="shared" si="0"/>
        <v>0</v>
      </c>
      <c r="Z44" s="177">
        <f t="shared" si="0"/>
        <v>0</v>
      </c>
      <c r="AA44" s="178">
        <f t="shared" si="0"/>
        <v>0</v>
      </c>
      <c r="AB44" s="180">
        <f t="shared" si="0"/>
        <v>90.99</v>
      </c>
      <c r="AC44" s="55"/>
      <c r="AD44" s="55"/>
      <c r="AE44" s="55"/>
      <c r="AF44" s="55"/>
      <c r="AG44" s="55"/>
      <c r="AH44" s="55"/>
      <c r="AI44" s="55"/>
    </row>
    <row r="45" spans="2:36" ht="15" customHeight="1" thickBot="1" x14ac:dyDescent="0.2">
      <c r="B45" s="1102"/>
      <c r="C45" s="1103"/>
      <c r="D45" s="1095"/>
      <c r="E45" s="1118"/>
      <c r="F45" s="1116"/>
      <c r="G45" s="1092">
        <f>G44+H44</f>
        <v>0</v>
      </c>
      <c r="H45" s="1093"/>
      <c r="I45" s="1091"/>
      <c r="J45" s="1116"/>
      <c r="K45" s="1092">
        <f>K44+L44</f>
        <v>110</v>
      </c>
      <c r="L45" s="1093"/>
      <c r="M45" s="1091"/>
      <c r="N45" s="1116"/>
      <c r="O45" s="1094">
        <f>O44+P44</f>
        <v>44</v>
      </c>
      <c r="P45" s="1095"/>
      <c r="Q45" s="1096"/>
      <c r="R45" s="1097"/>
      <c r="S45" s="1097"/>
      <c r="T45" s="1097"/>
      <c r="U45" s="1097"/>
      <c r="V45" s="1097"/>
      <c r="W45" s="1097"/>
      <c r="X45" s="1097"/>
      <c r="Y45" s="1097"/>
      <c r="Z45" s="1097"/>
      <c r="AA45" s="1097"/>
      <c r="AB45" s="1098"/>
    </row>
    <row r="46" spans="2:36" x14ac:dyDescent="0.15">
      <c r="B46" s="137" t="s">
        <v>416</v>
      </c>
      <c r="C46" s="30"/>
      <c r="D46" s="30"/>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2:36" x14ac:dyDescent="0.15">
      <c r="B47" s="137" t="s">
        <v>417</v>
      </c>
      <c r="C47" s="30"/>
      <c r="D47" s="30"/>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2:36" x14ac:dyDescent="0.15">
      <c r="B48" s="137" t="s">
        <v>418</v>
      </c>
      <c r="C48" s="30"/>
      <c r="D48" s="30"/>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2:28" x14ac:dyDescent="0.15">
      <c r="B49" s="137" t="s">
        <v>419</v>
      </c>
      <c r="C49" s="30"/>
      <c r="D49" s="30"/>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2:28" x14ac:dyDescent="0.15">
      <c r="B50" s="137" t="s">
        <v>420</v>
      </c>
      <c r="C50" s="30"/>
      <c r="D50" s="30"/>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2:28" x14ac:dyDescent="0.15">
      <c r="F51" s="30"/>
      <c r="G51" s="31"/>
      <c r="H51" s="31"/>
      <c r="I51" s="31"/>
      <c r="J51" s="31"/>
      <c r="K51" s="31"/>
      <c r="L51" s="31"/>
      <c r="M51" s="31"/>
      <c r="N51" s="31"/>
      <c r="O51" s="31"/>
      <c r="P51" s="31"/>
      <c r="Q51" s="31"/>
      <c r="R51" s="31"/>
      <c r="S51" s="31"/>
      <c r="T51" s="31"/>
      <c r="U51" s="31"/>
      <c r="V51" s="31"/>
      <c r="W51" s="31"/>
      <c r="X51" s="31"/>
    </row>
  </sheetData>
  <mergeCells count="40">
    <mergeCell ref="Y2:Y3"/>
    <mergeCell ref="Z2:AB3"/>
    <mergeCell ref="B3:E3"/>
    <mergeCell ref="F3:K3"/>
    <mergeCell ref="L3:N3"/>
    <mergeCell ref="O3:S3"/>
    <mergeCell ref="B2:E2"/>
    <mergeCell ref="F2:K2"/>
    <mergeCell ref="L2:N2"/>
    <mergeCell ref="O2:S2"/>
    <mergeCell ref="T2:U3"/>
    <mergeCell ref="V2:X3"/>
    <mergeCell ref="B7:B9"/>
    <mergeCell ref="C7:C9"/>
    <mergeCell ref="D7:D9"/>
    <mergeCell ref="E7:P7"/>
    <mergeCell ref="Q7:T7"/>
    <mergeCell ref="B4:Y4"/>
    <mergeCell ref="B5:AB5"/>
    <mergeCell ref="B6:D6"/>
    <mergeCell ref="E6:P6"/>
    <mergeCell ref="Q6:AB6"/>
    <mergeCell ref="U7:AB7"/>
    <mergeCell ref="E8:H8"/>
    <mergeCell ref="I8:L8"/>
    <mergeCell ref="M8:P8"/>
    <mergeCell ref="Q8:T8"/>
    <mergeCell ref="U8:X8"/>
    <mergeCell ref="Y8:AB8"/>
    <mergeCell ref="B44:D45"/>
    <mergeCell ref="E44:E45"/>
    <mergeCell ref="F44:F45"/>
    <mergeCell ref="I44:I45"/>
    <mergeCell ref="J44:J45"/>
    <mergeCell ref="N44:N45"/>
    <mergeCell ref="G45:H45"/>
    <mergeCell ref="K45:L45"/>
    <mergeCell ref="O45:P45"/>
    <mergeCell ref="Q45:AB45"/>
    <mergeCell ref="M44:M45"/>
  </mergeCells>
  <phoneticPr fontId="13"/>
  <conditionalFormatting sqref="F2:S3">
    <cfRule type="cellIs" dxfId="1"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B331355E-7EB0-4ABF-A79D-BC85EDE47F4D}">
          <x14:formula1>
            <xm:f>'(参考)リスト'!$G$16:$G$19</xm:f>
          </x14:formula1>
          <xm:sqref>D10:D43</xm:sqref>
        </x14:dataValidation>
      </x14:dataValidations>
    </ext>
  </extLst>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384A-C29E-4D3C-BA3F-8CBA09AA9E77}">
  <sheetPr>
    <pageSetUpPr fitToPage="1"/>
  </sheetPr>
  <dimension ref="A1:AJ51"/>
  <sheetViews>
    <sheetView showGridLines="0" showZeros="0" view="pageBreakPreview" topLeftCell="A5" zoomScaleNormal="85" zoomScaleSheetLayoutView="100" workbookViewId="0">
      <selection activeCell="U20" sqref="U20"/>
    </sheetView>
  </sheetViews>
  <sheetFormatPr defaultColWidth="9" defaultRowHeight="12" x14ac:dyDescent="0.15"/>
  <cols>
    <col min="1" max="1" width="2.75" style="117" customWidth="1"/>
    <col min="2" max="3" width="5.75" style="119" customWidth="1"/>
    <col min="4" max="4" width="5.625" style="119" customWidth="1"/>
    <col min="5" max="16" width="4.75" style="117" customWidth="1"/>
    <col min="17" max="28" width="6.375" style="117" customWidth="1"/>
    <col min="29" max="29" width="4" style="117" customWidth="1"/>
    <col min="30" max="16384" width="9" style="117"/>
  </cols>
  <sheetData>
    <row r="1" spans="1:36" ht="20.25" customHeight="1" x14ac:dyDescent="0.15">
      <c r="B1" s="118" t="s">
        <v>406</v>
      </c>
      <c r="C1" s="30"/>
      <c r="D1" s="30"/>
      <c r="E1" s="31"/>
      <c r="F1" s="31"/>
      <c r="G1" s="31"/>
      <c r="H1" s="31"/>
      <c r="I1" s="31"/>
      <c r="J1" s="31"/>
      <c r="K1" s="31"/>
      <c r="L1" s="31"/>
      <c r="M1" s="31"/>
      <c r="N1" s="31"/>
      <c r="O1" s="31"/>
      <c r="P1" s="31"/>
      <c r="Q1" s="31"/>
      <c r="R1" s="31"/>
      <c r="S1" s="31"/>
      <c r="T1" s="31"/>
      <c r="U1" s="31"/>
      <c r="V1" s="31"/>
      <c r="W1" s="31"/>
      <c r="X1" s="31"/>
      <c r="Y1" s="31"/>
      <c r="Z1" s="31"/>
      <c r="AA1" s="31"/>
      <c r="AB1" s="31"/>
      <c r="AC1" s="31"/>
    </row>
    <row r="2" spans="1:36" x14ac:dyDescent="0.15">
      <c r="B2" s="1072" t="s">
        <v>407</v>
      </c>
      <c r="C2" s="1072"/>
      <c r="D2" s="1072"/>
      <c r="E2" s="1072"/>
      <c r="F2" s="1069" t="str">
        <f>'様式A-1'!D3</f>
        <v>ムクノトンネル　ノボリ</v>
      </c>
      <c r="G2" s="1069"/>
      <c r="H2" s="1069"/>
      <c r="I2" s="1069"/>
      <c r="J2" s="1069"/>
      <c r="K2" s="1069"/>
      <c r="L2" s="1070" t="s">
        <v>408</v>
      </c>
      <c r="M2" s="1070"/>
      <c r="N2" s="1070"/>
      <c r="O2" s="1069" t="str">
        <f>'様式A-1'!J3</f>
        <v>山口県道57号下関港線（上り）</v>
      </c>
      <c r="P2" s="1069"/>
      <c r="Q2" s="1069"/>
      <c r="R2" s="1069"/>
      <c r="S2" s="1069"/>
      <c r="T2" s="1065" t="s">
        <v>307</v>
      </c>
      <c r="U2" s="1066"/>
      <c r="V2" s="1108" t="str">
        <f>'様式B (1)'!S3</f>
        <v>アジア航測株式会社</v>
      </c>
      <c r="W2" s="1109"/>
      <c r="X2" s="1109"/>
      <c r="Y2" s="1078" t="s">
        <v>409</v>
      </c>
      <c r="Z2" s="1058">
        <f>'様式B (1)'!P2</f>
        <v>45892</v>
      </c>
      <c r="AA2" s="1059"/>
      <c r="AB2" s="1060"/>
    </row>
    <row r="3" spans="1:36" ht="12" customHeight="1" x14ac:dyDescent="0.15">
      <c r="A3" s="117" t="s">
        <v>410</v>
      </c>
      <c r="B3" s="1064" t="s">
        <v>411</v>
      </c>
      <c r="C3" s="1064"/>
      <c r="D3" s="1064"/>
      <c r="E3" s="1064"/>
      <c r="F3" s="1071" t="str">
        <f>'様式A-1'!D4</f>
        <v>椋野トンネル（上り）</v>
      </c>
      <c r="G3" s="1071"/>
      <c r="H3" s="1071"/>
      <c r="I3" s="1071"/>
      <c r="J3" s="1071"/>
      <c r="K3" s="1071"/>
      <c r="L3" s="1070" t="s">
        <v>412</v>
      </c>
      <c r="M3" s="1070"/>
      <c r="N3" s="1070"/>
      <c r="O3" s="1107" t="str">
        <f>'様式A-1'!R3</f>
        <v>山口県
下関土木建築事務所</v>
      </c>
      <c r="P3" s="1107"/>
      <c r="Q3" s="1107"/>
      <c r="R3" s="1107"/>
      <c r="S3" s="1107"/>
      <c r="T3" s="1067"/>
      <c r="U3" s="1068"/>
      <c r="V3" s="1110"/>
      <c r="W3" s="1111"/>
      <c r="X3" s="1111"/>
      <c r="Y3" s="1079"/>
      <c r="Z3" s="1061"/>
      <c r="AA3" s="1062"/>
      <c r="AB3" s="1063"/>
    </row>
    <row r="4" spans="1:36" ht="12" customHeight="1" x14ac:dyDescent="0.15">
      <c r="B4" s="1108"/>
      <c r="C4" s="1109"/>
      <c r="D4" s="1109"/>
      <c r="E4" s="1109"/>
      <c r="F4" s="1109"/>
      <c r="G4" s="1109"/>
      <c r="H4" s="1109"/>
      <c r="I4" s="1109"/>
      <c r="J4" s="1109"/>
      <c r="K4" s="1109"/>
      <c r="L4" s="1109"/>
      <c r="M4" s="1109"/>
      <c r="N4" s="1109"/>
      <c r="O4" s="1109"/>
      <c r="P4" s="1109"/>
      <c r="Q4" s="1109"/>
      <c r="R4" s="1109"/>
      <c r="S4" s="1109"/>
      <c r="T4" s="1109"/>
      <c r="U4" s="1109"/>
      <c r="V4" s="1109"/>
      <c r="W4" s="1109"/>
      <c r="X4" s="1109"/>
      <c r="Y4" s="1109"/>
      <c r="Z4" s="139"/>
      <c r="AA4" s="56"/>
      <c r="AB4" s="140"/>
      <c r="AC4" s="57"/>
      <c r="AD4" s="282"/>
      <c r="AE4" s="282"/>
      <c r="AF4" s="282"/>
      <c r="AG4" s="282"/>
      <c r="AH4" s="282"/>
      <c r="AI4" s="282"/>
      <c r="AJ4" s="282"/>
    </row>
    <row r="5" spans="1:36" ht="12.75" customHeight="1" thickBot="1" x14ac:dyDescent="0.2">
      <c r="B5" s="1112" t="s">
        <v>413</v>
      </c>
      <c r="C5" s="1113"/>
      <c r="D5" s="1113"/>
      <c r="E5" s="1113"/>
      <c r="F5" s="1113"/>
      <c r="G5" s="1113"/>
      <c r="H5" s="1113"/>
      <c r="I5" s="1113"/>
      <c r="J5" s="1113"/>
      <c r="K5" s="1113"/>
      <c r="L5" s="1113"/>
      <c r="M5" s="1113"/>
      <c r="N5" s="1113"/>
      <c r="O5" s="1113"/>
      <c r="P5" s="1113"/>
      <c r="Q5" s="1113"/>
      <c r="R5" s="1113"/>
      <c r="S5" s="1113"/>
      <c r="T5" s="1113"/>
      <c r="U5" s="1113"/>
      <c r="V5" s="1113"/>
      <c r="W5" s="1113"/>
      <c r="X5" s="1113"/>
      <c r="Y5" s="1113"/>
      <c r="Z5" s="1113"/>
      <c r="AA5" s="1113"/>
      <c r="AB5" s="1114"/>
      <c r="AC5" s="31"/>
      <c r="AD5" s="282"/>
      <c r="AE5" s="282"/>
      <c r="AF5" s="282"/>
      <c r="AG5" s="282"/>
      <c r="AH5" s="282"/>
      <c r="AI5" s="282"/>
      <c r="AJ5" s="282"/>
    </row>
    <row r="6" spans="1:36" ht="13.5" customHeight="1" x14ac:dyDescent="0.15">
      <c r="B6" s="1085" t="s">
        <v>346</v>
      </c>
      <c r="C6" s="1086"/>
      <c r="D6" s="1087"/>
      <c r="E6" s="1088" t="s">
        <v>347</v>
      </c>
      <c r="F6" s="1089"/>
      <c r="G6" s="1089"/>
      <c r="H6" s="1089"/>
      <c r="I6" s="1089"/>
      <c r="J6" s="1089"/>
      <c r="K6" s="1089"/>
      <c r="L6" s="1089"/>
      <c r="M6" s="1089"/>
      <c r="N6" s="1089"/>
      <c r="O6" s="1089"/>
      <c r="P6" s="1089"/>
      <c r="Q6" s="1088" t="s">
        <v>348</v>
      </c>
      <c r="R6" s="1089"/>
      <c r="S6" s="1089"/>
      <c r="T6" s="1089"/>
      <c r="U6" s="1089"/>
      <c r="V6" s="1089"/>
      <c r="W6" s="1089"/>
      <c r="X6" s="1089"/>
      <c r="Y6" s="1089"/>
      <c r="Z6" s="1089"/>
      <c r="AA6" s="1089"/>
      <c r="AB6" s="1104"/>
      <c r="AC6" s="54"/>
      <c r="AD6" s="54"/>
    </row>
    <row r="7" spans="1:36" ht="13.5" x14ac:dyDescent="0.15">
      <c r="B7" s="1075" t="s">
        <v>349</v>
      </c>
      <c r="C7" s="1080" t="s">
        <v>350</v>
      </c>
      <c r="D7" s="1083" t="s">
        <v>351</v>
      </c>
      <c r="E7" s="1073" t="s">
        <v>414</v>
      </c>
      <c r="F7" s="1074"/>
      <c r="G7" s="1074"/>
      <c r="H7" s="1074"/>
      <c r="I7" s="1074"/>
      <c r="J7" s="1074"/>
      <c r="K7" s="1074"/>
      <c r="L7" s="1074"/>
      <c r="M7" s="1074"/>
      <c r="N7" s="1074"/>
      <c r="O7" s="1074"/>
      <c r="P7" s="1077"/>
      <c r="Q7" s="1073" t="s">
        <v>353</v>
      </c>
      <c r="R7" s="1074"/>
      <c r="S7" s="1074"/>
      <c r="T7" s="1074"/>
      <c r="U7" s="1105" t="s">
        <v>354</v>
      </c>
      <c r="V7" s="1074"/>
      <c r="W7" s="1074"/>
      <c r="X7" s="1074"/>
      <c r="Y7" s="1074"/>
      <c r="Z7" s="1074"/>
      <c r="AA7" s="1074"/>
      <c r="AB7" s="1106"/>
      <c r="AC7" s="54"/>
      <c r="AD7" s="54"/>
    </row>
    <row r="8" spans="1:36" ht="13.5" x14ac:dyDescent="0.15">
      <c r="B8" s="1075"/>
      <c r="C8" s="1081"/>
      <c r="D8" s="1083"/>
      <c r="E8" s="1073" t="s">
        <v>356</v>
      </c>
      <c r="F8" s="1074"/>
      <c r="G8" s="1074"/>
      <c r="H8" s="1077"/>
      <c r="I8" s="1074" t="s">
        <v>357</v>
      </c>
      <c r="J8" s="1074"/>
      <c r="K8" s="1074"/>
      <c r="L8" s="1077"/>
      <c r="M8" s="1074" t="s">
        <v>358</v>
      </c>
      <c r="N8" s="1074"/>
      <c r="O8" s="1074"/>
      <c r="P8" s="1077"/>
      <c r="Q8" s="1073" t="s">
        <v>359</v>
      </c>
      <c r="R8" s="1074"/>
      <c r="S8" s="1074"/>
      <c r="T8" s="1074"/>
      <c r="U8" s="1105" t="s">
        <v>357</v>
      </c>
      <c r="V8" s="1074"/>
      <c r="W8" s="1074"/>
      <c r="X8" s="1074"/>
      <c r="Y8" s="1105" t="s">
        <v>358</v>
      </c>
      <c r="Z8" s="1074"/>
      <c r="AA8" s="1074"/>
      <c r="AB8" s="1106"/>
      <c r="AC8" s="53"/>
      <c r="AD8" s="53"/>
      <c r="AE8" s="53"/>
      <c r="AF8" s="53"/>
      <c r="AG8" s="53"/>
      <c r="AH8" s="53"/>
      <c r="AI8" s="53"/>
      <c r="AJ8" s="53"/>
    </row>
    <row r="9" spans="1:36" s="119" customFormat="1" x14ac:dyDescent="0.15">
      <c r="B9" s="1076"/>
      <c r="C9" s="1082"/>
      <c r="D9" s="1084"/>
      <c r="E9" s="58" t="s">
        <v>360</v>
      </c>
      <c r="F9" s="61" t="s">
        <v>361</v>
      </c>
      <c r="G9" s="61" t="s">
        <v>362</v>
      </c>
      <c r="H9" s="280" t="s">
        <v>363</v>
      </c>
      <c r="I9" s="64" t="s">
        <v>360</v>
      </c>
      <c r="J9" s="61" t="s">
        <v>361</v>
      </c>
      <c r="K9" s="61" t="s">
        <v>362</v>
      </c>
      <c r="L9" s="280" t="s">
        <v>363</v>
      </c>
      <c r="M9" s="64" t="s">
        <v>360</v>
      </c>
      <c r="N9" s="61" t="s">
        <v>361</v>
      </c>
      <c r="O9" s="61" t="s">
        <v>362</v>
      </c>
      <c r="P9" s="280" t="s">
        <v>363</v>
      </c>
      <c r="Q9" s="278" t="s">
        <v>360</v>
      </c>
      <c r="R9" s="74" t="s">
        <v>361</v>
      </c>
      <c r="S9" s="61" t="s">
        <v>362</v>
      </c>
      <c r="T9" s="279" t="s">
        <v>363</v>
      </c>
      <c r="U9" s="281" t="s">
        <v>360</v>
      </c>
      <c r="V9" s="74" t="s">
        <v>361</v>
      </c>
      <c r="W9" s="61" t="s">
        <v>362</v>
      </c>
      <c r="X9" s="279" t="s">
        <v>363</v>
      </c>
      <c r="Y9" s="281" t="s">
        <v>360</v>
      </c>
      <c r="Z9" s="74" t="s">
        <v>361</v>
      </c>
      <c r="AA9" s="61" t="s">
        <v>362</v>
      </c>
      <c r="AB9" s="98" t="s">
        <v>363</v>
      </c>
      <c r="AC9" s="53"/>
      <c r="AD9" s="53"/>
      <c r="AE9" s="53"/>
      <c r="AF9" s="53"/>
      <c r="AG9" s="53"/>
      <c r="AH9" s="53"/>
      <c r="AI9" s="53"/>
      <c r="AJ9" s="53"/>
    </row>
    <row r="10" spans="1:36" x14ac:dyDescent="0.15">
      <c r="B10" s="298" t="str">
        <f>'様式D-3_S34'!AV5</f>
        <v>S34</v>
      </c>
      <c r="C10" s="302">
        <f>'様式D-3_S34'!AW5</f>
        <v>7.1</v>
      </c>
      <c r="D10" s="166" t="str">
        <f>'様式D-3_S34'!AX5</f>
        <v>Ⅱ</v>
      </c>
      <c r="E10" s="59">
        <f>'様式D-3_S34'!AY5</f>
        <v>0</v>
      </c>
      <c r="F10" s="62">
        <f>'様式D-3_S34'!AZ5</f>
        <v>0</v>
      </c>
      <c r="G10" s="62">
        <f>'様式D-3_S34'!BA5</f>
        <v>0</v>
      </c>
      <c r="H10" s="32">
        <f>'様式D-3_S34'!BB5</f>
        <v>0</v>
      </c>
      <c r="I10" s="65">
        <f>'様式D-3_S34'!BC5</f>
        <v>0</v>
      </c>
      <c r="J10" s="62">
        <f>'様式D-3_S34'!BD5</f>
        <v>0</v>
      </c>
      <c r="K10" s="62">
        <f>'様式D-3_S34'!BE5</f>
        <v>3</v>
      </c>
      <c r="L10" s="32">
        <f>'様式D-3_S34'!BF5</f>
        <v>2</v>
      </c>
      <c r="M10" s="65">
        <f>'様式D-3_S34'!BG5</f>
        <v>0</v>
      </c>
      <c r="N10" s="62">
        <f>'様式D-3_S34'!BH5</f>
        <v>0</v>
      </c>
      <c r="O10" s="62">
        <f>'様式D-3_S34'!BI5</f>
        <v>0</v>
      </c>
      <c r="P10" s="32">
        <f>'様式D-3_S34'!BJ5</f>
        <v>2</v>
      </c>
      <c r="Q10" s="94" t="str">
        <f>'様式D-3_S34'!BK5</f>
        <v/>
      </c>
      <c r="R10" s="93" t="str">
        <f>'様式D-3_S34'!BL5</f>
        <v/>
      </c>
      <c r="S10" s="95" t="str">
        <f>'様式D-3_S34'!BM5</f>
        <v/>
      </c>
      <c r="T10" s="92" t="str">
        <f>'様式D-3_S34'!BN5</f>
        <v/>
      </c>
      <c r="U10" s="75">
        <f>'様式D-3_S34'!BO5</f>
        <v>0</v>
      </c>
      <c r="V10" s="76">
        <f>'様式D-3_S34'!BP5</f>
        <v>0</v>
      </c>
      <c r="W10" s="96">
        <f>'様式D-3_S34'!BQ5</f>
        <v>0.42000000000000004</v>
      </c>
      <c r="X10" s="77">
        <f>'様式D-3_S34'!BR5</f>
        <v>0.44999999999999996</v>
      </c>
      <c r="Y10" s="75">
        <f>'様式D-3_S34'!BS5</f>
        <v>0</v>
      </c>
      <c r="Z10" s="76">
        <f>'様式D-3_S34'!BT5</f>
        <v>0</v>
      </c>
      <c r="AA10" s="96">
        <f>'様式D-3_S34'!BU5</f>
        <v>0</v>
      </c>
      <c r="AB10" s="99">
        <f>'様式D-3_S34'!BV5</f>
        <v>3</v>
      </c>
      <c r="AC10" s="53"/>
      <c r="AD10" s="53"/>
      <c r="AE10" s="53"/>
      <c r="AF10" s="53"/>
      <c r="AG10" s="53"/>
      <c r="AH10" s="53"/>
      <c r="AI10" s="53"/>
      <c r="AJ10" s="53"/>
    </row>
    <row r="11" spans="1:36" x14ac:dyDescent="0.15">
      <c r="B11" s="298" t="str">
        <f>'様式D-3_S35'!AV5</f>
        <v>S35</v>
      </c>
      <c r="C11" s="302">
        <f>'様式D-3_S35'!AW5</f>
        <v>4.5999999999999996</v>
      </c>
      <c r="D11" s="166" t="str">
        <f>'様式D-3_S35'!AX5</f>
        <v>Ⅱ</v>
      </c>
      <c r="E11" s="59">
        <f>'様式D-3_S35'!AY5</f>
        <v>0</v>
      </c>
      <c r="F11" s="62">
        <f>'様式D-3_S35'!AZ5</f>
        <v>0</v>
      </c>
      <c r="G11" s="62">
        <f>'様式D-3_S35'!BA5</f>
        <v>0</v>
      </c>
      <c r="H11" s="32">
        <f>'様式D-3_S35'!BB5</f>
        <v>0</v>
      </c>
      <c r="I11" s="65">
        <f>'様式D-3_S35'!BC5</f>
        <v>0</v>
      </c>
      <c r="J11" s="62">
        <f>'様式D-3_S35'!BD5</f>
        <v>0</v>
      </c>
      <c r="K11" s="62">
        <f>'様式D-3_S35'!BE5</f>
        <v>0</v>
      </c>
      <c r="L11" s="32">
        <f>'様式D-3_S35'!BF5</f>
        <v>2</v>
      </c>
      <c r="M11" s="65">
        <f>'様式D-3_S35'!BG5</f>
        <v>0</v>
      </c>
      <c r="N11" s="62">
        <f>'様式D-3_S35'!BH5</f>
        <v>0</v>
      </c>
      <c r="O11" s="62">
        <f>'様式D-3_S35'!BI5</f>
        <v>0</v>
      </c>
      <c r="P11" s="32">
        <f>'様式D-3_S35'!BJ5</f>
        <v>3</v>
      </c>
      <c r="Q11" s="94" t="str">
        <f>'様式D-3_S35'!BK5</f>
        <v/>
      </c>
      <c r="R11" s="93" t="str">
        <f>'様式D-3_S35'!BL5</f>
        <v/>
      </c>
      <c r="S11" s="95" t="str">
        <f>'様式D-3_S35'!BM5</f>
        <v/>
      </c>
      <c r="T11" s="92" t="str">
        <f>'様式D-3_S35'!BN5</f>
        <v/>
      </c>
      <c r="U11" s="75">
        <f>'様式D-3_S35'!BO5</f>
        <v>0</v>
      </c>
      <c r="V11" s="76">
        <f>'様式D-3_S35'!BP5</f>
        <v>0</v>
      </c>
      <c r="W11" s="96">
        <f>'様式D-3_S35'!BQ5</f>
        <v>0</v>
      </c>
      <c r="X11" s="77">
        <f>'様式D-3_S35'!BR5</f>
        <v>1.1400000000000001</v>
      </c>
      <c r="Y11" s="75">
        <f>'様式D-3_S35'!BS5</f>
        <v>0</v>
      </c>
      <c r="Z11" s="76">
        <f>'様式D-3_S35'!BT5</f>
        <v>0</v>
      </c>
      <c r="AA11" s="96">
        <f>'様式D-3_S35'!BU5</f>
        <v>0</v>
      </c>
      <c r="AB11" s="99">
        <f>'様式D-3_S35'!BV5</f>
        <v>6.7000000000000011</v>
      </c>
      <c r="AC11" s="53"/>
      <c r="AD11" s="53"/>
      <c r="AE11" s="53"/>
      <c r="AF11" s="53"/>
      <c r="AG11" s="53"/>
      <c r="AH11" s="53"/>
      <c r="AI11" s="53"/>
      <c r="AJ11" s="53"/>
    </row>
    <row r="12" spans="1:36" x14ac:dyDescent="0.15">
      <c r="B12" s="298" t="str">
        <f>'様式D-3_S36'!AV5</f>
        <v>S36</v>
      </c>
      <c r="C12" s="302">
        <f>'様式D-3_S36'!AW5</f>
        <v>6.3</v>
      </c>
      <c r="D12" s="166" t="str">
        <f>'様式D-3_S36'!AX5</f>
        <v>Ⅱ</v>
      </c>
      <c r="E12" s="59">
        <f>'様式D-3_S36'!AY5</f>
        <v>0</v>
      </c>
      <c r="F12" s="62">
        <f>'様式D-3_S36'!AZ5</f>
        <v>0</v>
      </c>
      <c r="G12" s="62">
        <f>'様式D-3_S36'!BA5</f>
        <v>0</v>
      </c>
      <c r="H12" s="32">
        <f>'様式D-3_S36'!BB5</f>
        <v>0</v>
      </c>
      <c r="I12" s="65">
        <f>'様式D-3_S36'!BC5</f>
        <v>0</v>
      </c>
      <c r="J12" s="62">
        <f>'様式D-3_S36'!BD5</f>
        <v>0</v>
      </c>
      <c r="K12" s="62">
        <f>'様式D-3_S36'!BE5</f>
        <v>1</v>
      </c>
      <c r="L12" s="32">
        <f>'様式D-3_S36'!BF5</f>
        <v>5</v>
      </c>
      <c r="M12" s="65">
        <f>'様式D-3_S36'!BG5</f>
        <v>0</v>
      </c>
      <c r="N12" s="62">
        <f>'様式D-3_S36'!BH5</f>
        <v>0</v>
      </c>
      <c r="O12" s="62">
        <f>'様式D-3_S36'!BI5</f>
        <v>0</v>
      </c>
      <c r="P12" s="32">
        <f>'様式D-3_S36'!BJ5</f>
        <v>1</v>
      </c>
      <c r="Q12" s="94" t="str">
        <f>'様式D-3_S36'!BK5</f>
        <v/>
      </c>
      <c r="R12" s="93" t="str">
        <f>'様式D-3_S36'!BL5</f>
        <v/>
      </c>
      <c r="S12" s="95" t="str">
        <f>'様式D-3_S36'!BM5</f>
        <v/>
      </c>
      <c r="T12" s="92" t="str">
        <f>'様式D-3_S36'!BN5</f>
        <v/>
      </c>
      <c r="U12" s="75">
        <f>'様式D-3_S36'!BO5</f>
        <v>0</v>
      </c>
      <c r="V12" s="76">
        <f>'様式D-3_S36'!BP5</f>
        <v>0</v>
      </c>
      <c r="W12" s="96">
        <f>'様式D-3_S36'!BQ5</f>
        <v>0.08</v>
      </c>
      <c r="X12" s="77">
        <f>'様式D-3_S36'!BR5</f>
        <v>2.34</v>
      </c>
      <c r="Y12" s="75">
        <f>'様式D-3_S36'!BS5</f>
        <v>0</v>
      </c>
      <c r="Z12" s="76">
        <f>'様式D-3_S36'!BT5</f>
        <v>0</v>
      </c>
      <c r="AA12" s="96">
        <f>'様式D-3_S36'!BU5</f>
        <v>0</v>
      </c>
      <c r="AB12" s="99">
        <f>'様式D-3_S36'!BV5</f>
        <v>2.7</v>
      </c>
      <c r="AC12" s="53"/>
      <c r="AD12" s="53"/>
      <c r="AE12" s="53"/>
      <c r="AF12" s="53"/>
      <c r="AG12" s="53"/>
      <c r="AH12" s="53"/>
      <c r="AI12" s="53"/>
      <c r="AJ12" s="53"/>
    </row>
    <row r="13" spans="1:36" x14ac:dyDescent="0.15">
      <c r="B13" s="298" t="str">
        <f>'様式D-3_S37'!AV5</f>
        <v>S37</v>
      </c>
      <c r="C13" s="302">
        <f>'様式D-3_S37'!AW5</f>
        <v>6</v>
      </c>
      <c r="D13" s="166" t="str">
        <f>'様式D-3_S37'!AX5</f>
        <v>Ⅱ</v>
      </c>
      <c r="E13" s="59">
        <f>'様式D-3_S37'!AY5</f>
        <v>0</v>
      </c>
      <c r="F13" s="62">
        <f>'様式D-3_S37'!AZ5</f>
        <v>0</v>
      </c>
      <c r="G13" s="62">
        <f>'様式D-3_S37'!BA5</f>
        <v>0</v>
      </c>
      <c r="H13" s="32">
        <f>'様式D-3_S37'!BB5</f>
        <v>0</v>
      </c>
      <c r="I13" s="65">
        <f>'様式D-3_S37'!BC5</f>
        <v>0</v>
      </c>
      <c r="J13" s="62">
        <f>'様式D-3_S37'!BD5</f>
        <v>0</v>
      </c>
      <c r="K13" s="62">
        <f>'様式D-3_S37'!BE5</f>
        <v>1</v>
      </c>
      <c r="L13" s="32">
        <f>'様式D-3_S37'!BF5</f>
        <v>2</v>
      </c>
      <c r="M13" s="65">
        <f>'様式D-3_S37'!BG5</f>
        <v>0</v>
      </c>
      <c r="N13" s="62">
        <f>'様式D-3_S37'!BH5</f>
        <v>0</v>
      </c>
      <c r="O13" s="62">
        <f>'様式D-3_S37'!BI5</f>
        <v>0</v>
      </c>
      <c r="P13" s="32">
        <f>'様式D-3_S37'!BJ5</f>
        <v>0</v>
      </c>
      <c r="Q13" s="94" t="str">
        <f>'様式D-3_S37'!BK5</f>
        <v/>
      </c>
      <c r="R13" s="93" t="str">
        <f>'様式D-3_S37'!BL5</f>
        <v/>
      </c>
      <c r="S13" s="95" t="str">
        <f>'様式D-3_S37'!BM5</f>
        <v/>
      </c>
      <c r="T13" s="92" t="str">
        <f>'様式D-3_S37'!BN5</f>
        <v/>
      </c>
      <c r="U13" s="75">
        <f>'様式D-3_S37'!BO5</f>
        <v>0</v>
      </c>
      <c r="V13" s="76">
        <f>'様式D-3_S37'!BP5</f>
        <v>0</v>
      </c>
      <c r="W13" s="96">
        <f>'様式D-3_S37'!BQ5</f>
        <v>0.12</v>
      </c>
      <c r="X13" s="77">
        <f>'様式D-3_S37'!BR5</f>
        <v>0.92999999999999994</v>
      </c>
      <c r="Y13" s="75">
        <f>'様式D-3_S37'!BS5</f>
        <v>0</v>
      </c>
      <c r="Z13" s="76">
        <f>'様式D-3_S37'!BT5</f>
        <v>0</v>
      </c>
      <c r="AA13" s="96">
        <f>'様式D-3_S37'!BU5</f>
        <v>0</v>
      </c>
      <c r="AB13" s="99">
        <f>'様式D-3_S37'!BV5</f>
        <v>0</v>
      </c>
      <c r="AC13" s="53"/>
      <c r="AD13" s="53"/>
      <c r="AE13" s="53"/>
      <c r="AF13" s="53"/>
      <c r="AG13" s="53"/>
      <c r="AH13" s="53"/>
      <c r="AI13" s="53"/>
      <c r="AJ13" s="53"/>
    </row>
    <row r="14" spans="1:36" x14ac:dyDescent="0.15">
      <c r="B14" s="298" t="str">
        <f>'様式D-3_S38'!AV5</f>
        <v>S38</v>
      </c>
      <c r="C14" s="302">
        <f>'様式D-3_S38'!AW5</f>
        <v>6.1</v>
      </c>
      <c r="D14" s="166" t="str">
        <f>'様式D-3_S38'!AX5</f>
        <v>Ⅱ</v>
      </c>
      <c r="E14" s="59">
        <f>'様式D-3_S38'!AY5</f>
        <v>0</v>
      </c>
      <c r="F14" s="62">
        <f>'様式D-3_S38'!AZ5</f>
        <v>0</v>
      </c>
      <c r="G14" s="62">
        <f>'様式D-3_S38'!BA5</f>
        <v>0</v>
      </c>
      <c r="H14" s="32">
        <f>'様式D-3_S38'!BB5</f>
        <v>0</v>
      </c>
      <c r="I14" s="65">
        <f>'様式D-3_S38'!BC5</f>
        <v>0</v>
      </c>
      <c r="J14" s="62">
        <f>'様式D-3_S38'!BD5</f>
        <v>0</v>
      </c>
      <c r="K14" s="62">
        <f>'様式D-3_S38'!BE5</f>
        <v>3</v>
      </c>
      <c r="L14" s="32">
        <f>'様式D-3_S38'!BF5</f>
        <v>1</v>
      </c>
      <c r="M14" s="65">
        <f>'様式D-3_S38'!BG5</f>
        <v>0</v>
      </c>
      <c r="N14" s="62">
        <f>'様式D-3_S38'!BH5</f>
        <v>0</v>
      </c>
      <c r="O14" s="62">
        <f>'様式D-3_S38'!BI5</f>
        <v>1</v>
      </c>
      <c r="P14" s="32">
        <f>'様式D-3_S38'!BJ5</f>
        <v>6</v>
      </c>
      <c r="Q14" s="94" t="str">
        <f>'様式D-3_S38'!BK5</f>
        <v/>
      </c>
      <c r="R14" s="93" t="str">
        <f>'様式D-3_S38'!BL5</f>
        <v/>
      </c>
      <c r="S14" s="95" t="str">
        <f>'様式D-3_S38'!BM5</f>
        <v/>
      </c>
      <c r="T14" s="92" t="str">
        <f>'様式D-3_S38'!BN5</f>
        <v/>
      </c>
      <c r="U14" s="75">
        <f>'様式D-3_S38'!BO5</f>
        <v>0</v>
      </c>
      <c r="V14" s="76">
        <f>'様式D-3_S38'!BP5</f>
        <v>0</v>
      </c>
      <c r="W14" s="96">
        <f>'様式D-3_S38'!BQ5</f>
        <v>0.29000000000000004</v>
      </c>
      <c r="X14" s="77">
        <f>'様式D-3_S38'!BR5</f>
        <v>0.09</v>
      </c>
      <c r="Y14" s="75">
        <f>'様式D-3_S38'!BS5</f>
        <v>0</v>
      </c>
      <c r="Z14" s="76">
        <f>'様式D-3_S38'!BT5</f>
        <v>0</v>
      </c>
      <c r="AA14" s="96">
        <f>'様式D-3_S38'!BU5</f>
        <v>3.85</v>
      </c>
      <c r="AB14" s="99">
        <f>'様式D-3_S38'!BV5</f>
        <v>12.999999999999998</v>
      </c>
      <c r="AC14" s="53"/>
      <c r="AD14" s="53"/>
      <c r="AE14" s="53"/>
      <c r="AF14" s="53"/>
      <c r="AG14" s="53"/>
      <c r="AH14" s="53"/>
      <c r="AI14" s="53"/>
      <c r="AJ14" s="53"/>
    </row>
    <row r="15" spans="1:36" x14ac:dyDescent="0.15">
      <c r="B15" s="298" t="str">
        <f>'様式D-3_S39'!AV5</f>
        <v>S39</v>
      </c>
      <c r="C15" s="302">
        <f>'様式D-3_S39'!AW5</f>
        <v>4.7</v>
      </c>
      <c r="D15" s="166" t="str">
        <f>'様式D-3_S39'!AX5</f>
        <v>Ⅱ</v>
      </c>
      <c r="E15" s="59">
        <f>'様式D-3_S39'!AY5</f>
        <v>0</v>
      </c>
      <c r="F15" s="62">
        <f>'様式D-3_S39'!AZ5</f>
        <v>0</v>
      </c>
      <c r="G15" s="62">
        <f>'様式D-3_S39'!BA5</f>
        <v>0</v>
      </c>
      <c r="H15" s="32">
        <f>'様式D-3_S39'!BB5</f>
        <v>0</v>
      </c>
      <c r="I15" s="65">
        <f>'様式D-3_S39'!BC5</f>
        <v>0</v>
      </c>
      <c r="J15" s="62">
        <f>'様式D-3_S39'!BD5</f>
        <v>0</v>
      </c>
      <c r="K15" s="62">
        <f>'様式D-3_S39'!BE5</f>
        <v>3</v>
      </c>
      <c r="L15" s="32">
        <f>'様式D-3_S39'!BF5</f>
        <v>0</v>
      </c>
      <c r="M15" s="65">
        <f>'様式D-3_S39'!BG5</f>
        <v>0</v>
      </c>
      <c r="N15" s="62">
        <f>'様式D-3_S39'!BH5</f>
        <v>0</v>
      </c>
      <c r="O15" s="62">
        <f>'様式D-3_S39'!BI5</f>
        <v>0</v>
      </c>
      <c r="P15" s="32">
        <f>'様式D-3_S39'!BJ5</f>
        <v>2</v>
      </c>
      <c r="Q15" s="94" t="str">
        <f>'様式D-3_S39'!BK5</f>
        <v/>
      </c>
      <c r="R15" s="93" t="str">
        <f>'様式D-3_S39'!BL5</f>
        <v/>
      </c>
      <c r="S15" s="95" t="str">
        <f>'様式D-3_S39'!BM5</f>
        <v/>
      </c>
      <c r="T15" s="92" t="str">
        <f>'様式D-3_S39'!BN5</f>
        <v/>
      </c>
      <c r="U15" s="75">
        <f>'様式D-3_S39'!BO5</f>
        <v>0</v>
      </c>
      <c r="V15" s="76">
        <f>'様式D-3_S39'!BP5</f>
        <v>0</v>
      </c>
      <c r="W15" s="96">
        <f>'様式D-3_S39'!BQ5</f>
        <v>0.61</v>
      </c>
      <c r="X15" s="77">
        <f>'様式D-3_S39'!BR5</f>
        <v>0</v>
      </c>
      <c r="Y15" s="75">
        <f>'様式D-3_S39'!BS5</f>
        <v>0</v>
      </c>
      <c r="Z15" s="76">
        <f>'様式D-3_S39'!BT5</f>
        <v>0</v>
      </c>
      <c r="AA15" s="96">
        <f>'様式D-3_S39'!BU5</f>
        <v>0</v>
      </c>
      <c r="AB15" s="99">
        <f>'様式D-3_S39'!BV5</f>
        <v>4.05</v>
      </c>
      <c r="AC15" s="53"/>
      <c r="AD15" s="53"/>
      <c r="AE15" s="53"/>
      <c r="AF15" s="53"/>
      <c r="AG15" s="53"/>
      <c r="AH15" s="53"/>
      <c r="AI15" s="53"/>
      <c r="AJ15" s="53"/>
    </row>
    <row r="16" spans="1:36" x14ac:dyDescent="0.15">
      <c r="B16" s="298" t="str">
        <f>'様式D-3_S40'!AV5</f>
        <v>S40</v>
      </c>
      <c r="C16" s="302">
        <f>'様式D-3_S40'!AW5</f>
        <v>4.5</v>
      </c>
      <c r="D16" s="166" t="str">
        <f>'様式D-3_S40'!AX5</f>
        <v>Ⅱ</v>
      </c>
      <c r="E16" s="59">
        <f>'様式D-3_S40'!AY5</f>
        <v>0</v>
      </c>
      <c r="F16" s="62">
        <f>'様式D-3_S40'!AZ5</f>
        <v>0</v>
      </c>
      <c r="G16" s="62">
        <f>'様式D-3_S40'!BA5</f>
        <v>0</v>
      </c>
      <c r="H16" s="32">
        <f>'様式D-3_S40'!BB5</f>
        <v>0</v>
      </c>
      <c r="I16" s="65">
        <f>'様式D-3_S40'!BC5</f>
        <v>0</v>
      </c>
      <c r="J16" s="62">
        <f>'様式D-3_S40'!BD5</f>
        <v>0</v>
      </c>
      <c r="K16" s="62">
        <f>'様式D-3_S40'!BE5</f>
        <v>1</v>
      </c>
      <c r="L16" s="32">
        <f>'様式D-3_S40'!BF5</f>
        <v>1</v>
      </c>
      <c r="M16" s="65">
        <f>'様式D-3_S40'!BG5</f>
        <v>0</v>
      </c>
      <c r="N16" s="62">
        <f>'様式D-3_S40'!BH5</f>
        <v>0</v>
      </c>
      <c r="O16" s="62">
        <f>'様式D-3_S40'!BI5</f>
        <v>0</v>
      </c>
      <c r="P16" s="32">
        <f>'様式D-3_S40'!BJ5</f>
        <v>3</v>
      </c>
      <c r="Q16" s="94" t="str">
        <f>'様式D-3_S40'!BK5</f>
        <v/>
      </c>
      <c r="R16" s="93" t="str">
        <f>'様式D-3_S40'!BL5</f>
        <v/>
      </c>
      <c r="S16" s="95" t="str">
        <f>'様式D-3_S40'!BM5</f>
        <v/>
      </c>
      <c r="T16" s="92" t="str">
        <f>'様式D-3_S40'!BN5</f>
        <v/>
      </c>
      <c r="U16" s="75">
        <f>'様式D-3_S40'!BO5</f>
        <v>0</v>
      </c>
      <c r="V16" s="76">
        <f>'様式D-3_S40'!BP5</f>
        <v>0</v>
      </c>
      <c r="W16" s="96">
        <f>'様式D-3_S40'!BQ5</f>
        <v>0.22</v>
      </c>
      <c r="X16" s="77">
        <f>'様式D-3_S40'!BR5</f>
        <v>0.14000000000000001</v>
      </c>
      <c r="Y16" s="75">
        <f>'様式D-3_S40'!BS5</f>
        <v>0</v>
      </c>
      <c r="Z16" s="76">
        <f>'様式D-3_S40'!BT5</f>
        <v>0</v>
      </c>
      <c r="AA16" s="96">
        <f>'様式D-3_S40'!BU5</f>
        <v>0</v>
      </c>
      <c r="AB16" s="99">
        <f>'様式D-3_S40'!BV5</f>
        <v>8.5</v>
      </c>
      <c r="AC16" s="53"/>
      <c r="AD16" s="53"/>
      <c r="AE16" s="53"/>
      <c r="AF16" s="53"/>
      <c r="AG16" s="53"/>
      <c r="AH16" s="53"/>
      <c r="AI16" s="53"/>
      <c r="AJ16" s="53"/>
    </row>
    <row r="17" spans="2:36" x14ac:dyDescent="0.15">
      <c r="B17" s="298" t="str">
        <f>'様式D-3_S41'!AV5</f>
        <v>S41</v>
      </c>
      <c r="C17" s="302">
        <f>'様式D-3_S41'!AW5</f>
        <v>4.2</v>
      </c>
      <c r="D17" s="166" t="str">
        <f>'様式D-3_S41'!AX5</f>
        <v>Ⅱ</v>
      </c>
      <c r="E17" s="59">
        <f>'様式D-3_S41'!AY5</f>
        <v>0</v>
      </c>
      <c r="F17" s="62">
        <f>'様式D-3_S41'!AZ5</f>
        <v>0</v>
      </c>
      <c r="G17" s="62">
        <f>'様式D-3_S41'!BA5</f>
        <v>0</v>
      </c>
      <c r="H17" s="32">
        <f>'様式D-3_S41'!BB5</f>
        <v>0</v>
      </c>
      <c r="I17" s="65">
        <f>'様式D-3_S41'!BC5</f>
        <v>0</v>
      </c>
      <c r="J17" s="62">
        <f>'様式D-3_S41'!BD5</f>
        <v>0</v>
      </c>
      <c r="K17" s="62">
        <f>'様式D-3_S41'!BE5</f>
        <v>2</v>
      </c>
      <c r="L17" s="32">
        <f>'様式D-3_S41'!BF5</f>
        <v>0</v>
      </c>
      <c r="M17" s="65">
        <f>'様式D-3_S41'!BG5</f>
        <v>0</v>
      </c>
      <c r="N17" s="62">
        <f>'様式D-3_S41'!BH5</f>
        <v>0</v>
      </c>
      <c r="O17" s="62">
        <f>'様式D-3_S41'!BI5</f>
        <v>1</v>
      </c>
      <c r="P17" s="32">
        <f>'様式D-3_S41'!BJ5</f>
        <v>3</v>
      </c>
      <c r="Q17" s="94" t="str">
        <f>'様式D-3_S41'!BK5</f>
        <v/>
      </c>
      <c r="R17" s="93" t="str">
        <f>'様式D-3_S41'!BL5</f>
        <v/>
      </c>
      <c r="S17" s="95" t="str">
        <f>'様式D-3_S41'!BM5</f>
        <v/>
      </c>
      <c r="T17" s="92" t="str">
        <f>'様式D-3_S41'!BN5</f>
        <v/>
      </c>
      <c r="U17" s="75">
        <f>'様式D-3_S41'!BO5</f>
        <v>0</v>
      </c>
      <c r="V17" s="76">
        <f>'様式D-3_S41'!BP5</f>
        <v>0</v>
      </c>
      <c r="W17" s="96">
        <f>'様式D-3_S41'!BQ5</f>
        <v>0.14000000000000001</v>
      </c>
      <c r="X17" s="77">
        <f>'様式D-3_S41'!BR5</f>
        <v>0</v>
      </c>
      <c r="Y17" s="75">
        <f>'様式D-3_S41'!BS5</f>
        <v>0</v>
      </c>
      <c r="Z17" s="76">
        <f>'様式D-3_S41'!BT5</f>
        <v>0</v>
      </c>
      <c r="AA17" s="96">
        <f>'様式D-3_S41'!BU5</f>
        <v>0.2</v>
      </c>
      <c r="AB17" s="99">
        <f>'様式D-3_S41'!BV5</f>
        <v>8.3099999999999987</v>
      </c>
      <c r="AC17" s="53"/>
      <c r="AD17" s="53"/>
      <c r="AE17" s="53"/>
      <c r="AF17" s="53"/>
      <c r="AG17" s="53"/>
      <c r="AH17" s="53"/>
      <c r="AI17" s="53"/>
      <c r="AJ17" s="53"/>
    </row>
    <row r="18" spans="2:36" x14ac:dyDescent="0.15">
      <c r="B18" s="298" t="str">
        <f>'様式D-3_S42'!AV5</f>
        <v>S42</v>
      </c>
      <c r="C18" s="302">
        <f>'様式D-3_S42'!AW5</f>
        <v>6.1</v>
      </c>
      <c r="D18" s="166" t="str">
        <f>'様式D-3_S42'!AX5</f>
        <v>Ⅱ</v>
      </c>
      <c r="E18" s="59">
        <f>'様式D-3_S42'!AY5</f>
        <v>0</v>
      </c>
      <c r="F18" s="62">
        <f>'様式D-3_S42'!AZ5</f>
        <v>0</v>
      </c>
      <c r="G18" s="62">
        <f>'様式D-3_S42'!BA5</f>
        <v>0</v>
      </c>
      <c r="H18" s="32">
        <f>'様式D-3_S42'!BB5</f>
        <v>0</v>
      </c>
      <c r="I18" s="65">
        <f>'様式D-3_S42'!BC5</f>
        <v>0</v>
      </c>
      <c r="J18" s="62">
        <f>'様式D-3_S42'!BD5</f>
        <v>0</v>
      </c>
      <c r="K18" s="62">
        <f>'様式D-3_S42'!BE5</f>
        <v>3</v>
      </c>
      <c r="L18" s="32">
        <f>'様式D-3_S42'!BF5</f>
        <v>1</v>
      </c>
      <c r="M18" s="65">
        <f>'様式D-3_S42'!BG5</f>
        <v>0</v>
      </c>
      <c r="N18" s="62">
        <f>'様式D-3_S42'!BH5</f>
        <v>0</v>
      </c>
      <c r="O18" s="62">
        <f>'様式D-3_S42'!BI5</f>
        <v>0</v>
      </c>
      <c r="P18" s="32">
        <f>'様式D-3_S42'!BJ5</f>
        <v>2</v>
      </c>
      <c r="Q18" s="94" t="str">
        <f>'様式D-3_S42'!BK5</f>
        <v/>
      </c>
      <c r="R18" s="93" t="str">
        <f>'様式D-3_S42'!BL5</f>
        <v/>
      </c>
      <c r="S18" s="95" t="str">
        <f>'様式D-3_S42'!BM5</f>
        <v/>
      </c>
      <c r="T18" s="92" t="str">
        <f>'様式D-3_S42'!BN5</f>
        <v/>
      </c>
      <c r="U18" s="75">
        <f>'様式D-3_S42'!BO5</f>
        <v>0</v>
      </c>
      <c r="V18" s="76">
        <f>'様式D-3_S42'!BP5</f>
        <v>0</v>
      </c>
      <c r="W18" s="96">
        <f>'様式D-3_S42'!BQ5</f>
        <v>0.75</v>
      </c>
      <c r="X18" s="77">
        <f>'様式D-3_S42'!BR5</f>
        <v>0.09</v>
      </c>
      <c r="Y18" s="75">
        <f>'様式D-3_S42'!BS5</f>
        <v>0</v>
      </c>
      <c r="Z18" s="76">
        <f>'様式D-3_S42'!BT5</f>
        <v>0</v>
      </c>
      <c r="AA18" s="96">
        <f>'様式D-3_S42'!BU5</f>
        <v>0</v>
      </c>
      <c r="AB18" s="99">
        <f>'様式D-3_S42'!BV5</f>
        <v>5.0599999999999996</v>
      </c>
      <c r="AC18" s="53"/>
      <c r="AD18" s="53"/>
      <c r="AE18" s="53"/>
      <c r="AF18" s="53"/>
      <c r="AG18" s="53"/>
      <c r="AH18" s="53"/>
      <c r="AI18" s="53"/>
      <c r="AJ18" s="53"/>
    </row>
    <row r="19" spans="2:36" x14ac:dyDescent="0.15">
      <c r="B19" s="298" t="str">
        <f>'様式D-3_S43'!AV5</f>
        <v>S43</v>
      </c>
      <c r="C19" s="302">
        <f>'様式D-3_S43'!AW5</f>
        <v>6.1</v>
      </c>
      <c r="D19" s="166" t="str">
        <f>'様式D-3_S43'!AX5</f>
        <v>Ⅱ</v>
      </c>
      <c r="E19" s="59">
        <f>'様式D-3_S43'!AY5</f>
        <v>0</v>
      </c>
      <c r="F19" s="62">
        <f>'様式D-3_S43'!AZ5</f>
        <v>0</v>
      </c>
      <c r="G19" s="62">
        <f>'様式D-3_S43'!BA5</f>
        <v>0</v>
      </c>
      <c r="H19" s="32">
        <f>'様式D-3_S43'!BB5</f>
        <v>0</v>
      </c>
      <c r="I19" s="65">
        <f>'様式D-3_S43'!BC5</f>
        <v>0</v>
      </c>
      <c r="J19" s="62">
        <f>'様式D-3_S43'!BD5</f>
        <v>0</v>
      </c>
      <c r="K19" s="62">
        <f>'様式D-3_S43'!BE5</f>
        <v>4</v>
      </c>
      <c r="L19" s="32">
        <f>'様式D-3_S43'!BF5</f>
        <v>1</v>
      </c>
      <c r="M19" s="65">
        <f>'様式D-3_S43'!BG5</f>
        <v>0</v>
      </c>
      <c r="N19" s="62">
        <f>'様式D-3_S43'!BH5</f>
        <v>0</v>
      </c>
      <c r="O19" s="62">
        <f>'様式D-3_S43'!BI5</f>
        <v>0</v>
      </c>
      <c r="P19" s="32">
        <f>'様式D-3_S43'!BJ5</f>
        <v>1</v>
      </c>
      <c r="Q19" s="94" t="str">
        <f>'様式D-3_S43'!BK5</f>
        <v/>
      </c>
      <c r="R19" s="93" t="str">
        <f>'様式D-3_S43'!BL5</f>
        <v/>
      </c>
      <c r="S19" s="95" t="str">
        <f>'様式D-3_S43'!BM5</f>
        <v/>
      </c>
      <c r="T19" s="92" t="str">
        <f>'様式D-3_S43'!BN5</f>
        <v/>
      </c>
      <c r="U19" s="75">
        <f>'様式D-3_S43'!BO5</f>
        <v>0</v>
      </c>
      <c r="V19" s="76">
        <f>'様式D-3_S43'!BP5</f>
        <v>0</v>
      </c>
      <c r="W19" s="96">
        <f>'様式D-3_S43'!BQ5</f>
        <v>0.8</v>
      </c>
      <c r="X19" s="77">
        <f>'様式D-3_S43'!BR5</f>
        <v>0.09</v>
      </c>
      <c r="Y19" s="75">
        <f>'様式D-3_S43'!BS5</f>
        <v>0</v>
      </c>
      <c r="Z19" s="76">
        <f>'様式D-3_S43'!BT5</f>
        <v>0</v>
      </c>
      <c r="AA19" s="96">
        <f>'様式D-3_S43'!BU5</f>
        <v>0</v>
      </c>
      <c r="AB19" s="99">
        <f>'様式D-3_S43'!BV5</f>
        <v>0.02</v>
      </c>
      <c r="AC19" s="53"/>
      <c r="AD19" s="53"/>
      <c r="AE19" s="53"/>
      <c r="AF19" s="53"/>
      <c r="AG19" s="53"/>
      <c r="AH19" s="53"/>
      <c r="AI19" s="53"/>
      <c r="AJ19" s="53"/>
    </row>
    <row r="20" spans="2:36" x14ac:dyDescent="0.15">
      <c r="B20" s="298" t="str">
        <f>'様式D-3_S44'!AV5</f>
        <v>S44</v>
      </c>
      <c r="C20" s="302">
        <f>'様式D-3_S44'!AW5</f>
        <v>6.1</v>
      </c>
      <c r="D20" s="166" t="str">
        <f>'様式D-3_S44'!AX5</f>
        <v>Ⅱ</v>
      </c>
      <c r="E20" s="59">
        <f>'様式D-3_S44'!AY5</f>
        <v>0</v>
      </c>
      <c r="F20" s="62">
        <f>'様式D-3_S44'!AZ5</f>
        <v>0</v>
      </c>
      <c r="G20" s="62">
        <f>'様式D-3_S44'!BA5</f>
        <v>0</v>
      </c>
      <c r="H20" s="32">
        <f>'様式D-3_S44'!BB5</f>
        <v>0</v>
      </c>
      <c r="I20" s="65">
        <f>'様式D-3_S44'!BC5</f>
        <v>0</v>
      </c>
      <c r="J20" s="62">
        <f>'様式D-3_S44'!BD5</f>
        <v>0</v>
      </c>
      <c r="K20" s="62">
        <f>'様式D-3_S44'!BE5</f>
        <v>4</v>
      </c>
      <c r="L20" s="32">
        <f>'様式D-3_S44'!BF5</f>
        <v>1</v>
      </c>
      <c r="M20" s="65">
        <f>'様式D-3_S44'!BG5</f>
        <v>0</v>
      </c>
      <c r="N20" s="62">
        <f>'様式D-3_S44'!BH5</f>
        <v>0</v>
      </c>
      <c r="O20" s="62">
        <f>'様式D-3_S44'!BI5</f>
        <v>0</v>
      </c>
      <c r="P20" s="32">
        <f>'様式D-3_S44'!BJ5</f>
        <v>1</v>
      </c>
      <c r="Q20" s="94" t="str">
        <f>'様式D-3_S44'!BK5</f>
        <v/>
      </c>
      <c r="R20" s="93" t="str">
        <f>'様式D-3_S44'!BL5</f>
        <v/>
      </c>
      <c r="S20" s="95" t="str">
        <f>'様式D-3_S44'!BM5</f>
        <v/>
      </c>
      <c r="T20" s="92" t="str">
        <f>'様式D-3_S44'!BN5</f>
        <v/>
      </c>
      <c r="U20" s="75">
        <f>'様式D-3_S44'!BO5</f>
        <v>0</v>
      </c>
      <c r="V20" s="76">
        <f>'様式D-3_S44'!BP5</f>
        <v>0</v>
      </c>
      <c r="W20" s="96">
        <f>'様式D-3_S44'!BQ5</f>
        <v>0.97</v>
      </c>
      <c r="X20" s="77">
        <f>'様式D-3_S44'!BR5</f>
        <v>0.09</v>
      </c>
      <c r="Y20" s="75">
        <f>'様式D-3_S44'!BS5</f>
        <v>0</v>
      </c>
      <c r="Z20" s="76">
        <f>'様式D-3_S44'!BT5</f>
        <v>0</v>
      </c>
      <c r="AA20" s="96">
        <f>'様式D-3_S44'!BU5</f>
        <v>0</v>
      </c>
      <c r="AB20" s="99">
        <f>'様式D-3_S44'!BV5</f>
        <v>2.2999999999999998</v>
      </c>
      <c r="AC20" s="53"/>
      <c r="AD20" s="53"/>
      <c r="AE20" s="53"/>
      <c r="AF20" s="53"/>
      <c r="AG20" s="53"/>
      <c r="AH20" s="53"/>
      <c r="AI20" s="53"/>
      <c r="AJ20" s="53"/>
    </row>
    <row r="21" spans="2:36" x14ac:dyDescent="0.15">
      <c r="B21" s="298" t="str">
        <f>'様式D-3_S45'!AV5</f>
        <v>S45</v>
      </c>
      <c r="C21" s="302">
        <f>'様式D-3_S45'!AW5</f>
        <v>7.2</v>
      </c>
      <c r="D21" s="166" t="str">
        <f>'様式D-3_S45'!AX5</f>
        <v>Ⅱ</v>
      </c>
      <c r="E21" s="59">
        <f>'様式D-3_S45'!AY5</f>
        <v>0</v>
      </c>
      <c r="F21" s="62">
        <f>'様式D-3_S45'!AZ5</f>
        <v>0</v>
      </c>
      <c r="G21" s="62">
        <f>'様式D-3_S45'!BA5</f>
        <v>0</v>
      </c>
      <c r="H21" s="32">
        <f>'様式D-3_S45'!BB5</f>
        <v>0</v>
      </c>
      <c r="I21" s="65">
        <f>'様式D-3_S45'!BC5</f>
        <v>0</v>
      </c>
      <c r="J21" s="62">
        <f>'様式D-3_S45'!BD5</f>
        <v>0</v>
      </c>
      <c r="K21" s="62">
        <f>'様式D-3_S45'!BE5</f>
        <v>5</v>
      </c>
      <c r="L21" s="32">
        <f>'様式D-3_S45'!BF5</f>
        <v>6</v>
      </c>
      <c r="M21" s="65">
        <f>'様式D-3_S45'!BG5</f>
        <v>0</v>
      </c>
      <c r="N21" s="62">
        <f>'様式D-3_S45'!BH5</f>
        <v>0</v>
      </c>
      <c r="O21" s="62">
        <f>'様式D-3_S45'!BI5</f>
        <v>0</v>
      </c>
      <c r="P21" s="32">
        <f>'様式D-3_S45'!BJ5</f>
        <v>6</v>
      </c>
      <c r="Q21" s="94" t="str">
        <f>'様式D-3_S45'!BK5</f>
        <v/>
      </c>
      <c r="R21" s="93" t="str">
        <f>'様式D-3_S45'!BL5</f>
        <v/>
      </c>
      <c r="S21" s="95" t="str">
        <f>'様式D-3_S45'!BM5</f>
        <v/>
      </c>
      <c r="T21" s="92" t="str">
        <f>'様式D-3_S45'!BN5</f>
        <v/>
      </c>
      <c r="U21" s="75">
        <f>'様式D-3_S45'!BO5</f>
        <v>0</v>
      </c>
      <c r="V21" s="76">
        <f>'様式D-3_S45'!BP5</f>
        <v>0</v>
      </c>
      <c r="W21" s="96">
        <f>'様式D-3_S45'!BQ5</f>
        <v>0.67</v>
      </c>
      <c r="X21" s="77">
        <f>'様式D-3_S45'!BR5</f>
        <v>1.28</v>
      </c>
      <c r="Y21" s="75">
        <f>'様式D-3_S45'!BS5</f>
        <v>0</v>
      </c>
      <c r="Z21" s="76">
        <f>'様式D-3_S45'!BT5</f>
        <v>0</v>
      </c>
      <c r="AA21" s="96">
        <f>'様式D-3_S45'!BU5</f>
        <v>0</v>
      </c>
      <c r="AB21" s="99">
        <f>'様式D-3_S45'!BV5</f>
        <v>10.409999999999998</v>
      </c>
      <c r="AC21" s="53"/>
      <c r="AD21" s="53"/>
      <c r="AE21" s="53"/>
      <c r="AF21" s="53"/>
      <c r="AG21" s="53"/>
      <c r="AH21" s="53"/>
      <c r="AI21" s="53"/>
      <c r="AJ21" s="53"/>
    </row>
    <row r="22" spans="2:36" x14ac:dyDescent="0.15">
      <c r="B22" s="298" t="str">
        <f>'様式D-3_S46'!AV5</f>
        <v>S46</v>
      </c>
      <c r="C22" s="302">
        <f>'様式D-3_S46'!AW5</f>
        <v>6.1</v>
      </c>
      <c r="D22" s="166" t="str">
        <f>'様式D-3_S46'!AX5</f>
        <v>Ⅱ</v>
      </c>
      <c r="E22" s="59">
        <f>'様式D-3_S46'!AY5</f>
        <v>0</v>
      </c>
      <c r="F22" s="62">
        <f>'様式D-3_S46'!AZ5</f>
        <v>0</v>
      </c>
      <c r="G22" s="62">
        <f>'様式D-3_S46'!BA5</f>
        <v>0</v>
      </c>
      <c r="H22" s="32">
        <f>'様式D-3_S46'!BB5</f>
        <v>0</v>
      </c>
      <c r="I22" s="65">
        <f>'様式D-3_S46'!BC5</f>
        <v>0</v>
      </c>
      <c r="J22" s="62">
        <f>'様式D-3_S46'!BD5</f>
        <v>0</v>
      </c>
      <c r="K22" s="62">
        <f>'様式D-3_S46'!BE5</f>
        <v>1</v>
      </c>
      <c r="L22" s="32">
        <f>'様式D-3_S46'!BF5</f>
        <v>4</v>
      </c>
      <c r="M22" s="65">
        <f>'様式D-3_S46'!BG5</f>
        <v>0</v>
      </c>
      <c r="N22" s="62">
        <f>'様式D-3_S46'!BH5</f>
        <v>0</v>
      </c>
      <c r="O22" s="62">
        <f>'様式D-3_S46'!BI5</f>
        <v>0</v>
      </c>
      <c r="P22" s="32">
        <f>'様式D-3_S46'!BJ5</f>
        <v>6</v>
      </c>
      <c r="Q22" s="94" t="str">
        <f>'様式D-3_S46'!BK5</f>
        <v/>
      </c>
      <c r="R22" s="93" t="str">
        <f>'様式D-3_S46'!BL5</f>
        <v/>
      </c>
      <c r="S22" s="95" t="str">
        <f>'様式D-3_S46'!BM5</f>
        <v/>
      </c>
      <c r="T22" s="92" t="str">
        <f>'様式D-3_S46'!BN5</f>
        <v/>
      </c>
      <c r="U22" s="75">
        <f>'様式D-3_S46'!BO5</f>
        <v>0</v>
      </c>
      <c r="V22" s="76">
        <f>'様式D-3_S46'!BP5</f>
        <v>0</v>
      </c>
      <c r="W22" s="96">
        <f>'様式D-3_S46'!BQ5</f>
        <v>0.13</v>
      </c>
      <c r="X22" s="77">
        <f>'様式D-3_S46'!BR5</f>
        <v>0.71</v>
      </c>
      <c r="Y22" s="75">
        <f>'様式D-3_S46'!BS5</f>
        <v>0</v>
      </c>
      <c r="Z22" s="76">
        <f>'様式D-3_S46'!BT5</f>
        <v>0</v>
      </c>
      <c r="AA22" s="96">
        <f>'様式D-3_S46'!BU5</f>
        <v>0</v>
      </c>
      <c r="AB22" s="99">
        <f>'様式D-3_S46'!BV5</f>
        <v>14.020000000000001</v>
      </c>
      <c r="AC22" s="53"/>
      <c r="AD22" s="53"/>
      <c r="AE22" s="53"/>
      <c r="AF22" s="53"/>
      <c r="AG22" s="53"/>
      <c r="AH22" s="53"/>
      <c r="AI22" s="53"/>
      <c r="AJ22" s="53"/>
    </row>
    <row r="23" spans="2:36" x14ac:dyDescent="0.15">
      <c r="B23" s="298" t="str">
        <f>'様式D-3_S47'!AV5</f>
        <v>S47</v>
      </c>
      <c r="C23" s="302">
        <f>'様式D-3_S47'!AW5</f>
        <v>6.2</v>
      </c>
      <c r="D23" s="166" t="str">
        <f>'様式D-3_S47'!AX5</f>
        <v>Ⅱ</v>
      </c>
      <c r="E23" s="59">
        <f>'様式D-3_S47'!AY5</f>
        <v>0</v>
      </c>
      <c r="F23" s="62">
        <f>'様式D-3_S47'!AZ5</f>
        <v>0</v>
      </c>
      <c r="G23" s="62">
        <f>'様式D-3_S47'!BA5</f>
        <v>0</v>
      </c>
      <c r="H23" s="32">
        <f>'様式D-3_S47'!BB5</f>
        <v>0</v>
      </c>
      <c r="I23" s="65">
        <f>'様式D-3_S47'!BC5</f>
        <v>0</v>
      </c>
      <c r="J23" s="62">
        <f>'様式D-3_S47'!BD5</f>
        <v>0</v>
      </c>
      <c r="K23" s="62">
        <f>'様式D-3_S47'!BE5</f>
        <v>2</v>
      </c>
      <c r="L23" s="32">
        <f>'様式D-3_S47'!BF5</f>
        <v>6</v>
      </c>
      <c r="M23" s="65">
        <f>'様式D-3_S47'!BG5</f>
        <v>0</v>
      </c>
      <c r="N23" s="62">
        <f>'様式D-3_S47'!BH5</f>
        <v>0</v>
      </c>
      <c r="O23" s="62">
        <f>'様式D-3_S47'!BI5</f>
        <v>0</v>
      </c>
      <c r="P23" s="32">
        <f>'様式D-3_S47'!BJ5</f>
        <v>8</v>
      </c>
      <c r="Q23" s="94" t="str">
        <f>'様式D-3_S47'!BK5</f>
        <v/>
      </c>
      <c r="R23" s="93" t="str">
        <f>'様式D-3_S47'!BL5</f>
        <v/>
      </c>
      <c r="S23" s="95" t="str">
        <f>'様式D-3_S47'!BM5</f>
        <v/>
      </c>
      <c r="T23" s="92" t="str">
        <f>'様式D-3_S47'!BN5</f>
        <v/>
      </c>
      <c r="U23" s="75">
        <f>'様式D-3_S47'!BO5</f>
        <v>0</v>
      </c>
      <c r="V23" s="76">
        <f>'様式D-3_S47'!BP5</f>
        <v>0</v>
      </c>
      <c r="W23" s="96">
        <f>'様式D-3_S47'!BQ5</f>
        <v>0.59000000000000008</v>
      </c>
      <c r="X23" s="77">
        <f>'様式D-3_S47'!BR5</f>
        <v>2.4000000000000004</v>
      </c>
      <c r="Y23" s="75">
        <f>'様式D-3_S47'!BS5</f>
        <v>0</v>
      </c>
      <c r="Z23" s="76">
        <f>'様式D-3_S47'!BT5</f>
        <v>0</v>
      </c>
      <c r="AA23" s="96">
        <f>'様式D-3_S47'!BU5</f>
        <v>0</v>
      </c>
      <c r="AB23" s="99">
        <f>'様式D-3_S47'!BV5</f>
        <v>22.65</v>
      </c>
      <c r="AC23" s="53"/>
      <c r="AD23" s="53"/>
      <c r="AE23" s="53"/>
      <c r="AF23" s="53"/>
      <c r="AG23" s="53"/>
      <c r="AH23" s="53"/>
      <c r="AI23" s="53"/>
      <c r="AJ23" s="53"/>
    </row>
    <row r="24" spans="2:36" x14ac:dyDescent="0.15">
      <c r="B24" s="298" t="str">
        <f>'様式D-3_S48'!AV5</f>
        <v>S48</v>
      </c>
      <c r="C24" s="302">
        <f>'様式D-3_S48'!AW5</f>
        <v>6.1</v>
      </c>
      <c r="D24" s="166" t="str">
        <f>'様式D-3_S48'!AX5</f>
        <v>Ⅱ</v>
      </c>
      <c r="E24" s="59">
        <f>'様式D-3_S48'!AY5</f>
        <v>0</v>
      </c>
      <c r="F24" s="62">
        <f>'様式D-3_S48'!AZ5</f>
        <v>0</v>
      </c>
      <c r="G24" s="62">
        <f>'様式D-3_S48'!BA5</f>
        <v>0</v>
      </c>
      <c r="H24" s="32">
        <f>'様式D-3_S48'!BB5</f>
        <v>0</v>
      </c>
      <c r="I24" s="65">
        <f>'様式D-3_S48'!BC5</f>
        <v>0</v>
      </c>
      <c r="J24" s="62">
        <f>'様式D-3_S48'!BD5</f>
        <v>0</v>
      </c>
      <c r="K24" s="62">
        <f>'様式D-3_S48'!BE5</f>
        <v>1</v>
      </c>
      <c r="L24" s="32">
        <f>'様式D-3_S48'!BF5</f>
        <v>2</v>
      </c>
      <c r="M24" s="65">
        <f>'様式D-3_S48'!BG5</f>
        <v>0</v>
      </c>
      <c r="N24" s="62">
        <f>'様式D-3_S48'!BH5</f>
        <v>0</v>
      </c>
      <c r="O24" s="62">
        <f>'様式D-3_S48'!BI5</f>
        <v>0</v>
      </c>
      <c r="P24" s="32">
        <f>'様式D-3_S48'!BJ5</f>
        <v>1</v>
      </c>
      <c r="Q24" s="94" t="str">
        <f>'様式D-3_S48'!BK5</f>
        <v/>
      </c>
      <c r="R24" s="93" t="str">
        <f>'様式D-3_S48'!BL5</f>
        <v/>
      </c>
      <c r="S24" s="95" t="str">
        <f>'様式D-3_S48'!BM5</f>
        <v/>
      </c>
      <c r="T24" s="92" t="str">
        <f>'様式D-3_S48'!BN5</f>
        <v/>
      </c>
      <c r="U24" s="75">
        <f>'様式D-3_S48'!BO5</f>
        <v>0</v>
      </c>
      <c r="V24" s="76">
        <f>'様式D-3_S48'!BP5</f>
        <v>0</v>
      </c>
      <c r="W24" s="96">
        <f>'様式D-3_S48'!BQ5</f>
        <v>0.05</v>
      </c>
      <c r="X24" s="77">
        <f>'様式D-3_S48'!BR5</f>
        <v>0.11</v>
      </c>
      <c r="Y24" s="75">
        <f>'様式D-3_S48'!BS5</f>
        <v>0</v>
      </c>
      <c r="Z24" s="76">
        <f>'様式D-3_S48'!BT5</f>
        <v>0</v>
      </c>
      <c r="AA24" s="96">
        <f>'様式D-3_S48'!BU5</f>
        <v>0</v>
      </c>
      <c r="AB24" s="99">
        <f>'様式D-3_S48'!BV5</f>
        <v>3.7</v>
      </c>
      <c r="AC24" s="53"/>
      <c r="AD24" s="53"/>
      <c r="AE24" s="53"/>
      <c r="AF24" s="53"/>
      <c r="AG24" s="53"/>
      <c r="AH24" s="53"/>
      <c r="AI24" s="53"/>
      <c r="AJ24" s="53"/>
    </row>
    <row r="25" spans="2:36" x14ac:dyDescent="0.15">
      <c r="B25" s="298" t="str">
        <f>'様式D-3_S49'!AV5</f>
        <v>S49</v>
      </c>
      <c r="C25" s="302">
        <f>'様式D-3_S49'!AW5</f>
        <v>6</v>
      </c>
      <c r="D25" s="166" t="str">
        <f>'様式D-3_S49'!AX5</f>
        <v>Ⅱ</v>
      </c>
      <c r="E25" s="59">
        <f>'様式D-3_S49'!AY5</f>
        <v>0</v>
      </c>
      <c r="F25" s="62">
        <f>'様式D-3_S49'!AZ5</f>
        <v>0</v>
      </c>
      <c r="G25" s="62">
        <f>'様式D-3_S49'!BA5</f>
        <v>0</v>
      </c>
      <c r="H25" s="32">
        <f>'様式D-3_S49'!BB5</f>
        <v>0</v>
      </c>
      <c r="I25" s="65">
        <f>'様式D-3_S49'!BC5</f>
        <v>0</v>
      </c>
      <c r="J25" s="62">
        <f>'様式D-3_S49'!BD5</f>
        <v>0</v>
      </c>
      <c r="K25" s="62">
        <f>'様式D-3_S49'!BE5</f>
        <v>3</v>
      </c>
      <c r="L25" s="32">
        <f>'様式D-3_S49'!BF5</f>
        <v>2</v>
      </c>
      <c r="M25" s="65">
        <f>'様式D-3_S49'!BG5</f>
        <v>0</v>
      </c>
      <c r="N25" s="62">
        <f>'様式D-3_S49'!BH5</f>
        <v>0</v>
      </c>
      <c r="O25" s="62">
        <f>'様式D-3_S49'!BI5</f>
        <v>0</v>
      </c>
      <c r="P25" s="32">
        <f>'様式D-3_S49'!BJ5</f>
        <v>0</v>
      </c>
      <c r="Q25" s="94" t="str">
        <f>'様式D-3_S49'!BK5</f>
        <v/>
      </c>
      <c r="R25" s="93" t="str">
        <f>'様式D-3_S49'!BL5</f>
        <v/>
      </c>
      <c r="S25" s="95" t="str">
        <f>'様式D-3_S49'!BM5</f>
        <v/>
      </c>
      <c r="T25" s="92" t="str">
        <f>'様式D-3_S49'!BN5</f>
        <v/>
      </c>
      <c r="U25" s="75">
        <f>'様式D-3_S49'!BO5</f>
        <v>0</v>
      </c>
      <c r="V25" s="76">
        <f>'様式D-3_S49'!BP5</f>
        <v>0</v>
      </c>
      <c r="W25" s="96">
        <f>'様式D-3_S49'!BQ5</f>
        <v>0.44</v>
      </c>
      <c r="X25" s="77">
        <f>'様式D-3_S49'!BR5</f>
        <v>0.21</v>
      </c>
      <c r="Y25" s="75">
        <f>'様式D-3_S49'!BS5</f>
        <v>0</v>
      </c>
      <c r="Z25" s="76">
        <f>'様式D-3_S49'!BT5</f>
        <v>0</v>
      </c>
      <c r="AA25" s="96">
        <f>'様式D-3_S49'!BU5</f>
        <v>0</v>
      </c>
      <c r="AB25" s="99">
        <f>'様式D-3_S49'!BV5</f>
        <v>0</v>
      </c>
      <c r="AC25" s="53"/>
      <c r="AD25" s="53"/>
      <c r="AE25" s="53"/>
      <c r="AF25" s="53"/>
      <c r="AG25" s="53"/>
      <c r="AH25" s="53"/>
      <c r="AI25" s="53"/>
      <c r="AJ25" s="53"/>
    </row>
    <row r="26" spans="2:36" x14ac:dyDescent="0.15">
      <c r="B26" s="298" t="str">
        <f>'様式D-3_S50'!AV5</f>
        <v>S50</v>
      </c>
      <c r="C26" s="302">
        <f>'様式D-3_S50'!AW5</f>
        <v>6</v>
      </c>
      <c r="D26" s="166" t="str">
        <f>'様式D-3_S50'!AX5</f>
        <v>Ⅱ</v>
      </c>
      <c r="E26" s="59">
        <f>'様式D-3_S50'!AY5</f>
        <v>0</v>
      </c>
      <c r="F26" s="62">
        <f>'様式D-3_S50'!AZ5</f>
        <v>0</v>
      </c>
      <c r="G26" s="62">
        <f>'様式D-3_S50'!BA5</f>
        <v>0</v>
      </c>
      <c r="H26" s="32">
        <f>'様式D-3_S50'!BB5</f>
        <v>0</v>
      </c>
      <c r="I26" s="65">
        <f>'様式D-3_S50'!BC5</f>
        <v>0</v>
      </c>
      <c r="J26" s="62">
        <f>'様式D-3_S50'!BD5</f>
        <v>0</v>
      </c>
      <c r="K26" s="62">
        <f>'様式D-3_S50'!BE5</f>
        <v>1</v>
      </c>
      <c r="L26" s="32">
        <f>'様式D-3_S50'!BF5</f>
        <v>1</v>
      </c>
      <c r="M26" s="65">
        <f>'様式D-3_S50'!BG5</f>
        <v>0</v>
      </c>
      <c r="N26" s="62">
        <f>'様式D-3_S50'!BH5</f>
        <v>0</v>
      </c>
      <c r="O26" s="62">
        <f>'様式D-3_S50'!BI5</f>
        <v>0</v>
      </c>
      <c r="P26" s="32">
        <f>'様式D-3_S50'!BJ5</f>
        <v>0</v>
      </c>
      <c r="Q26" s="94" t="str">
        <f>'様式D-3_S50'!BK5</f>
        <v/>
      </c>
      <c r="R26" s="93" t="str">
        <f>'様式D-3_S50'!BL5</f>
        <v/>
      </c>
      <c r="S26" s="95" t="str">
        <f>'様式D-3_S50'!BM5</f>
        <v/>
      </c>
      <c r="T26" s="92" t="str">
        <f>'様式D-3_S50'!BN5</f>
        <v/>
      </c>
      <c r="U26" s="75">
        <f>'様式D-3_S50'!BO5</f>
        <v>0</v>
      </c>
      <c r="V26" s="76">
        <f>'様式D-3_S50'!BP5</f>
        <v>0</v>
      </c>
      <c r="W26" s="96">
        <f>'様式D-3_S50'!BQ5</f>
        <v>0.17</v>
      </c>
      <c r="X26" s="77">
        <f>'様式D-3_S50'!BR5</f>
        <v>0.09</v>
      </c>
      <c r="Y26" s="75">
        <f>'様式D-3_S50'!BS5</f>
        <v>0</v>
      </c>
      <c r="Z26" s="76">
        <f>'様式D-3_S50'!BT5</f>
        <v>0</v>
      </c>
      <c r="AA26" s="96">
        <f>'様式D-3_S50'!BU5</f>
        <v>0</v>
      </c>
      <c r="AB26" s="99">
        <f>'様式D-3_S50'!BV5</f>
        <v>0</v>
      </c>
      <c r="AC26" s="53"/>
      <c r="AD26" s="53"/>
      <c r="AE26" s="53"/>
      <c r="AF26" s="53"/>
      <c r="AG26" s="53"/>
      <c r="AH26" s="53"/>
      <c r="AI26" s="53"/>
      <c r="AJ26" s="53"/>
    </row>
    <row r="27" spans="2:36" x14ac:dyDescent="0.15">
      <c r="B27" s="298" t="str">
        <f>'様式D-3_S51'!AV5</f>
        <v>S51</v>
      </c>
      <c r="C27" s="302">
        <f>'様式D-3_S51'!AW5</f>
        <v>6</v>
      </c>
      <c r="D27" s="166" t="str">
        <f>'様式D-3_S51'!AX5</f>
        <v>Ⅱ</v>
      </c>
      <c r="E27" s="59">
        <f>'様式D-3_S51'!AY5</f>
        <v>0</v>
      </c>
      <c r="F27" s="62">
        <f>'様式D-3_S51'!AZ5</f>
        <v>0</v>
      </c>
      <c r="G27" s="62">
        <f>'様式D-3_S51'!BA5</f>
        <v>0</v>
      </c>
      <c r="H27" s="32">
        <f>'様式D-3_S51'!BB5</f>
        <v>0</v>
      </c>
      <c r="I27" s="65">
        <f>'様式D-3_S51'!BC5</f>
        <v>0</v>
      </c>
      <c r="J27" s="62">
        <f>'様式D-3_S51'!BD5</f>
        <v>0</v>
      </c>
      <c r="K27" s="62">
        <f>'様式D-3_S51'!BE5</f>
        <v>8</v>
      </c>
      <c r="L27" s="32">
        <f>'様式D-3_S51'!BF5</f>
        <v>2</v>
      </c>
      <c r="M27" s="65">
        <f>'様式D-3_S51'!BG5</f>
        <v>0</v>
      </c>
      <c r="N27" s="62">
        <f>'様式D-3_S51'!BH5</f>
        <v>0</v>
      </c>
      <c r="O27" s="62">
        <f>'様式D-3_S51'!BI5</f>
        <v>0</v>
      </c>
      <c r="P27" s="32">
        <f>'様式D-3_S51'!BJ5</f>
        <v>1</v>
      </c>
      <c r="Q27" s="94" t="str">
        <f>'様式D-3_S51'!BK5</f>
        <v/>
      </c>
      <c r="R27" s="93" t="str">
        <f>'様式D-3_S51'!BL5</f>
        <v/>
      </c>
      <c r="S27" s="95" t="str">
        <f>'様式D-3_S51'!BM5</f>
        <v/>
      </c>
      <c r="T27" s="92" t="str">
        <f>'様式D-3_S51'!BN5</f>
        <v/>
      </c>
      <c r="U27" s="75">
        <f>'様式D-3_S51'!BO5</f>
        <v>0</v>
      </c>
      <c r="V27" s="76">
        <f>'様式D-3_S51'!BP5</f>
        <v>0</v>
      </c>
      <c r="W27" s="96">
        <f>'様式D-3_S51'!BQ5</f>
        <v>0.62999999999999989</v>
      </c>
      <c r="X27" s="77">
        <f>'様式D-3_S51'!BR5</f>
        <v>0.12</v>
      </c>
      <c r="Y27" s="75">
        <f>'様式D-3_S51'!BS5</f>
        <v>0</v>
      </c>
      <c r="Z27" s="76">
        <f>'様式D-3_S51'!BT5</f>
        <v>0</v>
      </c>
      <c r="AA27" s="96">
        <f>'様式D-3_S51'!BU5</f>
        <v>0</v>
      </c>
      <c r="AB27" s="99">
        <f>'様式D-3_S51'!BV5</f>
        <v>0.04</v>
      </c>
      <c r="AC27" s="53"/>
      <c r="AD27" s="53"/>
      <c r="AE27" s="53"/>
      <c r="AF27" s="53"/>
      <c r="AG27" s="53"/>
      <c r="AH27" s="53"/>
      <c r="AI27" s="53"/>
      <c r="AJ27" s="53"/>
    </row>
    <row r="28" spans="2:36" x14ac:dyDescent="0.15">
      <c r="B28" s="298" t="str">
        <f>'様式D-3_S52'!AV5</f>
        <v>S52</v>
      </c>
      <c r="C28" s="302">
        <f>'様式D-3_S52'!AW5</f>
        <v>3.4</v>
      </c>
      <c r="D28" s="166" t="str">
        <f>'様式D-3_S52'!AX5</f>
        <v>Ⅱ</v>
      </c>
      <c r="E28" s="59">
        <f>'様式D-3_S52'!AY5</f>
        <v>0</v>
      </c>
      <c r="F28" s="62">
        <f>'様式D-3_S52'!AZ5</f>
        <v>0</v>
      </c>
      <c r="G28" s="62">
        <f>'様式D-3_S52'!BA5</f>
        <v>0</v>
      </c>
      <c r="H28" s="32">
        <f>'様式D-3_S52'!BB5</f>
        <v>0</v>
      </c>
      <c r="I28" s="65">
        <f>'様式D-3_S52'!BC5</f>
        <v>0</v>
      </c>
      <c r="J28" s="62">
        <f>'様式D-3_S52'!BD5</f>
        <v>0</v>
      </c>
      <c r="K28" s="62">
        <f>'様式D-3_S52'!BE5</f>
        <v>1</v>
      </c>
      <c r="L28" s="32">
        <f>'様式D-3_S52'!BF5</f>
        <v>2</v>
      </c>
      <c r="M28" s="65">
        <f>'様式D-3_S52'!BG5</f>
        <v>0</v>
      </c>
      <c r="N28" s="62">
        <f>'様式D-3_S52'!BH5</f>
        <v>0</v>
      </c>
      <c r="O28" s="62">
        <f>'様式D-3_S52'!BI5</f>
        <v>0</v>
      </c>
      <c r="P28" s="32">
        <f>'様式D-3_S52'!BJ5</f>
        <v>2</v>
      </c>
      <c r="Q28" s="94" t="str">
        <f>'様式D-3_S52'!BK5</f>
        <v/>
      </c>
      <c r="R28" s="93" t="str">
        <f>'様式D-3_S52'!BL5</f>
        <v/>
      </c>
      <c r="S28" s="95" t="str">
        <f>'様式D-3_S52'!BM5</f>
        <v/>
      </c>
      <c r="T28" s="92" t="str">
        <f>'様式D-3_S52'!BN5</f>
        <v/>
      </c>
      <c r="U28" s="75">
        <f>'様式D-3_S52'!BO5</f>
        <v>0</v>
      </c>
      <c r="V28" s="76">
        <f>'様式D-3_S52'!BP5</f>
        <v>0</v>
      </c>
      <c r="W28" s="96">
        <f>'様式D-3_S52'!BQ5</f>
        <v>0.68</v>
      </c>
      <c r="X28" s="77">
        <f>'様式D-3_S52'!BR5</f>
        <v>0.23</v>
      </c>
      <c r="Y28" s="75">
        <f>'様式D-3_S52'!BS5</f>
        <v>0</v>
      </c>
      <c r="Z28" s="76">
        <f>'様式D-3_S52'!BT5</f>
        <v>0</v>
      </c>
      <c r="AA28" s="96">
        <f>'様式D-3_S52'!BU5</f>
        <v>0</v>
      </c>
      <c r="AB28" s="99">
        <f>'様式D-3_S52'!BV5</f>
        <v>4.58</v>
      </c>
      <c r="AC28" s="53"/>
      <c r="AD28" s="53"/>
      <c r="AE28" s="53"/>
      <c r="AF28" s="53"/>
      <c r="AG28" s="53"/>
      <c r="AH28" s="53"/>
      <c r="AI28" s="53"/>
      <c r="AJ28" s="53"/>
    </row>
    <row r="29" spans="2:36" x14ac:dyDescent="0.15">
      <c r="B29" s="298" t="str">
        <f>'様式D-3_S53'!AV5</f>
        <v>S53</v>
      </c>
      <c r="C29" s="302">
        <f>'様式D-3_S53'!AW5</f>
        <v>4.2</v>
      </c>
      <c r="D29" s="166" t="str">
        <f>'様式D-3_S53'!AX5</f>
        <v>Ⅱ</v>
      </c>
      <c r="E29" s="59">
        <f>'様式D-3_S53'!AY5</f>
        <v>0</v>
      </c>
      <c r="F29" s="62">
        <f>'様式D-3_S53'!AZ5</f>
        <v>0</v>
      </c>
      <c r="G29" s="62">
        <f>'様式D-3_S53'!BA5</f>
        <v>0</v>
      </c>
      <c r="H29" s="32">
        <f>'様式D-3_S53'!BB5</f>
        <v>0</v>
      </c>
      <c r="I29" s="65">
        <f>'様式D-3_S53'!BC5</f>
        <v>0</v>
      </c>
      <c r="J29" s="62">
        <f>'様式D-3_S53'!BD5</f>
        <v>0</v>
      </c>
      <c r="K29" s="62">
        <f>'様式D-3_S53'!BE5</f>
        <v>1</v>
      </c>
      <c r="L29" s="32">
        <f>'様式D-3_S53'!BF5</f>
        <v>1</v>
      </c>
      <c r="M29" s="65">
        <f>'様式D-3_S53'!BG5</f>
        <v>0</v>
      </c>
      <c r="N29" s="62">
        <f>'様式D-3_S53'!BH5</f>
        <v>0</v>
      </c>
      <c r="O29" s="62">
        <f>'様式D-3_S53'!BI5</f>
        <v>0</v>
      </c>
      <c r="P29" s="32">
        <f>'様式D-3_S53'!BJ5</f>
        <v>1</v>
      </c>
      <c r="Q29" s="94" t="str">
        <f>'様式D-3_S53'!BK5</f>
        <v/>
      </c>
      <c r="R29" s="93" t="str">
        <f>'様式D-3_S53'!BL5</f>
        <v/>
      </c>
      <c r="S29" s="95" t="str">
        <f>'様式D-3_S53'!BM5</f>
        <v/>
      </c>
      <c r="T29" s="92" t="str">
        <f>'様式D-3_S53'!BN5</f>
        <v/>
      </c>
      <c r="U29" s="75">
        <f>'様式D-3_S53'!BO5</f>
        <v>0</v>
      </c>
      <c r="V29" s="76">
        <f>'様式D-3_S53'!BP5</f>
        <v>0</v>
      </c>
      <c r="W29" s="96">
        <f>'様式D-3_S53'!BQ5</f>
        <v>0.18</v>
      </c>
      <c r="X29" s="77">
        <f>'様式D-3_S53'!BR5</f>
        <v>0.09</v>
      </c>
      <c r="Y29" s="75">
        <f>'様式D-3_S53'!BS5</f>
        <v>0</v>
      </c>
      <c r="Z29" s="76">
        <f>'様式D-3_S53'!BT5</f>
        <v>0</v>
      </c>
      <c r="AA29" s="96">
        <f>'様式D-3_S53'!BU5</f>
        <v>0</v>
      </c>
      <c r="AB29" s="99">
        <f>'様式D-3_S53'!BV5</f>
        <v>0.03</v>
      </c>
      <c r="AC29" s="53"/>
      <c r="AD29" s="53"/>
      <c r="AE29" s="53"/>
      <c r="AF29" s="53"/>
      <c r="AG29" s="53"/>
      <c r="AH29" s="53"/>
      <c r="AI29" s="53"/>
      <c r="AJ29" s="53"/>
    </row>
    <row r="30" spans="2:36" x14ac:dyDescent="0.15">
      <c r="B30" s="298" t="str">
        <f>'様式D-3_S54'!AV5</f>
        <v>S54</v>
      </c>
      <c r="C30" s="302">
        <f>'様式D-3_S54'!AW5</f>
        <v>1.5</v>
      </c>
      <c r="D30" s="166" t="str">
        <f>'様式D-3_S54'!AX5</f>
        <v>Ⅰ</v>
      </c>
      <c r="E30" s="59">
        <f>'様式D-3_S54'!AY5</f>
        <v>0</v>
      </c>
      <c r="F30" s="62">
        <f>'様式D-3_S54'!AZ5</f>
        <v>0</v>
      </c>
      <c r="G30" s="62">
        <f>'様式D-3_S54'!BA5</f>
        <v>0</v>
      </c>
      <c r="H30" s="32">
        <f>'様式D-3_S54'!BB5</f>
        <v>0</v>
      </c>
      <c r="I30" s="65">
        <f>'様式D-3_S54'!BC5</f>
        <v>0</v>
      </c>
      <c r="J30" s="62">
        <f>'様式D-3_S54'!BD5</f>
        <v>0</v>
      </c>
      <c r="K30" s="62">
        <f>'様式D-3_S54'!BE5</f>
        <v>0</v>
      </c>
      <c r="L30" s="32">
        <f>'様式D-3_S54'!BF5</f>
        <v>0</v>
      </c>
      <c r="M30" s="65">
        <f>'様式D-3_S54'!BG5</f>
        <v>0</v>
      </c>
      <c r="N30" s="62">
        <f>'様式D-3_S54'!BH5</f>
        <v>0</v>
      </c>
      <c r="O30" s="62">
        <f>'様式D-3_S54'!BI5</f>
        <v>0</v>
      </c>
      <c r="P30" s="32">
        <f>'様式D-3_S54'!BJ5</f>
        <v>0</v>
      </c>
      <c r="Q30" s="94" t="str">
        <f>'様式D-3_S54'!BK5</f>
        <v/>
      </c>
      <c r="R30" s="93" t="str">
        <f>'様式D-3_S54'!BL5</f>
        <v/>
      </c>
      <c r="S30" s="95" t="str">
        <f>'様式D-3_S54'!BM5</f>
        <v/>
      </c>
      <c r="T30" s="92" t="str">
        <f>'様式D-3_S54'!BN5</f>
        <v/>
      </c>
      <c r="U30" s="75">
        <f>'様式D-3_S54'!BO5</f>
        <v>0</v>
      </c>
      <c r="V30" s="76">
        <f>'様式D-3_S54'!BP5</f>
        <v>0</v>
      </c>
      <c r="W30" s="96">
        <f>'様式D-3_S54'!BQ5</f>
        <v>0</v>
      </c>
      <c r="X30" s="77">
        <f>'様式D-3_S54'!BR5</f>
        <v>0</v>
      </c>
      <c r="Y30" s="75">
        <f>'様式D-3_S54'!BS5</f>
        <v>0</v>
      </c>
      <c r="Z30" s="76">
        <f>'様式D-3_S54'!BT5</f>
        <v>0</v>
      </c>
      <c r="AA30" s="96">
        <f>'様式D-3_S54'!BU5</f>
        <v>0</v>
      </c>
      <c r="AB30" s="99">
        <f>'様式D-3_S54'!BV5</f>
        <v>0</v>
      </c>
      <c r="AC30" s="53"/>
      <c r="AD30" s="53"/>
      <c r="AE30" s="53"/>
      <c r="AF30" s="53"/>
      <c r="AG30" s="53"/>
      <c r="AH30" s="53"/>
      <c r="AI30" s="53"/>
      <c r="AJ30" s="53"/>
    </row>
    <row r="31" spans="2:36" x14ac:dyDescent="0.15">
      <c r="B31" s="298" t="str">
        <f>'様式D-3_S55'!AV5</f>
        <v>S55</v>
      </c>
      <c r="C31" s="302">
        <f>'様式D-3_S55'!AW5</f>
        <v>10</v>
      </c>
      <c r="D31" s="166" t="str">
        <f>'様式D-3_S55'!AX5</f>
        <v>Ⅱ</v>
      </c>
      <c r="E31" s="59">
        <f>'様式D-3_S55'!AY5</f>
        <v>0</v>
      </c>
      <c r="F31" s="62">
        <f>'様式D-3_S55'!AZ5</f>
        <v>0</v>
      </c>
      <c r="G31" s="62">
        <f>'様式D-3_S55'!BA5</f>
        <v>0</v>
      </c>
      <c r="H31" s="32">
        <f>'様式D-3_S55'!BB5</f>
        <v>0</v>
      </c>
      <c r="I31" s="65">
        <f>'様式D-3_S55'!BC5</f>
        <v>0</v>
      </c>
      <c r="J31" s="62">
        <f>'様式D-3_S55'!BD5</f>
        <v>0</v>
      </c>
      <c r="K31" s="62">
        <f>'様式D-3_S55'!BE5</f>
        <v>2</v>
      </c>
      <c r="L31" s="32">
        <f>'様式D-3_S55'!BF5</f>
        <v>0</v>
      </c>
      <c r="M31" s="65">
        <f>'様式D-3_S55'!BG5</f>
        <v>0</v>
      </c>
      <c r="N31" s="62">
        <f>'様式D-3_S55'!BH5</f>
        <v>0</v>
      </c>
      <c r="O31" s="62">
        <f>'様式D-3_S55'!BI5</f>
        <v>0</v>
      </c>
      <c r="P31" s="32">
        <f>'様式D-3_S55'!BJ5</f>
        <v>3</v>
      </c>
      <c r="Q31" s="94" t="str">
        <f>'様式D-3_S55'!BK5</f>
        <v/>
      </c>
      <c r="R31" s="93" t="str">
        <f>'様式D-3_S55'!BL5</f>
        <v/>
      </c>
      <c r="S31" s="95" t="str">
        <f>'様式D-3_S55'!BM5</f>
        <v/>
      </c>
      <c r="T31" s="92" t="str">
        <f>'様式D-3_S55'!BN5</f>
        <v/>
      </c>
      <c r="U31" s="75">
        <f>'様式D-3_S55'!BO5</f>
        <v>0</v>
      </c>
      <c r="V31" s="76">
        <f>'様式D-3_S55'!BP5</f>
        <v>0</v>
      </c>
      <c r="W31" s="96">
        <f>'様式D-3_S55'!BQ5</f>
        <v>0.02</v>
      </c>
      <c r="X31" s="77">
        <f>'様式D-3_S55'!BR5</f>
        <v>0</v>
      </c>
      <c r="Y31" s="75">
        <f>'様式D-3_S55'!BS5</f>
        <v>0</v>
      </c>
      <c r="Z31" s="76">
        <f>'様式D-3_S55'!BT5</f>
        <v>0</v>
      </c>
      <c r="AA31" s="96">
        <f>'様式D-3_S55'!BU5</f>
        <v>0</v>
      </c>
      <c r="AB31" s="99">
        <f>'様式D-3_S55'!BV5</f>
        <v>5.9200000000000008</v>
      </c>
      <c r="AC31" s="53"/>
      <c r="AD31" s="53"/>
      <c r="AE31" s="53"/>
      <c r="AF31" s="53"/>
      <c r="AG31" s="53"/>
      <c r="AH31" s="53"/>
      <c r="AI31" s="53"/>
      <c r="AJ31" s="53"/>
    </row>
    <row r="32" spans="2:36" x14ac:dyDescent="0.15">
      <c r="B32" s="298" t="str">
        <f>'様式D-3_S56'!AV5</f>
        <v>S56</v>
      </c>
      <c r="C32" s="302">
        <f>'様式D-3_S56'!AW5</f>
        <v>7.2</v>
      </c>
      <c r="D32" s="166" t="str">
        <f>'様式D-3_S56'!AX5</f>
        <v>Ⅱ</v>
      </c>
      <c r="E32" s="59">
        <f>'様式D-3_S56'!AY5</f>
        <v>0</v>
      </c>
      <c r="F32" s="62">
        <f>'様式D-3_S56'!AZ5</f>
        <v>0</v>
      </c>
      <c r="G32" s="62">
        <f>'様式D-3_S56'!BA5</f>
        <v>0</v>
      </c>
      <c r="H32" s="32">
        <f>'様式D-3_S56'!BB5</f>
        <v>0</v>
      </c>
      <c r="I32" s="65">
        <f>'様式D-3_S56'!BC5</f>
        <v>0</v>
      </c>
      <c r="J32" s="62">
        <f>'様式D-3_S56'!BD5</f>
        <v>0</v>
      </c>
      <c r="K32" s="62">
        <f>'様式D-3_S56'!BE5</f>
        <v>0</v>
      </c>
      <c r="L32" s="32">
        <f>'様式D-3_S56'!BF5</f>
        <v>1</v>
      </c>
      <c r="M32" s="65">
        <f>'様式D-3_S56'!BG5</f>
        <v>0</v>
      </c>
      <c r="N32" s="62">
        <f>'様式D-3_S56'!BH5</f>
        <v>0</v>
      </c>
      <c r="O32" s="62">
        <f>'様式D-3_S56'!BI5</f>
        <v>1</v>
      </c>
      <c r="P32" s="32">
        <f>'様式D-3_S56'!BJ5</f>
        <v>2</v>
      </c>
      <c r="Q32" s="94" t="str">
        <f>'様式D-3_S56'!BK5</f>
        <v/>
      </c>
      <c r="R32" s="93" t="str">
        <f>'様式D-3_S56'!BL5</f>
        <v/>
      </c>
      <c r="S32" s="95" t="str">
        <f>'様式D-3_S56'!BM5</f>
        <v/>
      </c>
      <c r="T32" s="92" t="str">
        <f>'様式D-3_S56'!BN5</f>
        <v/>
      </c>
      <c r="U32" s="75">
        <f>'様式D-3_S56'!BO5</f>
        <v>0</v>
      </c>
      <c r="V32" s="76">
        <f>'様式D-3_S56'!BP5</f>
        <v>0</v>
      </c>
      <c r="W32" s="96">
        <f>'様式D-3_S56'!BQ5</f>
        <v>0</v>
      </c>
      <c r="X32" s="77">
        <f>'様式D-3_S56'!BR5</f>
        <v>0.25</v>
      </c>
      <c r="Y32" s="75">
        <f>'様式D-3_S56'!BS5</f>
        <v>0</v>
      </c>
      <c r="Z32" s="76">
        <f>'様式D-3_S56'!BT5</f>
        <v>0</v>
      </c>
      <c r="AA32" s="96">
        <f>'様式D-3_S56'!BU5</f>
        <v>3.85</v>
      </c>
      <c r="AB32" s="99">
        <f>'様式D-3_S56'!BV5</f>
        <v>0.19999999999999998</v>
      </c>
      <c r="AC32" s="53"/>
      <c r="AD32" s="53"/>
      <c r="AE32" s="53"/>
      <c r="AF32" s="53"/>
      <c r="AG32" s="53"/>
      <c r="AH32" s="53"/>
      <c r="AI32" s="53"/>
      <c r="AJ32" s="53"/>
    </row>
    <row r="33" spans="2:36" x14ac:dyDescent="0.15">
      <c r="B33" s="298" t="str">
        <f>'様式D-3_S57'!AV5</f>
        <v>S57</v>
      </c>
      <c r="C33" s="302">
        <f>'様式D-3_S57'!AW5</f>
        <v>5</v>
      </c>
      <c r="D33" s="166" t="str">
        <f>'様式D-3_S57'!AX5</f>
        <v>Ⅱ</v>
      </c>
      <c r="E33" s="59">
        <f>'様式D-3_S57'!AY5</f>
        <v>0</v>
      </c>
      <c r="F33" s="62">
        <f>'様式D-3_S57'!AZ5</f>
        <v>0</v>
      </c>
      <c r="G33" s="62">
        <f>'様式D-3_S57'!BA5</f>
        <v>0</v>
      </c>
      <c r="H33" s="32">
        <f>'様式D-3_S57'!BB5</f>
        <v>0</v>
      </c>
      <c r="I33" s="65">
        <f>'様式D-3_S57'!BC5</f>
        <v>0</v>
      </c>
      <c r="J33" s="62">
        <f>'様式D-3_S57'!BD5</f>
        <v>0</v>
      </c>
      <c r="K33" s="62">
        <f>'様式D-3_S57'!BE5</f>
        <v>1</v>
      </c>
      <c r="L33" s="32">
        <f>'様式D-3_S57'!BF5</f>
        <v>0</v>
      </c>
      <c r="M33" s="65">
        <f>'様式D-3_S57'!BG5</f>
        <v>0</v>
      </c>
      <c r="N33" s="62">
        <f>'様式D-3_S57'!BH5</f>
        <v>0</v>
      </c>
      <c r="O33" s="62">
        <f>'様式D-3_S57'!BI5</f>
        <v>0</v>
      </c>
      <c r="P33" s="32">
        <f>'様式D-3_S57'!BJ5</f>
        <v>0</v>
      </c>
      <c r="Q33" s="94" t="str">
        <f>'様式D-3_S57'!BK5</f>
        <v/>
      </c>
      <c r="R33" s="93" t="str">
        <f>'様式D-3_S57'!BL5</f>
        <v/>
      </c>
      <c r="S33" s="95" t="str">
        <f>'様式D-3_S57'!BM5</f>
        <v/>
      </c>
      <c r="T33" s="92" t="str">
        <f>'様式D-3_S57'!BN5</f>
        <v/>
      </c>
      <c r="U33" s="75">
        <f>'様式D-3_S57'!BO5</f>
        <v>0</v>
      </c>
      <c r="V33" s="76">
        <f>'様式D-3_S57'!BP5</f>
        <v>0</v>
      </c>
      <c r="W33" s="96">
        <f>'様式D-3_S57'!BQ5</f>
        <v>0.04</v>
      </c>
      <c r="X33" s="77">
        <f>'様式D-3_S57'!BR5</f>
        <v>0</v>
      </c>
      <c r="Y33" s="75">
        <f>'様式D-3_S57'!BS5</f>
        <v>0</v>
      </c>
      <c r="Z33" s="76">
        <f>'様式D-3_S57'!BT5</f>
        <v>0</v>
      </c>
      <c r="AA33" s="96">
        <f>'様式D-3_S57'!BU5</f>
        <v>0</v>
      </c>
      <c r="AB33" s="99">
        <f>'様式D-3_S57'!BV5</f>
        <v>0</v>
      </c>
      <c r="AC33" s="53"/>
      <c r="AD33" s="53"/>
      <c r="AE33" s="53"/>
      <c r="AF33" s="53"/>
      <c r="AG33" s="53"/>
      <c r="AH33" s="53"/>
      <c r="AI33" s="53"/>
      <c r="AJ33" s="53"/>
    </row>
    <row r="34" spans="2:36" x14ac:dyDescent="0.15">
      <c r="B34" s="298" t="str">
        <f>'様式D-3_S58'!AV5</f>
        <v>S58</v>
      </c>
      <c r="C34" s="302">
        <f>'様式D-3_S58'!AW5</f>
        <v>5.0999999999999996</v>
      </c>
      <c r="D34" s="166" t="str">
        <f>'様式D-3_S58'!AX5</f>
        <v>Ⅱ</v>
      </c>
      <c r="E34" s="59">
        <f>'様式D-3_S58'!AY5</f>
        <v>0</v>
      </c>
      <c r="F34" s="62">
        <f>'様式D-3_S58'!AZ5</f>
        <v>0</v>
      </c>
      <c r="G34" s="62">
        <f>'様式D-3_S58'!BA5</f>
        <v>0</v>
      </c>
      <c r="H34" s="32">
        <f>'様式D-3_S58'!BB5</f>
        <v>0</v>
      </c>
      <c r="I34" s="65">
        <f>'様式D-3_S58'!BC5</f>
        <v>0</v>
      </c>
      <c r="J34" s="62">
        <f>'様式D-3_S58'!BD5</f>
        <v>0</v>
      </c>
      <c r="K34" s="62">
        <f>'様式D-3_S58'!BE5</f>
        <v>0</v>
      </c>
      <c r="L34" s="32">
        <f>'様式D-3_S58'!BF5</f>
        <v>0</v>
      </c>
      <c r="M34" s="65">
        <f>'様式D-3_S58'!BG5</f>
        <v>0</v>
      </c>
      <c r="N34" s="62">
        <f>'様式D-3_S58'!BH5</f>
        <v>0</v>
      </c>
      <c r="O34" s="62">
        <f>'様式D-3_S58'!BI5</f>
        <v>0</v>
      </c>
      <c r="P34" s="32">
        <f>'様式D-3_S58'!BJ5</f>
        <v>1</v>
      </c>
      <c r="Q34" s="94" t="str">
        <f>'様式D-3_S58'!BK5</f>
        <v/>
      </c>
      <c r="R34" s="93" t="str">
        <f>'様式D-3_S58'!BL5</f>
        <v/>
      </c>
      <c r="S34" s="95" t="str">
        <f>'様式D-3_S58'!BM5</f>
        <v/>
      </c>
      <c r="T34" s="92" t="str">
        <f>'様式D-3_S58'!BN5</f>
        <v/>
      </c>
      <c r="U34" s="75">
        <f>'様式D-3_S58'!BO5</f>
        <v>0</v>
      </c>
      <c r="V34" s="76">
        <f>'様式D-3_S58'!BP5</f>
        <v>0</v>
      </c>
      <c r="W34" s="96">
        <f>'様式D-3_S58'!BQ5</f>
        <v>0</v>
      </c>
      <c r="X34" s="77">
        <f>'様式D-3_S58'!BR5</f>
        <v>0</v>
      </c>
      <c r="Y34" s="75">
        <f>'様式D-3_S58'!BS5</f>
        <v>0</v>
      </c>
      <c r="Z34" s="76">
        <f>'様式D-3_S58'!BT5</f>
        <v>0</v>
      </c>
      <c r="AA34" s="96">
        <f>'様式D-3_S58'!BU5</f>
        <v>0</v>
      </c>
      <c r="AB34" s="99">
        <f>'様式D-3_S58'!BV5</f>
        <v>2.9</v>
      </c>
      <c r="AC34" s="53"/>
      <c r="AD34" s="53"/>
      <c r="AE34" s="53"/>
      <c r="AF34" s="53"/>
      <c r="AG34" s="53"/>
      <c r="AH34" s="53"/>
      <c r="AI34" s="53"/>
      <c r="AJ34" s="53"/>
    </row>
    <row r="35" spans="2:36" x14ac:dyDescent="0.15">
      <c r="B35" s="298" t="str">
        <f>'様式D-3_S59'!AV5</f>
        <v>S59</v>
      </c>
      <c r="C35" s="302">
        <f>'様式D-3_S59'!AW5</f>
        <v>5.6</v>
      </c>
      <c r="D35" s="166" t="str">
        <f>'様式D-3_S59'!AX5</f>
        <v>Ⅱ</v>
      </c>
      <c r="E35" s="59">
        <f>'様式D-3_S59'!AY5</f>
        <v>0</v>
      </c>
      <c r="F35" s="62">
        <f>'様式D-3_S59'!AZ5</f>
        <v>0</v>
      </c>
      <c r="G35" s="62">
        <f>'様式D-3_S59'!BA5</f>
        <v>0</v>
      </c>
      <c r="H35" s="32">
        <f>'様式D-3_S59'!BB5</f>
        <v>0</v>
      </c>
      <c r="I35" s="65">
        <f>'様式D-3_S59'!BC5</f>
        <v>0</v>
      </c>
      <c r="J35" s="62">
        <f>'様式D-3_S59'!BD5</f>
        <v>0</v>
      </c>
      <c r="K35" s="62">
        <f>'様式D-3_S59'!BE5</f>
        <v>0</v>
      </c>
      <c r="L35" s="32">
        <f>'様式D-3_S59'!BF5</f>
        <v>1</v>
      </c>
      <c r="M35" s="65">
        <f>'様式D-3_S59'!BG5</f>
        <v>0</v>
      </c>
      <c r="N35" s="62">
        <f>'様式D-3_S59'!BH5</f>
        <v>0</v>
      </c>
      <c r="O35" s="62">
        <f>'様式D-3_S59'!BI5</f>
        <v>0</v>
      </c>
      <c r="P35" s="32">
        <f>'様式D-3_S59'!BJ5</f>
        <v>1</v>
      </c>
      <c r="Q35" s="94" t="str">
        <f>'様式D-3_S59'!BK5</f>
        <v/>
      </c>
      <c r="R35" s="93" t="str">
        <f>'様式D-3_S59'!BL5</f>
        <v/>
      </c>
      <c r="S35" s="95" t="str">
        <f>'様式D-3_S59'!BM5</f>
        <v/>
      </c>
      <c r="T35" s="92" t="str">
        <f>'様式D-3_S59'!BN5</f>
        <v/>
      </c>
      <c r="U35" s="75">
        <f>'様式D-3_S59'!BO5</f>
        <v>0</v>
      </c>
      <c r="V35" s="76">
        <f>'様式D-3_S59'!BP5</f>
        <v>0</v>
      </c>
      <c r="W35" s="96">
        <f>'様式D-3_S59'!BQ5</f>
        <v>0</v>
      </c>
      <c r="X35" s="77">
        <f>'様式D-3_S59'!BR5</f>
        <v>0.09</v>
      </c>
      <c r="Y35" s="75">
        <f>'様式D-3_S59'!BS5</f>
        <v>0</v>
      </c>
      <c r="Z35" s="76">
        <f>'様式D-3_S59'!BT5</f>
        <v>0</v>
      </c>
      <c r="AA35" s="96">
        <f>'様式D-3_S59'!BU5</f>
        <v>0</v>
      </c>
      <c r="AB35" s="99">
        <f>'様式D-3_S59'!BV5</f>
        <v>3.5</v>
      </c>
      <c r="AC35" s="53"/>
      <c r="AD35" s="53"/>
      <c r="AE35" s="53"/>
      <c r="AF35" s="53"/>
      <c r="AG35" s="53"/>
      <c r="AH35" s="53"/>
      <c r="AI35" s="53"/>
      <c r="AJ35" s="53"/>
    </row>
    <row r="36" spans="2:36" x14ac:dyDescent="0.15">
      <c r="B36" s="298" t="str">
        <f>'様式D-3_S60'!AV5</f>
        <v>S60</v>
      </c>
      <c r="C36" s="302">
        <f>'様式D-3_S60'!AW5</f>
        <v>6</v>
      </c>
      <c r="D36" s="166" t="str">
        <f>'様式D-3_S60'!AX5</f>
        <v>Ⅱ</v>
      </c>
      <c r="E36" s="59">
        <f>'様式D-3_S60'!AY5</f>
        <v>0</v>
      </c>
      <c r="F36" s="62">
        <f>'様式D-3_S60'!AZ5</f>
        <v>0</v>
      </c>
      <c r="G36" s="62">
        <f>'様式D-3_S60'!BA5</f>
        <v>0</v>
      </c>
      <c r="H36" s="32">
        <f>'様式D-3_S60'!BB5</f>
        <v>0</v>
      </c>
      <c r="I36" s="65">
        <f>'様式D-3_S60'!BC5</f>
        <v>0</v>
      </c>
      <c r="J36" s="62">
        <f>'様式D-3_S60'!BD5</f>
        <v>0</v>
      </c>
      <c r="K36" s="62">
        <f>'様式D-3_S60'!BE5</f>
        <v>0</v>
      </c>
      <c r="L36" s="32">
        <f>'様式D-3_S60'!BF5</f>
        <v>0</v>
      </c>
      <c r="M36" s="65">
        <f>'様式D-3_S60'!BG5</f>
        <v>0</v>
      </c>
      <c r="N36" s="62">
        <f>'様式D-3_S60'!BH5</f>
        <v>0</v>
      </c>
      <c r="O36" s="62">
        <f>'様式D-3_S60'!BI5</f>
        <v>0</v>
      </c>
      <c r="P36" s="32">
        <f>'様式D-3_S60'!BJ5</f>
        <v>2</v>
      </c>
      <c r="Q36" s="94" t="str">
        <f>'様式D-3_S60'!BK5</f>
        <v/>
      </c>
      <c r="R36" s="93" t="str">
        <f>'様式D-3_S60'!BL5</f>
        <v/>
      </c>
      <c r="S36" s="95" t="str">
        <f>'様式D-3_S60'!BM5</f>
        <v/>
      </c>
      <c r="T36" s="92" t="str">
        <f>'様式D-3_S60'!BN5</f>
        <v/>
      </c>
      <c r="U36" s="75">
        <f>'様式D-3_S60'!BO5</f>
        <v>0</v>
      </c>
      <c r="V36" s="76">
        <f>'様式D-3_S60'!BP5</f>
        <v>0</v>
      </c>
      <c r="W36" s="96">
        <f>'様式D-3_S60'!BQ5</f>
        <v>0</v>
      </c>
      <c r="X36" s="77">
        <f>'様式D-3_S60'!BR5</f>
        <v>0</v>
      </c>
      <c r="Y36" s="75">
        <f>'様式D-3_S60'!BS5</f>
        <v>0</v>
      </c>
      <c r="Z36" s="76">
        <f>'様式D-3_S60'!BT5</f>
        <v>0</v>
      </c>
      <c r="AA36" s="96">
        <f>'様式D-3_S60'!BU5</f>
        <v>0</v>
      </c>
      <c r="AB36" s="99">
        <f>'様式D-3_S60'!BV5</f>
        <v>7.79</v>
      </c>
      <c r="AC36" s="53"/>
      <c r="AD36" s="53"/>
      <c r="AE36" s="53"/>
      <c r="AF36" s="53"/>
      <c r="AG36" s="53"/>
      <c r="AH36" s="53"/>
      <c r="AI36" s="53"/>
      <c r="AJ36" s="53"/>
    </row>
    <row r="37" spans="2:36" x14ac:dyDescent="0.15">
      <c r="B37" s="298" t="str">
        <f>'様式D-3_S61'!AV5</f>
        <v>S61</v>
      </c>
      <c r="C37" s="302">
        <f>'様式D-3_S61'!AW5</f>
        <v>6.9</v>
      </c>
      <c r="D37" s="166" t="str">
        <f>'様式D-3_S61'!AX5</f>
        <v>Ⅱ</v>
      </c>
      <c r="E37" s="59">
        <f>'様式D-3_S61'!AY5</f>
        <v>0</v>
      </c>
      <c r="F37" s="62">
        <f>'様式D-3_S61'!AZ5</f>
        <v>0</v>
      </c>
      <c r="G37" s="62">
        <f>'様式D-3_S61'!BA5</f>
        <v>0</v>
      </c>
      <c r="H37" s="32">
        <f>'様式D-3_S61'!BB5</f>
        <v>0</v>
      </c>
      <c r="I37" s="65">
        <f>'様式D-3_S61'!BC5</f>
        <v>0</v>
      </c>
      <c r="J37" s="62">
        <f>'様式D-3_S61'!BD5</f>
        <v>0</v>
      </c>
      <c r="K37" s="62">
        <f>'様式D-3_S61'!BE5</f>
        <v>0</v>
      </c>
      <c r="L37" s="32">
        <f>'様式D-3_S61'!BF5</f>
        <v>1</v>
      </c>
      <c r="M37" s="65">
        <f>'様式D-3_S61'!BG5</f>
        <v>0</v>
      </c>
      <c r="N37" s="62">
        <f>'様式D-3_S61'!BH5</f>
        <v>0</v>
      </c>
      <c r="O37" s="62">
        <f>'様式D-3_S61'!BI5</f>
        <v>0</v>
      </c>
      <c r="P37" s="32">
        <f>'様式D-3_S61'!BJ5</f>
        <v>1</v>
      </c>
      <c r="Q37" s="94" t="str">
        <f>'様式D-3_S61'!BK5</f>
        <v/>
      </c>
      <c r="R37" s="93" t="str">
        <f>'様式D-3_S61'!BL5</f>
        <v/>
      </c>
      <c r="S37" s="95" t="str">
        <f>'様式D-3_S61'!BM5</f>
        <v/>
      </c>
      <c r="T37" s="92" t="str">
        <f>'様式D-3_S61'!BN5</f>
        <v/>
      </c>
      <c r="U37" s="75">
        <f>'様式D-3_S61'!BO5</f>
        <v>0</v>
      </c>
      <c r="V37" s="76">
        <f>'様式D-3_S61'!BP5</f>
        <v>0</v>
      </c>
      <c r="W37" s="96">
        <f>'様式D-3_S61'!BQ5</f>
        <v>0</v>
      </c>
      <c r="X37" s="77">
        <f>'様式D-3_S61'!BR5</f>
        <v>0.04</v>
      </c>
      <c r="Y37" s="75">
        <f>'様式D-3_S61'!BS5</f>
        <v>0</v>
      </c>
      <c r="Z37" s="76">
        <f>'様式D-3_S61'!BT5</f>
        <v>0</v>
      </c>
      <c r="AA37" s="96">
        <f>'様式D-3_S61'!BU5</f>
        <v>0</v>
      </c>
      <c r="AB37" s="99">
        <f>'様式D-3_S61'!BV5</f>
        <v>3.1</v>
      </c>
      <c r="AC37" s="53"/>
      <c r="AD37" s="53"/>
      <c r="AE37" s="53"/>
      <c r="AF37" s="53"/>
      <c r="AG37" s="53"/>
      <c r="AH37" s="53"/>
      <c r="AI37" s="53"/>
      <c r="AJ37" s="53"/>
    </row>
    <row r="38" spans="2:36" x14ac:dyDescent="0.15">
      <c r="B38" s="298" t="str">
        <f>'様式D-3_S62'!AV5</f>
        <v>S62</v>
      </c>
      <c r="C38" s="302">
        <f>'様式D-3_S62'!AW5</f>
        <v>5.2</v>
      </c>
      <c r="D38" s="166" t="str">
        <f>'様式D-3_S62'!AX5</f>
        <v>Ⅰ</v>
      </c>
      <c r="E38" s="59">
        <f>'様式D-3_S62'!AY5</f>
        <v>0</v>
      </c>
      <c r="F38" s="62">
        <f>'様式D-3_S62'!AZ5</f>
        <v>0</v>
      </c>
      <c r="G38" s="62">
        <f>'様式D-3_S62'!BA5</f>
        <v>0</v>
      </c>
      <c r="H38" s="32">
        <f>'様式D-3_S62'!BB5</f>
        <v>0</v>
      </c>
      <c r="I38" s="65">
        <f>'様式D-3_S62'!BC5</f>
        <v>0</v>
      </c>
      <c r="J38" s="62">
        <f>'様式D-3_S62'!BD5</f>
        <v>0</v>
      </c>
      <c r="K38" s="62">
        <f>'様式D-3_S62'!BE5</f>
        <v>0</v>
      </c>
      <c r="L38" s="32">
        <f>'様式D-3_S62'!BF5</f>
        <v>0</v>
      </c>
      <c r="M38" s="65">
        <f>'様式D-3_S62'!BG5</f>
        <v>0</v>
      </c>
      <c r="N38" s="62">
        <f>'様式D-3_S62'!BH5</f>
        <v>0</v>
      </c>
      <c r="O38" s="62">
        <f>'様式D-3_S62'!BI5</f>
        <v>0</v>
      </c>
      <c r="P38" s="32">
        <f>'様式D-3_S62'!BJ5</f>
        <v>0</v>
      </c>
      <c r="Q38" s="94" t="str">
        <f>'様式D-3_S62'!BK5</f>
        <v/>
      </c>
      <c r="R38" s="93" t="str">
        <f>'様式D-3_S62'!BL5</f>
        <v/>
      </c>
      <c r="S38" s="95" t="str">
        <f>'様式D-3_S62'!BM5</f>
        <v/>
      </c>
      <c r="T38" s="92" t="str">
        <f>'様式D-3_S62'!BN5</f>
        <v/>
      </c>
      <c r="U38" s="75">
        <f>'様式D-3_S62'!BO5</f>
        <v>0</v>
      </c>
      <c r="V38" s="76">
        <f>'様式D-3_S62'!BP5</f>
        <v>0</v>
      </c>
      <c r="W38" s="96">
        <f>'様式D-3_S62'!BQ5</f>
        <v>0</v>
      </c>
      <c r="X38" s="77">
        <f>'様式D-3_S62'!BR5</f>
        <v>0</v>
      </c>
      <c r="Y38" s="75">
        <f>'様式D-3_S62'!BS5</f>
        <v>0</v>
      </c>
      <c r="Z38" s="76">
        <f>'様式D-3_S62'!BT5</f>
        <v>0</v>
      </c>
      <c r="AA38" s="96">
        <f>'様式D-3_S62'!BU5</f>
        <v>0</v>
      </c>
      <c r="AB38" s="99">
        <f>'様式D-3_S62'!BV5</f>
        <v>0</v>
      </c>
      <c r="AC38" s="53"/>
      <c r="AD38" s="53"/>
      <c r="AE38" s="53"/>
      <c r="AF38" s="53"/>
      <c r="AG38" s="53"/>
      <c r="AH38" s="53"/>
      <c r="AI38" s="53"/>
      <c r="AJ38" s="53"/>
    </row>
    <row r="39" spans="2:36" x14ac:dyDescent="0.15">
      <c r="B39" s="298" t="str">
        <f>'様式D-3_PE'!AV5</f>
        <v>PE</v>
      </c>
      <c r="C39" s="302">
        <f>'様式D-3_PE'!AW5</f>
        <v>0.7</v>
      </c>
      <c r="D39" s="166" t="str">
        <f>'様式D-3_PE'!AX5</f>
        <v>Ⅰ</v>
      </c>
      <c r="E39" s="59">
        <f>'様式D-3_PE'!AY5</f>
        <v>0</v>
      </c>
      <c r="F39" s="62">
        <f>'様式D-3_PE'!AZ5</f>
        <v>0</v>
      </c>
      <c r="G39" s="62">
        <f>'様式D-3_PE'!BA5</f>
        <v>0</v>
      </c>
      <c r="H39" s="32">
        <f>'様式D-3_PE'!BB5</f>
        <v>0</v>
      </c>
      <c r="I39" s="65">
        <f>'様式D-3_PE'!BC5</f>
        <v>0</v>
      </c>
      <c r="J39" s="62">
        <f>'様式D-3_PE'!BD5</f>
        <v>0</v>
      </c>
      <c r="K39" s="62">
        <f>'様式D-3_PE'!BE5</f>
        <v>0</v>
      </c>
      <c r="L39" s="32">
        <f>'様式D-3_PE'!BF5</f>
        <v>0</v>
      </c>
      <c r="M39" s="65">
        <f>'様式D-3_PE'!BG5</f>
        <v>0</v>
      </c>
      <c r="N39" s="62">
        <f>'様式D-3_PE'!BH5</f>
        <v>0</v>
      </c>
      <c r="O39" s="62">
        <f>'様式D-3_PE'!BI5</f>
        <v>0</v>
      </c>
      <c r="P39" s="32">
        <f>'様式D-3_PE'!BJ5</f>
        <v>0</v>
      </c>
      <c r="Q39" s="94" t="str">
        <f>'様式D-3_PE'!BK5</f>
        <v/>
      </c>
      <c r="R39" s="93" t="str">
        <f>'様式D-3_PE'!BL5</f>
        <v/>
      </c>
      <c r="S39" s="95" t="str">
        <f>'様式D-3_PE'!BM5</f>
        <v/>
      </c>
      <c r="T39" s="92" t="str">
        <f>'様式D-3_PE'!BN5</f>
        <v/>
      </c>
      <c r="U39" s="75">
        <f>'様式D-3_PE'!BO5</f>
        <v>0</v>
      </c>
      <c r="V39" s="76">
        <f>'様式D-3_PE'!BP5</f>
        <v>0</v>
      </c>
      <c r="W39" s="96">
        <f>'様式D-3_PE'!BQ5</f>
        <v>0</v>
      </c>
      <c r="X39" s="77">
        <f>'様式D-3_PE'!BR5</f>
        <v>0</v>
      </c>
      <c r="Y39" s="75">
        <f>'様式D-3_PE'!BS5</f>
        <v>0</v>
      </c>
      <c r="Z39" s="76">
        <f>'様式D-3_PE'!BT5</f>
        <v>0</v>
      </c>
      <c r="AA39" s="96">
        <f>'様式D-3_PE'!BU5</f>
        <v>0</v>
      </c>
      <c r="AB39" s="99">
        <f>'様式D-3_PE'!BV5</f>
        <v>0</v>
      </c>
      <c r="AC39" s="53"/>
      <c r="AD39" s="53"/>
      <c r="AE39" s="53"/>
      <c r="AF39" s="53"/>
      <c r="AG39" s="53"/>
      <c r="AH39" s="53"/>
      <c r="AI39" s="53"/>
      <c r="AJ39" s="53"/>
    </row>
    <row r="40" spans="2:36" x14ac:dyDescent="0.15">
      <c r="B40" s="298"/>
      <c r="C40" s="302"/>
      <c r="D40" s="166"/>
      <c r="E40" s="59"/>
      <c r="F40" s="62"/>
      <c r="G40" s="62"/>
      <c r="H40" s="32"/>
      <c r="I40" s="65"/>
      <c r="J40" s="62"/>
      <c r="K40" s="62"/>
      <c r="L40" s="32"/>
      <c r="M40" s="65"/>
      <c r="N40" s="62"/>
      <c r="O40" s="62"/>
      <c r="P40" s="32"/>
      <c r="Q40" s="94"/>
      <c r="R40" s="93"/>
      <c r="S40" s="95"/>
      <c r="T40" s="92"/>
      <c r="U40" s="75"/>
      <c r="V40" s="76"/>
      <c r="W40" s="96"/>
      <c r="X40" s="77"/>
      <c r="Y40" s="75"/>
      <c r="Z40" s="76"/>
      <c r="AA40" s="96"/>
      <c r="AB40" s="99"/>
      <c r="AC40" s="53"/>
      <c r="AD40" s="53"/>
      <c r="AE40" s="53"/>
      <c r="AF40" s="53"/>
      <c r="AG40" s="53"/>
      <c r="AH40" s="53"/>
      <c r="AI40" s="53"/>
      <c r="AJ40" s="53"/>
    </row>
    <row r="41" spans="2:36" x14ac:dyDescent="0.15">
      <c r="B41" s="298"/>
      <c r="C41" s="302"/>
      <c r="D41" s="166"/>
      <c r="E41" s="59"/>
      <c r="F41" s="62"/>
      <c r="G41" s="62"/>
      <c r="H41" s="32"/>
      <c r="I41" s="65"/>
      <c r="J41" s="62"/>
      <c r="K41" s="62"/>
      <c r="L41" s="32"/>
      <c r="M41" s="65"/>
      <c r="N41" s="62"/>
      <c r="O41" s="62"/>
      <c r="P41" s="32"/>
      <c r="Q41" s="94"/>
      <c r="R41" s="93"/>
      <c r="S41" s="95"/>
      <c r="T41" s="92"/>
      <c r="U41" s="75"/>
      <c r="V41" s="76"/>
      <c r="W41" s="96"/>
      <c r="X41" s="77"/>
      <c r="Y41" s="75"/>
      <c r="Z41" s="76"/>
      <c r="AA41" s="96"/>
      <c r="AB41" s="99"/>
      <c r="AC41" s="53"/>
      <c r="AD41" s="53"/>
      <c r="AE41" s="53"/>
      <c r="AF41" s="53"/>
      <c r="AG41" s="53"/>
      <c r="AH41" s="53"/>
      <c r="AI41" s="53"/>
      <c r="AJ41" s="53"/>
    </row>
    <row r="42" spans="2:36" x14ac:dyDescent="0.15">
      <c r="B42" s="298"/>
      <c r="C42" s="300"/>
      <c r="D42" s="165"/>
      <c r="E42" s="59"/>
      <c r="F42" s="62"/>
      <c r="G42" s="62"/>
      <c r="H42" s="32"/>
      <c r="I42" s="65"/>
      <c r="J42" s="62"/>
      <c r="K42" s="62"/>
      <c r="L42" s="32"/>
      <c r="M42" s="65"/>
      <c r="N42" s="62"/>
      <c r="O42" s="62"/>
      <c r="P42" s="32"/>
      <c r="Q42" s="94"/>
      <c r="R42" s="93"/>
      <c r="S42" s="95"/>
      <c r="T42" s="92"/>
      <c r="U42" s="75"/>
      <c r="V42" s="76"/>
      <c r="W42" s="96"/>
      <c r="X42" s="77"/>
      <c r="Y42" s="75"/>
      <c r="Z42" s="76"/>
      <c r="AA42" s="96"/>
      <c r="AB42" s="99"/>
      <c r="AC42" s="53"/>
      <c r="AD42" s="53"/>
      <c r="AE42" s="53"/>
      <c r="AF42" s="53"/>
      <c r="AG42" s="53"/>
      <c r="AH42" s="53"/>
      <c r="AI42" s="53"/>
      <c r="AJ42" s="53"/>
    </row>
    <row r="43" spans="2:36" ht="12.75" thickBot="1" x14ac:dyDescent="0.2">
      <c r="B43" s="37"/>
      <c r="C43" s="91"/>
      <c r="D43" s="167"/>
      <c r="E43" s="60"/>
      <c r="F43" s="63"/>
      <c r="G43" s="63"/>
      <c r="H43" s="33"/>
      <c r="I43" s="66"/>
      <c r="J43" s="63"/>
      <c r="K43" s="63"/>
      <c r="L43" s="33"/>
      <c r="M43" s="66"/>
      <c r="N43" s="63"/>
      <c r="O43" s="63"/>
      <c r="P43" s="33"/>
      <c r="Q43" s="94"/>
      <c r="R43" s="93"/>
      <c r="S43" s="95"/>
      <c r="T43" s="92"/>
      <c r="U43" s="75"/>
      <c r="V43" s="76"/>
      <c r="W43" s="96"/>
      <c r="X43" s="77"/>
      <c r="Y43" s="75"/>
      <c r="Z43" s="76"/>
      <c r="AA43" s="97"/>
      <c r="AB43" s="100"/>
      <c r="AC43" s="53"/>
      <c r="AD43" s="53"/>
      <c r="AE43" s="53"/>
      <c r="AF43" s="53"/>
      <c r="AG43" s="53"/>
      <c r="AH43" s="53"/>
      <c r="AI43" s="53"/>
      <c r="AJ43" s="53"/>
    </row>
    <row r="44" spans="2:36" ht="15" customHeight="1" thickTop="1" x14ac:dyDescent="0.15">
      <c r="B44" s="1099" t="s">
        <v>415</v>
      </c>
      <c r="C44" s="1100"/>
      <c r="D44" s="1101"/>
      <c r="E44" s="1117">
        <f>SUM(E10:E43)</f>
        <v>0</v>
      </c>
      <c r="F44" s="1115">
        <f>SUM(F10:F43)</f>
        <v>0</v>
      </c>
      <c r="G44" s="168">
        <f>SUM(G10:G43)+'様式F  (1)'!G44</f>
        <v>0</v>
      </c>
      <c r="H44" s="169">
        <f>SUM(H10:H43)+'様式F  (1)'!H44</f>
        <v>0</v>
      </c>
      <c r="I44" s="1090">
        <f>SUM(I10:I43)</f>
        <v>0</v>
      </c>
      <c r="J44" s="1115">
        <f>SUM(J10:J43)</f>
        <v>0</v>
      </c>
      <c r="K44" s="168">
        <f>SUM(K10:K43)+'様式F  (1)'!K44</f>
        <v>115</v>
      </c>
      <c r="L44" s="169">
        <f>SUM(L10:L43)+'様式F  (1)'!L44</f>
        <v>91</v>
      </c>
      <c r="M44" s="1090">
        <f>SUM(M10:M43)</f>
        <v>0</v>
      </c>
      <c r="N44" s="1115">
        <f>SUM(N10:N43)</f>
        <v>0</v>
      </c>
      <c r="O44" s="170">
        <f>SUM(O10:O43)+'様式F  (1)'!O44</f>
        <v>3</v>
      </c>
      <c r="P44" s="171">
        <f>SUM(P10:P43)+'様式F  (1)'!P44</f>
        <v>103</v>
      </c>
      <c r="Q44" s="172">
        <f>SUM(Q10:Q43)+'様式F  (1)'!Q44</f>
        <v>0</v>
      </c>
      <c r="R44" s="173">
        <f>SUM(R10:R43)+'様式F  (1)'!R44</f>
        <v>0</v>
      </c>
      <c r="S44" s="174">
        <f>SUM(S10:S43)+'様式F  (1)'!S44</f>
        <v>0</v>
      </c>
      <c r="T44" s="175">
        <f>SUM(T10:T43)+'様式F  (1)'!T44</f>
        <v>0</v>
      </c>
      <c r="U44" s="176">
        <f>SUM(U10:U43)+'様式F  (1)'!U44</f>
        <v>0</v>
      </c>
      <c r="V44" s="177">
        <f>SUM(V10:V43)+'様式F  (1)'!V44</f>
        <v>0</v>
      </c>
      <c r="W44" s="178">
        <f>SUM(W10:W43)+'様式F  (1)'!W44</f>
        <v>20.18</v>
      </c>
      <c r="X44" s="179">
        <f>SUM(X10:X43)+'様式F  (1)'!X44</f>
        <v>19.679999999999996</v>
      </c>
      <c r="Y44" s="176">
        <f>SUM(Y10:Y43)+'様式F  (1)'!Y44</f>
        <v>0</v>
      </c>
      <c r="Z44" s="177">
        <f>SUM(Z10:Z43)+'様式F  (1)'!Z44</f>
        <v>0</v>
      </c>
      <c r="AA44" s="178">
        <f>SUM(AA10:AA43)+'様式F  (1)'!AA44</f>
        <v>7.9</v>
      </c>
      <c r="AB44" s="180">
        <f>SUM(AB10:AB43)+'様式F  (1)'!AB44</f>
        <v>223.47000000000003</v>
      </c>
      <c r="AC44" s="55"/>
      <c r="AD44" s="55"/>
      <c r="AE44" s="55"/>
      <c r="AF44" s="55"/>
      <c r="AG44" s="55"/>
      <c r="AH44" s="55"/>
      <c r="AI44" s="55"/>
    </row>
    <row r="45" spans="2:36" ht="15" customHeight="1" thickBot="1" x14ac:dyDescent="0.2">
      <c r="B45" s="1102"/>
      <c r="C45" s="1103"/>
      <c r="D45" s="1095"/>
      <c r="E45" s="1118"/>
      <c r="F45" s="1116"/>
      <c r="G45" s="1092">
        <f>G44+H44</f>
        <v>0</v>
      </c>
      <c r="H45" s="1093"/>
      <c r="I45" s="1091"/>
      <c r="J45" s="1116"/>
      <c r="K45" s="1092">
        <f>K44+L44</f>
        <v>206</v>
      </c>
      <c r="L45" s="1093"/>
      <c r="M45" s="1091"/>
      <c r="N45" s="1116"/>
      <c r="O45" s="1094">
        <f>O44+P44</f>
        <v>106</v>
      </c>
      <c r="P45" s="1095"/>
      <c r="Q45" s="1096"/>
      <c r="R45" s="1097"/>
      <c r="S45" s="1097"/>
      <c r="T45" s="1097"/>
      <c r="U45" s="1097"/>
      <c r="V45" s="1097"/>
      <c r="W45" s="1097"/>
      <c r="X45" s="1097"/>
      <c r="Y45" s="1097"/>
      <c r="Z45" s="1097"/>
      <c r="AA45" s="1097"/>
      <c r="AB45" s="1098"/>
    </row>
    <row r="46" spans="2:36" x14ac:dyDescent="0.15">
      <c r="B46" s="137" t="s">
        <v>416</v>
      </c>
      <c r="C46" s="30"/>
      <c r="D46" s="30"/>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2:36" x14ac:dyDescent="0.15">
      <c r="B47" s="137" t="s">
        <v>417</v>
      </c>
      <c r="C47" s="30"/>
      <c r="D47" s="30"/>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2:36" x14ac:dyDescent="0.15">
      <c r="B48" s="137" t="s">
        <v>418</v>
      </c>
      <c r="C48" s="30"/>
      <c r="D48" s="30"/>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2:28" x14ac:dyDescent="0.15">
      <c r="B49" s="137" t="s">
        <v>419</v>
      </c>
      <c r="C49" s="30"/>
      <c r="D49" s="30"/>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2:28" x14ac:dyDescent="0.15">
      <c r="B50" s="137" t="s">
        <v>420</v>
      </c>
      <c r="C50" s="30"/>
      <c r="D50" s="30"/>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2:28" x14ac:dyDescent="0.15">
      <c r="F51" s="30"/>
      <c r="G51" s="31"/>
      <c r="H51" s="31"/>
      <c r="I51" s="31"/>
      <c r="J51" s="31"/>
      <c r="K51" s="31"/>
      <c r="L51" s="31"/>
      <c r="M51" s="31"/>
      <c r="N51" s="31"/>
      <c r="O51" s="31"/>
      <c r="P51" s="31"/>
      <c r="Q51" s="31"/>
      <c r="R51" s="31"/>
      <c r="S51" s="31"/>
      <c r="T51" s="31"/>
      <c r="U51" s="31"/>
      <c r="V51" s="31"/>
      <c r="W51" s="31"/>
      <c r="X51" s="31"/>
    </row>
  </sheetData>
  <mergeCells count="40">
    <mergeCell ref="Y2:Y3"/>
    <mergeCell ref="Z2:AB3"/>
    <mergeCell ref="B3:E3"/>
    <mergeCell ref="F3:K3"/>
    <mergeCell ref="L3:N3"/>
    <mergeCell ref="O3:S3"/>
    <mergeCell ref="B2:E2"/>
    <mergeCell ref="F2:K2"/>
    <mergeCell ref="L2:N2"/>
    <mergeCell ref="O2:S2"/>
    <mergeCell ref="T2:U3"/>
    <mergeCell ref="V2:X3"/>
    <mergeCell ref="B7:B9"/>
    <mergeCell ref="C7:C9"/>
    <mergeCell ref="D7:D9"/>
    <mergeCell ref="E7:P7"/>
    <mergeCell ref="Q7:T7"/>
    <mergeCell ref="B4:Y4"/>
    <mergeCell ref="B5:AB5"/>
    <mergeCell ref="B6:D6"/>
    <mergeCell ref="E6:P6"/>
    <mergeCell ref="Q6:AB6"/>
    <mergeCell ref="U7:AB7"/>
    <mergeCell ref="E8:H8"/>
    <mergeCell ref="I8:L8"/>
    <mergeCell ref="M8:P8"/>
    <mergeCell ref="Q8:T8"/>
    <mergeCell ref="U8:X8"/>
    <mergeCell ref="Y8:AB8"/>
    <mergeCell ref="B44:D45"/>
    <mergeCell ref="E44:E45"/>
    <mergeCell ref="F44:F45"/>
    <mergeCell ref="I44:I45"/>
    <mergeCell ref="J44:J45"/>
    <mergeCell ref="N44:N45"/>
    <mergeCell ref="G45:H45"/>
    <mergeCell ref="K45:L45"/>
    <mergeCell ref="O45:P45"/>
    <mergeCell ref="Q45:AB45"/>
    <mergeCell ref="M44:M45"/>
  </mergeCells>
  <phoneticPr fontId="13"/>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F24D91C2-A0B2-4D51-BDAE-63AA13801EA9}">
          <x14:formula1>
            <xm:f>'(参考)リスト'!$G$16:$G$19</xm:f>
          </x14:formula1>
          <xm:sqref>D10:D43</xm:sqref>
        </x14:dataValidation>
      </x14:dataValidations>
    </ext>
  </extLst>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85" zoomScaleNormal="55" zoomScaleSheetLayoutView="85" workbookViewId="0">
      <selection activeCell="AC4" sqref="AC4"/>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4"/>
    </row>
    <row r="2" spans="2:26" ht="24.95" customHeight="1" x14ac:dyDescent="0.15">
      <c r="B2" s="101" t="s">
        <v>421</v>
      </c>
      <c r="C2" s="282"/>
      <c r="D2" s="282"/>
      <c r="E2" s="282"/>
      <c r="F2" s="282"/>
      <c r="G2" s="282"/>
      <c r="H2" s="282"/>
      <c r="I2" s="282"/>
      <c r="J2" s="282"/>
      <c r="K2" s="282"/>
      <c r="L2" s="282"/>
      <c r="M2" s="282"/>
      <c r="N2" s="282"/>
      <c r="O2" s="67"/>
      <c r="P2" s="68"/>
      <c r="Q2" s="1119"/>
      <c r="R2" s="1120"/>
      <c r="S2" s="1120"/>
      <c r="T2" s="1120"/>
      <c r="U2" s="1121" t="s">
        <v>215</v>
      </c>
      <c r="V2" s="1122"/>
      <c r="W2" s="1123"/>
      <c r="X2" s="1124" t="s">
        <v>1295</v>
      </c>
      <c r="Y2" s="1125"/>
      <c r="Z2" s="1126"/>
    </row>
    <row r="3" spans="2:26" s="1" customFormat="1" ht="25.15" customHeight="1" x14ac:dyDescent="0.15">
      <c r="B3" s="547" t="s">
        <v>60</v>
      </c>
      <c r="C3" s="548"/>
      <c r="D3" s="549"/>
      <c r="E3" s="1127" t="str">
        <f>'様式A-1'!D3</f>
        <v>ムクノトンネル　ノボリ</v>
      </c>
      <c r="F3" s="1128"/>
      <c r="G3" s="1128"/>
      <c r="H3" s="1129"/>
      <c r="I3" s="1130" t="s">
        <v>61</v>
      </c>
      <c r="J3" s="1131"/>
      <c r="K3" s="720"/>
      <c r="L3" s="1132" t="str">
        <f>'様式A-1'!J3</f>
        <v>山口県道57号下関港線（上り）</v>
      </c>
      <c r="M3" s="352"/>
      <c r="N3" s="1133"/>
      <c r="O3" s="568" t="s">
        <v>296</v>
      </c>
      <c r="P3" s="569"/>
      <c r="Q3" s="570"/>
      <c r="R3" s="367" t="str">
        <f>'様式B (1)'!S3</f>
        <v>アジア航測株式会社</v>
      </c>
      <c r="S3" s="368"/>
      <c r="T3" s="369"/>
      <c r="U3" s="580" t="s">
        <v>250</v>
      </c>
      <c r="V3" s="581"/>
      <c r="W3" s="581"/>
      <c r="X3" s="1146">
        <f>'様式B (1)'!P2</f>
        <v>45892</v>
      </c>
      <c r="Y3" s="1147"/>
      <c r="Z3" s="1148"/>
    </row>
    <row r="4" spans="2:26" s="1" customFormat="1" ht="25.15" customHeight="1" x14ac:dyDescent="0.15">
      <c r="B4" s="561" t="s">
        <v>167</v>
      </c>
      <c r="C4" s="562"/>
      <c r="D4" s="563"/>
      <c r="E4" s="1152" t="str">
        <f>'様式A-1'!D4</f>
        <v>椋野トンネル（上り）</v>
      </c>
      <c r="F4" s="1153"/>
      <c r="G4" s="1153"/>
      <c r="H4" s="1154"/>
      <c r="I4" s="715" t="s">
        <v>168</v>
      </c>
      <c r="J4" s="711"/>
      <c r="K4" s="729"/>
      <c r="L4" s="1124" t="str">
        <f>'様式A-1'!R3</f>
        <v>山口県
下関土木建築事務所</v>
      </c>
      <c r="M4" s="1125"/>
      <c r="N4" s="1126"/>
      <c r="O4" s="571"/>
      <c r="P4" s="572"/>
      <c r="Q4" s="573"/>
      <c r="R4" s="370" t="str">
        <f>'様式B (1)'!S4</f>
        <v>飯田　琢巳</v>
      </c>
      <c r="S4" s="371"/>
      <c r="T4" s="372"/>
      <c r="U4" s="583"/>
      <c r="V4" s="584"/>
      <c r="W4" s="584"/>
      <c r="X4" s="1149"/>
      <c r="Y4" s="1150"/>
      <c r="Z4" s="1151"/>
    </row>
    <row r="5" spans="2:26" ht="49.9" customHeight="1" x14ac:dyDescent="0.15">
      <c r="B5" s="1143" t="s">
        <v>422</v>
      </c>
      <c r="C5" s="1144"/>
      <c r="D5" s="1144"/>
      <c r="E5" s="1144"/>
      <c r="F5" s="1144"/>
      <c r="G5" s="1144"/>
      <c r="H5" s="1144"/>
      <c r="I5" s="1144"/>
      <c r="J5" s="1144"/>
      <c r="K5" s="1144"/>
      <c r="L5" s="1144"/>
      <c r="M5" s="1144"/>
      <c r="N5" s="1144"/>
      <c r="O5" s="1144"/>
      <c r="P5" s="1144"/>
      <c r="Q5" s="1144"/>
      <c r="R5" s="1144"/>
      <c r="S5" s="1144"/>
      <c r="T5" s="1144"/>
      <c r="U5" s="1144"/>
      <c r="V5" s="1144"/>
      <c r="W5" s="1144"/>
      <c r="X5" s="1144"/>
      <c r="Y5" s="1144"/>
      <c r="Z5" s="1145"/>
    </row>
    <row r="6" spans="2:26" ht="49.9" customHeight="1" x14ac:dyDescent="0.15">
      <c r="B6" s="1134" t="s">
        <v>1294</v>
      </c>
      <c r="C6" s="1135"/>
      <c r="D6" s="1135"/>
      <c r="E6" s="1135"/>
      <c r="F6" s="1135"/>
      <c r="G6" s="1135"/>
      <c r="H6" s="1135"/>
      <c r="I6" s="1135"/>
      <c r="J6" s="1135"/>
      <c r="K6" s="1135"/>
      <c r="L6" s="1135"/>
      <c r="M6" s="1135"/>
      <c r="N6" s="1135"/>
      <c r="O6" s="1135"/>
      <c r="P6" s="1135"/>
      <c r="Q6" s="1135"/>
      <c r="R6" s="1135"/>
      <c r="S6" s="1135"/>
      <c r="T6" s="1135"/>
      <c r="U6" s="1135"/>
      <c r="V6" s="1135"/>
      <c r="W6" s="1135"/>
      <c r="X6" s="1135"/>
      <c r="Y6" s="1135"/>
      <c r="Z6" s="1136"/>
    </row>
    <row r="7" spans="2:26" ht="100.15" customHeight="1" x14ac:dyDescent="0.15">
      <c r="B7" s="1137"/>
      <c r="C7" s="1138"/>
      <c r="D7" s="1138"/>
      <c r="E7" s="1138"/>
      <c r="F7" s="1138"/>
      <c r="G7" s="1138"/>
      <c r="H7" s="1138"/>
      <c r="I7" s="1138"/>
      <c r="J7" s="1138"/>
      <c r="K7" s="1138"/>
      <c r="L7" s="1138"/>
      <c r="M7" s="1138"/>
      <c r="N7" s="1138"/>
      <c r="O7" s="1138"/>
      <c r="P7" s="1138"/>
      <c r="Q7" s="1138"/>
      <c r="R7" s="1138"/>
      <c r="S7" s="1138"/>
      <c r="T7" s="1138"/>
      <c r="U7" s="1138"/>
      <c r="V7" s="1138"/>
      <c r="W7" s="1138"/>
      <c r="X7" s="1138"/>
      <c r="Y7" s="1138"/>
      <c r="Z7" s="1139"/>
    </row>
    <row r="8" spans="2:26" ht="49.9" customHeight="1" x14ac:dyDescent="0.15">
      <c r="B8" s="1137"/>
      <c r="C8" s="1138"/>
      <c r="D8" s="1138"/>
      <c r="E8" s="1138"/>
      <c r="F8" s="1138"/>
      <c r="G8" s="1138"/>
      <c r="H8" s="1138"/>
      <c r="I8" s="1138"/>
      <c r="J8" s="1138"/>
      <c r="K8" s="1138"/>
      <c r="L8" s="1138"/>
      <c r="M8" s="1138"/>
      <c r="N8" s="1138"/>
      <c r="O8" s="1138"/>
      <c r="P8" s="1138"/>
      <c r="Q8" s="1138"/>
      <c r="R8" s="1138"/>
      <c r="S8" s="1138"/>
      <c r="T8" s="1138"/>
      <c r="U8" s="1138"/>
      <c r="V8" s="1138"/>
      <c r="W8" s="1138"/>
      <c r="X8" s="1138"/>
      <c r="Y8" s="1138"/>
      <c r="Z8" s="1139"/>
    </row>
    <row r="9" spans="2:26" ht="100.15" customHeight="1" x14ac:dyDescent="0.15">
      <c r="B9" s="1137"/>
      <c r="C9" s="1138"/>
      <c r="D9" s="1138"/>
      <c r="E9" s="1138"/>
      <c r="F9" s="1138"/>
      <c r="G9" s="1138"/>
      <c r="H9" s="1138"/>
      <c r="I9" s="1138"/>
      <c r="J9" s="1138"/>
      <c r="K9" s="1138"/>
      <c r="L9" s="1138"/>
      <c r="M9" s="1138"/>
      <c r="N9" s="1138"/>
      <c r="O9" s="1138"/>
      <c r="P9" s="1138"/>
      <c r="Q9" s="1138"/>
      <c r="R9" s="1138"/>
      <c r="S9" s="1138"/>
      <c r="T9" s="1138"/>
      <c r="U9" s="1138"/>
      <c r="V9" s="1138"/>
      <c r="W9" s="1138"/>
      <c r="X9" s="1138"/>
      <c r="Y9" s="1138"/>
      <c r="Z9" s="1139"/>
    </row>
    <row r="10" spans="2:26" ht="49.9" customHeight="1" x14ac:dyDescent="0.15">
      <c r="B10" s="1137"/>
      <c r="C10" s="1138"/>
      <c r="D10" s="1138"/>
      <c r="E10" s="1138"/>
      <c r="F10" s="1138"/>
      <c r="G10" s="1138"/>
      <c r="H10" s="1138"/>
      <c r="I10" s="1138"/>
      <c r="J10" s="1138"/>
      <c r="K10" s="1138"/>
      <c r="L10" s="1138"/>
      <c r="M10" s="1138"/>
      <c r="N10" s="1138"/>
      <c r="O10" s="1138"/>
      <c r="P10" s="1138"/>
      <c r="Q10" s="1138"/>
      <c r="R10" s="1138"/>
      <c r="S10" s="1138"/>
      <c r="T10" s="1138"/>
      <c r="U10" s="1138"/>
      <c r="V10" s="1138"/>
      <c r="W10" s="1138"/>
      <c r="X10" s="1138"/>
      <c r="Y10" s="1138"/>
      <c r="Z10" s="1139"/>
    </row>
    <row r="11" spans="2:26" ht="100.15" customHeight="1" x14ac:dyDescent="0.15">
      <c r="B11" s="1137"/>
      <c r="C11" s="1138"/>
      <c r="D11" s="1138"/>
      <c r="E11" s="1138"/>
      <c r="F11" s="1138"/>
      <c r="G11" s="1138"/>
      <c r="H11" s="1138"/>
      <c r="I11" s="1138"/>
      <c r="J11" s="1138"/>
      <c r="K11" s="1138"/>
      <c r="L11" s="1138"/>
      <c r="M11" s="1138"/>
      <c r="N11" s="1138"/>
      <c r="O11" s="1138"/>
      <c r="P11" s="1138"/>
      <c r="Q11" s="1138"/>
      <c r="R11" s="1138"/>
      <c r="S11" s="1138"/>
      <c r="T11" s="1138"/>
      <c r="U11" s="1138"/>
      <c r="V11" s="1138"/>
      <c r="W11" s="1138"/>
      <c r="X11" s="1138"/>
      <c r="Y11" s="1138"/>
      <c r="Z11" s="1139"/>
    </row>
    <row r="12" spans="2:26" ht="49.9" customHeight="1" x14ac:dyDescent="0.15">
      <c r="B12" s="1137"/>
      <c r="C12" s="1138"/>
      <c r="D12" s="1138"/>
      <c r="E12" s="1138"/>
      <c r="F12" s="1138"/>
      <c r="G12" s="1138"/>
      <c r="H12" s="1138"/>
      <c r="I12" s="1138"/>
      <c r="J12" s="1138"/>
      <c r="K12" s="1138"/>
      <c r="L12" s="1138"/>
      <c r="M12" s="1138"/>
      <c r="N12" s="1138"/>
      <c r="O12" s="1138"/>
      <c r="P12" s="1138"/>
      <c r="Q12" s="1138"/>
      <c r="R12" s="1138"/>
      <c r="S12" s="1138"/>
      <c r="T12" s="1138"/>
      <c r="U12" s="1138"/>
      <c r="V12" s="1138"/>
      <c r="W12" s="1138"/>
      <c r="X12" s="1138"/>
      <c r="Y12" s="1138"/>
      <c r="Z12" s="1139"/>
    </row>
    <row r="13" spans="2:26" ht="100.15" customHeight="1" x14ac:dyDescent="0.15">
      <c r="B13" s="1137"/>
      <c r="C13" s="1138"/>
      <c r="D13" s="1138"/>
      <c r="E13" s="1138"/>
      <c r="F13" s="1138"/>
      <c r="G13" s="1138"/>
      <c r="H13" s="1138"/>
      <c r="I13" s="1138"/>
      <c r="J13" s="1138"/>
      <c r="K13" s="1138"/>
      <c r="L13" s="1138"/>
      <c r="M13" s="1138"/>
      <c r="N13" s="1138"/>
      <c r="O13" s="1138"/>
      <c r="P13" s="1138"/>
      <c r="Q13" s="1138"/>
      <c r="R13" s="1138"/>
      <c r="S13" s="1138"/>
      <c r="T13" s="1138"/>
      <c r="U13" s="1138"/>
      <c r="V13" s="1138"/>
      <c r="W13" s="1138"/>
      <c r="X13" s="1138"/>
      <c r="Y13" s="1138"/>
      <c r="Z13" s="1139"/>
    </row>
    <row r="14" spans="2:26" ht="49.9" customHeight="1" x14ac:dyDescent="0.15">
      <c r="B14" s="1137"/>
      <c r="C14" s="1138"/>
      <c r="D14" s="1138"/>
      <c r="E14" s="1138"/>
      <c r="F14" s="1138"/>
      <c r="G14" s="1138"/>
      <c r="H14" s="1138"/>
      <c r="I14" s="1138"/>
      <c r="J14" s="1138"/>
      <c r="K14" s="1138"/>
      <c r="L14" s="1138"/>
      <c r="M14" s="1138"/>
      <c r="N14" s="1138"/>
      <c r="O14" s="1138"/>
      <c r="P14" s="1138"/>
      <c r="Q14" s="1138"/>
      <c r="R14" s="1138"/>
      <c r="S14" s="1138"/>
      <c r="T14" s="1138"/>
      <c r="U14" s="1138"/>
      <c r="V14" s="1138"/>
      <c r="W14" s="1138"/>
      <c r="X14" s="1138"/>
      <c r="Y14" s="1138"/>
      <c r="Z14" s="1139"/>
    </row>
    <row r="15" spans="2:26" ht="100.15" customHeight="1" x14ac:dyDescent="0.15">
      <c r="B15" s="1140"/>
      <c r="C15" s="1141"/>
      <c r="D15" s="1141"/>
      <c r="E15" s="1141"/>
      <c r="F15" s="1141"/>
      <c r="G15" s="1141"/>
      <c r="H15" s="1141"/>
      <c r="I15" s="1141"/>
      <c r="J15" s="1141"/>
      <c r="K15" s="1141"/>
      <c r="L15" s="1141"/>
      <c r="M15" s="1141"/>
      <c r="N15" s="1141"/>
      <c r="O15" s="1141"/>
      <c r="P15" s="1141"/>
      <c r="Q15" s="1141"/>
      <c r="R15" s="1141"/>
      <c r="S15" s="1141"/>
      <c r="T15" s="1141"/>
      <c r="U15" s="1141"/>
      <c r="V15" s="1141"/>
      <c r="W15" s="1141"/>
      <c r="X15" s="1141"/>
      <c r="Y15" s="1141"/>
      <c r="Z15" s="1142"/>
    </row>
    <row r="16" spans="2:26" ht="9.75" customHeight="1" x14ac:dyDescent="0.15">
      <c r="B16" s="69"/>
      <c r="C16" s="69"/>
      <c r="D16" s="70"/>
      <c r="E16" s="71"/>
      <c r="F16" s="71"/>
      <c r="G16" s="71"/>
      <c r="H16" s="71"/>
      <c r="I16" s="71"/>
      <c r="J16" s="71"/>
      <c r="K16" s="71"/>
      <c r="L16" s="71"/>
      <c r="M16" s="71"/>
      <c r="N16" s="71"/>
      <c r="O16" s="71"/>
      <c r="P16" s="71"/>
      <c r="Q16" s="71"/>
      <c r="R16" s="71"/>
      <c r="S16" s="71"/>
      <c r="T16" s="71"/>
      <c r="U16" s="71"/>
      <c r="V16" s="71"/>
      <c r="W16" s="71"/>
      <c r="X16" s="71"/>
      <c r="Y16" s="71"/>
      <c r="Z16" s="7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3"/>
  <dataValidations count="1">
    <dataValidation allowBlank="1" showInputMessage="1" showErrorMessage="1" prompt="診断区分の所見を、１ページあたり5,000文字以内で入力する。_x000a_文字数が多い場合には、シートをコピーし複数ページで入力する。" sqref="B6:Z15" xr:uid="{2425C4DD-2138-45EE-A4CB-151D08B6A138}"/>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55" t="s">
        <v>423</v>
      </c>
      <c r="C4" s="1156"/>
      <c r="D4" s="1156"/>
      <c r="E4" s="1156"/>
      <c r="F4" s="1157"/>
    </row>
    <row r="5" spans="2:10" ht="14.25" thickBot="1" x14ac:dyDescent="0.2">
      <c r="B5" s="143" t="s">
        <v>424</v>
      </c>
      <c r="C5" s="144" t="s">
        <v>425</v>
      </c>
      <c r="D5" s="144" t="s">
        <v>426</v>
      </c>
      <c r="E5" s="144" t="s">
        <v>427</v>
      </c>
      <c r="F5" s="145" t="s">
        <v>428</v>
      </c>
    </row>
    <row r="6" spans="2:10" ht="14.25" thickTop="1" x14ac:dyDescent="0.15">
      <c r="B6" s="153" t="s">
        <v>429</v>
      </c>
      <c r="C6" s="154" t="s">
        <v>430</v>
      </c>
      <c r="D6" s="154" t="s">
        <v>431</v>
      </c>
      <c r="E6" s="154" t="s">
        <v>432</v>
      </c>
      <c r="F6" s="155" t="s">
        <v>433</v>
      </c>
    </row>
    <row r="7" spans="2:10" x14ac:dyDescent="0.15">
      <c r="B7" s="153" t="s">
        <v>434</v>
      </c>
      <c r="C7" s="154" t="s">
        <v>435</v>
      </c>
      <c r="D7" s="154" t="s">
        <v>436</v>
      </c>
      <c r="E7" s="154" t="s">
        <v>437</v>
      </c>
      <c r="F7" s="155" t="s">
        <v>438</v>
      </c>
    </row>
    <row r="8" spans="2:10" x14ac:dyDescent="0.15">
      <c r="B8" s="153" t="s">
        <v>439</v>
      </c>
      <c r="C8" s="154" t="s">
        <v>440</v>
      </c>
      <c r="D8" s="154"/>
      <c r="E8" s="154" t="s">
        <v>441</v>
      </c>
      <c r="F8" s="155"/>
    </row>
    <row r="9" spans="2:10" x14ac:dyDescent="0.15">
      <c r="B9" s="153" t="s">
        <v>442</v>
      </c>
      <c r="C9" s="154" t="s">
        <v>443</v>
      </c>
      <c r="D9" s="154"/>
      <c r="E9" s="154" t="s">
        <v>444</v>
      </c>
      <c r="F9" s="155"/>
    </row>
    <row r="10" spans="2:10" x14ac:dyDescent="0.15">
      <c r="B10" s="153" t="s">
        <v>445</v>
      </c>
      <c r="C10" s="154" t="s">
        <v>446</v>
      </c>
      <c r="D10" s="154"/>
      <c r="E10" s="154" t="s">
        <v>447</v>
      </c>
      <c r="F10" s="155"/>
    </row>
    <row r="11" spans="2:10" x14ac:dyDescent="0.15">
      <c r="B11" s="153" t="s">
        <v>448</v>
      </c>
      <c r="C11" s="154" t="s">
        <v>449</v>
      </c>
      <c r="D11" s="154"/>
      <c r="E11" s="154"/>
      <c r="F11" s="155"/>
    </row>
    <row r="12" spans="2:10" ht="14.25" thickBot="1" x14ac:dyDescent="0.2">
      <c r="B12" s="156" t="s">
        <v>450</v>
      </c>
      <c r="C12" s="157"/>
      <c r="D12" s="157"/>
      <c r="E12" s="157"/>
      <c r="F12" s="158"/>
    </row>
    <row r="13" spans="2:10" ht="14.25" thickBot="1" x14ac:dyDescent="0.2"/>
    <row r="14" spans="2:10" x14ac:dyDescent="0.15">
      <c r="B14" s="1155" t="s">
        <v>451</v>
      </c>
      <c r="C14" s="1156"/>
      <c r="D14" s="1156"/>
      <c r="E14" s="1156"/>
      <c r="F14" s="1156"/>
      <c r="G14" s="1156"/>
      <c r="H14" s="1156"/>
      <c r="I14" s="1156"/>
      <c r="J14" s="1157"/>
    </row>
    <row r="15" spans="2:10" ht="14.25" thickBot="1" x14ac:dyDescent="0.2">
      <c r="B15" s="143" t="s">
        <v>452</v>
      </c>
      <c r="C15" s="144" t="s">
        <v>453</v>
      </c>
      <c r="D15" s="144" t="s">
        <v>454</v>
      </c>
      <c r="E15" s="144" t="s">
        <v>455</v>
      </c>
      <c r="F15" s="144" t="s">
        <v>456</v>
      </c>
      <c r="G15" s="144" t="s">
        <v>457</v>
      </c>
      <c r="H15" s="144" t="s">
        <v>458</v>
      </c>
      <c r="I15" s="144" t="s">
        <v>459</v>
      </c>
      <c r="J15" s="145" t="s">
        <v>460</v>
      </c>
    </row>
    <row r="16" spans="2:10" ht="14.25" thickTop="1" x14ac:dyDescent="0.15">
      <c r="B16" s="146" t="s">
        <v>461</v>
      </c>
      <c r="C16" s="147" t="s">
        <v>462</v>
      </c>
      <c r="D16" s="147" t="s">
        <v>463</v>
      </c>
      <c r="E16" s="147" t="s">
        <v>464</v>
      </c>
      <c r="F16" s="147" t="s">
        <v>465</v>
      </c>
      <c r="G16" s="147" t="s">
        <v>465</v>
      </c>
      <c r="H16" s="147" t="s">
        <v>466</v>
      </c>
      <c r="I16" s="147" t="s">
        <v>467</v>
      </c>
      <c r="J16" s="148" t="s">
        <v>468</v>
      </c>
    </row>
    <row r="17" spans="2:10" x14ac:dyDescent="0.15">
      <c r="B17" s="146" t="s">
        <v>469</v>
      </c>
      <c r="C17" s="147" t="s">
        <v>470</v>
      </c>
      <c r="D17" s="147" t="s">
        <v>471</v>
      </c>
      <c r="E17" s="147" t="s">
        <v>472</v>
      </c>
      <c r="F17" s="147" t="s">
        <v>473</v>
      </c>
      <c r="G17" s="147" t="s">
        <v>474</v>
      </c>
      <c r="H17" s="147" t="s">
        <v>475</v>
      </c>
      <c r="I17" s="147" t="s">
        <v>476</v>
      </c>
      <c r="J17" s="148" t="s">
        <v>477</v>
      </c>
    </row>
    <row r="18" spans="2:10" x14ac:dyDescent="0.15">
      <c r="B18" s="146" t="s">
        <v>478</v>
      </c>
      <c r="C18" s="147" t="s">
        <v>479</v>
      </c>
      <c r="D18" s="147" t="s">
        <v>480</v>
      </c>
      <c r="E18" s="147" t="s">
        <v>481</v>
      </c>
      <c r="F18" s="147" t="s">
        <v>482</v>
      </c>
      <c r="G18" s="147" t="s">
        <v>483</v>
      </c>
      <c r="H18" s="147"/>
      <c r="I18" s="147" t="s">
        <v>475</v>
      </c>
      <c r="J18" s="148" t="s">
        <v>484</v>
      </c>
    </row>
    <row r="19" spans="2:10" x14ac:dyDescent="0.15">
      <c r="B19" s="146" t="s">
        <v>485</v>
      </c>
      <c r="C19" s="147" t="s">
        <v>486</v>
      </c>
      <c r="D19" s="147"/>
      <c r="E19" s="147" t="s">
        <v>487</v>
      </c>
      <c r="F19" s="147" t="s">
        <v>483</v>
      </c>
      <c r="G19" s="147" t="s">
        <v>488</v>
      </c>
      <c r="H19" s="147"/>
      <c r="I19" s="147"/>
      <c r="J19" s="148"/>
    </row>
    <row r="20" spans="2:10" x14ac:dyDescent="0.15">
      <c r="B20" s="146" t="s">
        <v>489</v>
      </c>
      <c r="C20" s="147" t="s">
        <v>490</v>
      </c>
      <c r="D20" s="147"/>
      <c r="E20" s="147" t="s">
        <v>491</v>
      </c>
      <c r="F20" s="147" t="s">
        <v>488</v>
      </c>
      <c r="G20" s="147" t="s">
        <v>492</v>
      </c>
      <c r="H20" s="147"/>
      <c r="I20" s="147"/>
      <c r="J20" s="148"/>
    </row>
    <row r="21" spans="2:10" x14ac:dyDescent="0.15">
      <c r="B21" s="146" t="s">
        <v>446</v>
      </c>
      <c r="C21" s="147" t="s">
        <v>493</v>
      </c>
      <c r="D21" s="147"/>
      <c r="E21" s="147" t="s">
        <v>494</v>
      </c>
      <c r="F21" s="147" t="s">
        <v>492</v>
      </c>
      <c r="G21" s="147"/>
      <c r="H21" s="147"/>
      <c r="I21" s="147"/>
      <c r="J21" s="148"/>
    </row>
    <row r="22" spans="2:10" x14ac:dyDescent="0.15">
      <c r="B22" s="146"/>
      <c r="C22" s="147" t="s">
        <v>495</v>
      </c>
      <c r="D22" s="147"/>
      <c r="E22" s="147" t="s">
        <v>496</v>
      </c>
      <c r="F22" s="147"/>
      <c r="G22" s="147"/>
      <c r="H22" s="147"/>
      <c r="I22" s="147"/>
      <c r="J22" s="148"/>
    </row>
    <row r="23" spans="2:10" x14ac:dyDescent="0.15">
      <c r="B23" s="146"/>
      <c r="C23" s="147" t="s">
        <v>497</v>
      </c>
      <c r="D23" s="147"/>
      <c r="E23" s="147" t="s">
        <v>498</v>
      </c>
      <c r="F23" s="147"/>
      <c r="G23" s="147"/>
      <c r="H23" s="147"/>
      <c r="I23" s="147"/>
      <c r="J23" s="148"/>
    </row>
    <row r="24" spans="2:10" x14ac:dyDescent="0.15">
      <c r="B24" s="146"/>
      <c r="C24" s="147" t="s">
        <v>499</v>
      </c>
      <c r="D24" s="147"/>
      <c r="E24" s="147" t="s">
        <v>500</v>
      </c>
      <c r="F24" s="147"/>
      <c r="G24" s="147"/>
      <c r="H24" s="147"/>
      <c r="I24" s="147"/>
      <c r="J24" s="148"/>
    </row>
    <row r="25" spans="2:10" x14ac:dyDescent="0.15">
      <c r="B25" s="146"/>
      <c r="C25" s="147" t="s">
        <v>501</v>
      </c>
      <c r="D25" s="147"/>
      <c r="E25" s="147" t="s">
        <v>502</v>
      </c>
      <c r="F25" s="147"/>
      <c r="G25" s="147"/>
      <c r="H25" s="147"/>
      <c r="I25" s="147"/>
      <c r="J25" s="148"/>
    </row>
    <row r="26" spans="2:10" x14ac:dyDescent="0.15">
      <c r="B26" s="146"/>
      <c r="C26" s="147" t="s">
        <v>503</v>
      </c>
      <c r="D26" s="147"/>
      <c r="E26" s="149" t="s">
        <v>504</v>
      </c>
      <c r="F26" s="147"/>
      <c r="G26" s="147"/>
      <c r="H26" s="147"/>
      <c r="I26" s="147"/>
      <c r="J26" s="148"/>
    </row>
    <row r="27" spans="2:10" x14ac:dyDescent="0.15">
      <c r="B27" s="146"/>
      <c r="C27" s="147" t="s">
        <v>505</v>
      </c>
      <c r="D27" s="147"/>
      <c r="E27" s="147" t="s">
        <v>506</v>
      </c>
      <c r="F27" s="147"/>
      <c r="G27" s="147"/>
      <c r="H27" s="147"/>
      <c r="I27" s="147"/>
      <c r="J27" s="148"/>
    </row>
    <row r="28" spans="2:10" x14ac:dyDescent="0.15">
      <c r="B28" s="146"/>
      <c r="C28" s="147" t="s">
        <v>507</v>
      </c>
      <c r="D28" s="147"/>
      <c r="E28" s="149"/>
      <c r="F28" s="147"/>
      <c r="G28" s="147"/>
      <c r="H28" s="147"/>
      <c r="I28" s="147"/>
      <c r="J28" s="148"/>
    </row>
    <row r="29" spans="2:10" x14ac:dyDescent="0.15">
      <c r="B29" s="146"/>
      <c r="C29" s="147" t="s">
        <v>446</v>
      </c>
      <c r="D29" s="147"/>
      <c r="E29" s="147"/>
      <c r="F29" s="147"/>
      <c r="G29" s="147"/>
      <c r="H29" s="147"/>
      <c r="I29" s="147"/>
      <c r="J29" s="148"/>
    </row>
    <row r="30" spans="2:10" x14ac:dyDescent="0.15">
      <c r="B30" s="146"/>
      <c r="C30" s="147"/>
      <c r="D30" s="147"/>
      <c r="E30" s="147"/>
      <c r="F30" s="147"/>
      <c r="G30" s="147"/>
      <c r="H30" s="147"/>
      <c r="I30" s="147"/>
      <c r="J30" s="148"/>
    </row>
    <row r="31" spans="2:10" x14ac:dyDescent="0.15">
      <c r="B31" s="146"/>
      <c r="C31" s="147" t="s">
        <v>507</v>
      </c>
      <c r="D31" s="147"/>
      <c r="E31" s="147"/>
      <c r="F31" s="147"/>
      <c r="G31" s="147"/>
      <c r="H31" s="147"/>
      <c r="I31" s="147"/>
      <c r="J31" s="148"/>
    </row>
    <row r="32" spans="2:10" x14ac:dyDescent="0.15">
      <c r="B32" s="146"/>
      <c r="C32" s="147" t="s">
        <v>446</v>
      </c>
      <c r="D32" s="147"/>
      <c r="E32" s="147"/>
      <c r="F32" s="147"/>
      <c r="G32" s="147"/>
      <c r="H32" s="147"/>
      <c r="I32" s="147"/>
      <c r="J32" s="148"/>
    </row>
    <row r="33" spans="2:10" x14ac:dyDescent="0.15">
      <c r="B33" s="146"/>
      <c r="C33" s="147"/>
      <c r="D33" s="147"/>
      <c r="E33" s="147"/>
      <c r="F33" s="147"/>
      <c r="G33" s="147"/>
      <c r="H33" s="147"/>
      <c r="I33" s="147"/>
      <c r="J33" s="148"/>
    </row>
    <row r="34" spans="2:10" x14ac:dyDescent="0.15">
      <c r="B34" s="146"/>
      <c r="C34" s="147" t="s">
        <v>508</v>
      </c>
      <c r="D34" s="147"/>
      <c r="E34" s="147"/>
      <c r="F34" s="147"/>
      <c r="G34" s="147"/>
      <c r="H34" s="147"/>
      <c r="I34" s="147"/>
      <c r="J34" s="148"/>
    </row>
    <row r="35" spans="2:10" x14ac:dyDescent="0.15">
      <c r="B35" s="146"/>
      <c r="C35" s="147" t="s">
        <v>446</v>
      </c>
      <c r="D35" s="147"/>
      <c r="E35" s="147"/>
      <c r="F35" s="147"/>
      <c r="G35" s="147"/>
      <c r="H35" s="147"/>
      <c r="I35" s="147"/>
      <c r="J35" s="148"/>
    </row>
    <row r="36" spans="2:10" x14ac:dyDescent="0.15">
      <c r="B36" s="146"/>
      <c r="C36" s="147"/>
      <c r="D36" s="147"/>
      <c r="E36" s="147"/>
      <c r="F36" s="147"/>
      <c r="G36" s="147"/>
      <c r="H36" s="147"/>
      <c r="I36" s="147"/>
      <c r="J36" s="148"/>
    </row>
    <row r="37" spans="2:10" x14ac:dyDescent="0.15">
      <c r="B37" s="146"/>
      <c r="C37" s="147" t="s">
        <v>509</v>
      </c>
      <c r="D37" s="147"/>
      <c r="E37" s="147"/>
      <c r="F37" s="147"/>
      <c r="G37" s="147"/>
      <c r="H37" s="147"/>
      <c r="I37" s="147"/>
      <c r="J37" s="148"/>
    </row>
    <row r="38" spans="2:10" x14ac:dyDescent="0.15">
      <c r="B38" s="146"/>
      <c r="C38" s="147" t="s">
        <v>510</v>
      </c>
      <c r="D38" s="147"/>
      <c r="E38" s="147"/>
      <c r="F38" s="147"/>
      <c r="G38" s="147"/>
      <c r="H38" s="147"/>
      <c r="I38" s="147"/>
      <c r="J38" s="148"/>
    </row>
    <row r="39" spans="2:10" x14ac:dyDescent="0.15">
      <c r="B39" s="146"/>
      <c r="C39" s="147" t="s">
        <v>446</v>
      </c>
      <c r="D39" s="147"/>
      <c r="E39" s="147"/>
      <c r="F39" s="147"/>
      <c r="G39" s="147"/>
      <c r="H39" s="147"/>
      <c r="I39" s="147"/>
      <c r="J39" s="148"/>
    </row>
    <row r="40" spans="2:10" x14ac:dyDescent="0.15">
      <c r="B40" s="146"/>
      <c r="C40" s="147"/>
      <c r="D40" s="147"/>
      <c r="E40" s="147"/>
      <c r="F40" s="147"/>
      <c r="G40" s="147"/>
      <c r="H40" s="147"/>
      <c r="I40" s="147"/>
      <c r="J40" s="148"/>
    </row>
    <row r="41" spans="2:10" x14ac:dyDescent="0.15">
      <c r="B41" s="146"/>
      <c r="C41" s="147" t="s">
        <v>511</v>
      </c>
      <c r="D41" s="147"/>
      <c r="E41" s="147"/>
      <c r="F41" s="147"/>
      <c r="G41" s="147"/>
      <c r="H41" s="147"/>
      <c r="I41" s="147"/>
      <c r="J41" s="148"/>
    </row>
    <row r="42" spans="2:10" x14ac:dyDescent="0.15">
      <c r="B42" s="146"/>
      <c r="C42" s="147" t="s">
        <v>512</v>
      </c>
      <c r="D42" s="147"/>
      <c r="E42" s="147"/>
      <c r="F42" s="147"/>
      <c r="G42" s="147"/>
      <c r="H42" s="147"/>
      <c r="I42" s="147"/>
      <c r="J42" s="148"/>
    </row>
    <row r="43" spans="2:10" x14ac:dyDescent="0.15">
      <c r="B43" s="146"/>
      <c r="C43" s="147" t="s">
        <v>513</v>
      </c>
      <c r="D43" s="147"/>
      <c r="E43" s="147"/>
      <c r="F43" s="147"/>
      <c r="G43" s="147"/>
      <c r="H43" s="147"/>
      <c r="I43" s="147"/>
      <c r="J43" s="148"/>
    </row>
    <row r="44" spans="2:10" x14ac:dyDescent="0.15">
      <c r="B44" s="146"/>
      <c r="C44" s="147" t="s">
        <v>514</v>
      </c>
      <c r="D44" s="147"/>
      <c r="E44" s="147"/>
      <c r="F44" s="147"/>
      <c r="G44" s="147"/>
      <c r="H44" s="147"/>
      <c r="I44" s="147"/>
      <c r="J44" s="148"/>
    </row>
    <row r="45" spans="2:10" x14ac:dyDescent="0.15">
      <c r="B45" s="146"/>
      <c r="C45" s="147" t="s">
        <v>446</v>
      </c>
      <c r="D45" s="147"/>
      <c r="E45" s="147"/>
      <c r="F45" s="147"/>
      <c r="G45" s="147"/>
      <c r="H45" s="147"/>
      <c r="I45" s="147"/>
      <c r="J45" s="148"/>
    </row>
    <row r="46" spans="2:10" x14ac:dyDescent="0.15">
      <c r="B46" s="146"/>
      <c r="C46" s="147"/>
      <c r="D46" s="147"/>
      <c r="E46" s="147"/>
      <c r="F46" s="147"/>
      <c r="G46" s="147"/>
      <c r="H46" s="147"/>
      <c r="I46" s="147"/>
      <c r="J46" s="148"/>
    </row>
    <row r="47" spans="2:10" ht="14.25" thickBot="1" x14ac:dyDescent="0.2">
      <c r="B47" s="150"/>
      <c r="C47" s="151" t="s">
        <v>446</v>
      </c>
      <c r="D47" s="151"/>
      <c r="E47" s="151"/>
      <c r="F47" s="151"/>
      <c r="G47" s="151"/>
      <c r="H47" s="151"/>
      <c r="I47" s="151"/>
      <c r="J47" s="152"/>
    </row>
    <row r="49" spans="2:7" ht="14.25" thickBot="1" x14ac:dyDescent="0.2">
      <c r="C49" s="43"/>
      <c r="D49" s="43"/>
      <c r="E49" s="43"/>
      <c r="F49" s="43"/>
      <c r="G49" s="43"/>
    </row>
    <row r="50" spans="2:7" x14ac:dyDescent="0.15">
      <c r="B50" s="1158" t="s">
        <v>515</v>
      </c>
      <c r="C50" s="1159"/>
      <c r="D50" s="1159"/>
      <c r="E50" s="1159"/>
      <c r="F50" s="1159"/>
      <c r="G50" s="1160"/>
    </row>
    <row r="51" spans="2:7" ht="14.25" thickBot="1" x14ac:dyDescent="0.2">
      <c r="B51" s="141" t="s">
        <v>516</v>
      </c>
      <c r="C51" s="38" t="s">
        <v>452</v>
      </c>
      <c r="D51" s="38" t="s">
        <v>517</v>
      </c>
      <c r="E51" s="38" t="s">
        <v>518</v>
      </c>
      <c r="F51" s="39" t="s">
        <v>519</v>
      </c>
      <c r="G51" s="142" t="s">
        <v>520</v>
      </c>
    </row>
    <row r="52" spans="2:7" ht="14.25" thickTop="1" x14ac:dyDescent="0.15">
      <c r="B52" s="159" t="s">
        <v>521</v>
      </c>
      <c r="C52" s="147" t="s">
        <v>522</v>
      </c>
      <c r="D52" s="147" t="s">
        <v>523</v>
      </c>
      <c r="E52" s="147" t="s">
        <v>524</v>
      </c>
      <c r="F52" s="147" t="s">
        <v>525</v>
      </c>
      <c r="G52" s="148" t="s">
        <v>468</v>
      </c>
    </row>
    <row r="53" spans="2:7" x14ac:dyDescent="0.15">
      <c r="B53" s="159" t="s">
        <v>526</v>
      </c>
      <c r="C53" s="147" t="s">
        <v>527</v>
      </c>
      <c r="D53" s="147" t="s">
        <v>528</v>
      </c>
      <c r="E53" s="147" t="s">
        <v>529</v>
      </c>
      <c r="F53" s="147" t="s">
        <v>530</v>
      </c>
      <c r="G53" s="148" t="s">
        <v>477</v>
      </c>
    </row>
    <row r="54" spans="2:7" x14ac:dyDescent="0.15">
      <c r="B54" s="159" t="s">
        <v>531</v>
      </c>
      <c r="C54" s="147" t="s">
        <v>532</v>
      </c>
      <c r="D54" s="147" t="s">
        <v>533</v>
      </c>
      <c r="E54" s="147" t="s">
        <v>534</v>
      </c>
      <c r="F54" s="147"/>
      <c r="G54" s="148" t="s">
        <v>484</v>
      </c>
    </row>
    <row r="55" spans="2:7" x14ac:dyDescent="0.15">
      <c r="B55" s="159" t="s">
        <v>535</v>
      </c>
      <c r="C55" s="147"/>
      <c r="D55" s="147"/>
      <c r="E55" s="147" t="s">
        <v>536</v>
      </c>
      <c r="F55" s="147"/>
      <c r="G55" s="148"/>
    </row>
    <row r="56" spans="2:7" x14ac:dyDescent="0.15">
      <c r="B56" s="159"/>
      <c r="C56" s="147" t="s">
        <v>537</v>
      </c>
      <c r="D56" s="147"/>
      <c r="E56" s="147" t="s">
        <v>538</v>
      </c>
      <c r="F56" s="147"/>
      <c r="G56" s="148"/>
    </row>
    <row r="57" spans="2:7" x14ac:dyDescent="0.15">
      <c r="B57" s="159"/>
      <c r="C57" s="147" t="s">
        <v>539</v>
      </c>
      <c r="D57" s="147"/>
      <c r="E57" s="147" t="s">
        <v>540</v>
      </c>
      <c r="F57" s="147"/>
      <c r="G57" s="148"/>
    </row>
    <row r="58" spans="2:7" x14ac:dyDescent="0.15">
      <c r="B58" s="159"/>
      <c r="C58" s="147" t="s">
        <v>541</v>
      </c>
      <c r="D58" s="147"/>
      <c r="E58" s="147" t="s">
        <v>506</v>
      </c>
      <c r="F58" s="147"/>
      <c r="G58" s="148"/>
    </row>
    <row r="59" spans="2:7" x14ac:dyDescent="0.15">
      <c r="B59" s="159"/>
      <c r="C59" s="147" t="s">
        <v>542</v>
      </c>
      <c r="D59" s="147"/>
      <c r="E59" s="147"/>
      <c r="F59" s="147"/>
      <c r="G59" s="148"/>
    </row>
    <row r="60" spans="2:7" x14ac:dyDescent="0.15">
      <c r="B60" s="159"/>
      <c r="C60" s="147" t="s">
        <v>446</v>
      </c>
      <c r="D60" s="147"/>
      <c r="E60" s="147"/>
      <c r="F60" s="147"/>
      <c r="G60" s="148"/>
    </row>
    <row r="61" spans="2:7" x14ac:dyDescent="0.15">
      <c r="B61" s="159"/>
      <c r="C61" s="147"/>
      <c r="D61" s="147"/>
      <c r="E61" s="147"/>
      <c r="F61" s="147"/>
      <c r="G61" s="148"/>
    </row>
    <row r="62" spans="2:7" x14ac:dyDescent="0.15">
      <c r="B62" s="159"/>
      <c r="C62" s="147" t="s">
        <v>190</v>
      </c>
      <c r="D62" s="147"/>
      <c r="E62" s="147"/>
      <c r="F62" s="147"/>
      <c r="G62" s="148"/>
    </row>
    <row r="63" spans="2:7" x14ac:dyDescent="0.15">
      <c r="B63" s="159"/>
      <c r="C63" s="147" t="s">
        <v>191</v>
      </c>
      <c r="D63" s="147"/>
      <c r="E63" s="147"/>
      <c r="F63" s="147"/>
      <c r="G63" s="148"/>
    </row>
    <row r="64" spans="2:7" x14ac:dyDescent="0.15">
      <c r="B64" s="159"/>
      <c r="C64" s="147" t="s">
        <v>192</v>
      </c>
      <c r="D64" s="147"/>
      <c r="E64" s="147"/>
      <c r="F64" s="147"/>
      <c r="G64" s="148"/>
    </row>
    <row r="65" spans="2:7" x14ac:dyDescent="0.15">
      <c r="B65" s="159"/>
      <c r="C65" s="147" t="s">
        <v>193</v>
      </c>
      <c r="D65" s="147"/>
      <c r="E65" s="147"/>
      <c r="F65" s="147"/>
      <c r="G65" s="148"/>
    </row>
    <row r="66" spans="2:7" x14ac:dyDescent="0.15">
      <c r="B66" s="159"/>
      <c r="C66" s="147" t="s">
        <v>543</v>
      </c>
      <c r="D66" s="147"/>
      <c r="E66" s="147"/>
      <c r="F66" s="147"/>
      <c r="G66" s="148"/>
    </row>
    <row r="67" spans="2:7" x14ac:dyDescent="0.15">
      <c r="B67" s="159"/>
      <c r="C67" s="147" t="s">
        <v>544</v>
      </c>
      <c r="D67" s="147"/>
      <c r="E67" s="147"/>
      <c r="F67" s="147"/>
      <c r="G67" s="148"/>
    </row>
    <row r="68" spans="2:7" x14ac:dyDescent="0.15">
      <c r="B68" s="159"/>
      <c r="C68" s="147" t="s">
        <v>194</v>
      </c>
      <c r="D68" s="147"/>
      <c r="E68" s="147"/>
      <c r="F68" s="147"/>
      <c r="G68" s="148"/>
    </row>
    <row r="69" spans="2:7" x14ac:dyDescent="0.15">
      <c r="B69" s="159"/>
      <c r="C69" s="147" t="s">
        <v>195</v>
      </c>
      <c r="D69" s="147"/>
      <c r="E69" s="147"/>
      <c r="F69" s="147"/>
      <c r="G69" s="148"/>
    </row>
    <row r="70" spans="2:7" x14ac:dyDescent="0.15">
      <c r="B70" s="159"/>
      <c r="C70" s="147" t="s">
        <v>545</v>
      </c>
      <c r="D70" s="147"/>
      <c r="E70" s="147"/>
      <c r="F70" s="147"/>
      <c r="G70" s="148"/>
    </row>
    <row r="71" spans="2:7" x14ac:dyDescent="0.15">
      <c r="B71" s="159"/>
      <c r="C71" s="147" t="s">
        <v>197</v>
      </c>
      <c r="D71" s="147"/>
      <c r="E71" s="147"/>
      <c r="F71" s="147"/>
      <c r="G71" s="148"/>
    </row>
    <row r="72" spans="2:7" x14ac:dyDescent="0.15">
      <c r="B72" s="159"/>
      <c r="C72" s="147" t="s">
        <v>199</v>
      </c>
      <c r="D72" s="147"/>
      <c r="E72" s="147"/>
      <c r="F72" s="147"/>
      <c r="G72" s="148"/>
    </row>
    <row r="73" spans="2:7" x14ac:dyDescent="0.15">
      <c r="B73" s="159"/>
      <c r="C73" s="147" t="s">
        <v>200</v>
      </c>
      <c r="D73" s="147"/>
      <c r="E73" s="147"/>
      <c r="F73" s="147"/>
      <c r="G73" s="148"/>
    </row>
    <row r="74" spans="2:7" x14ac:dyDescent="0.15">
      <c r="B74" s="159"/>
      <c r="C74" s="147" t="s">
        <v>201</v>
      </c>
      <c r="D74" s="147"/>
      <c r="E74" s="147"/>
      <c r="F74" s="147"/>
      <c r="G74" s="148"/>
    </row>
    <row r="75" spans="2:7" x14ac:dyDescent="0.15">
      <c r="B75" s="159"/>
      <c r="C75" s="147" t="s">
        <v>202</v>
      </c>
      <c r="D75" s="147"/>
      <c r="E75" s="147"/>
      <c r="F75" s="147"/>
      <c r="G75" s="148"/>
    </row>
    <row r="76" spans="2:7" x14ac:dyDescent="0.15">
      <c r="B76" s="159"/>
      <c r="C76" s="147" t="s">
        <v>203</v>
      </c>
      <c r="D76" s="147"/>
      <c r="E76" s="147"/>
      <c r="F76" s="147"/>
      <c r="G76" s="148"/>
    </row>
    <row r="77" spans="2:7" x14ac:dyDescent="0.15">
      <c r="B77" s="159"/>
      <c r="C77" s="147" t="s">
        <v>506</v>
      </c>
      <c r="D77" s="147"/>
      <c r="E77" s="147"/>
      <c r="F77" s="147"/>
      <c r="G77" s="148"/>
    </row>
    <row r="78" spans="2:7" x14ac:dyDescent="0.15">
      <c r="B78" s="159"/>
      <c r="C78" s="147"/>
      <c r="D78" s="147"/>
      <c r="E78" s="147"/>
      <c r="F78" s="147"/>
      <c r="G78" s="148"/>
    </row>
    <row r="79" spans="2:7" x14ac:dyDescent="0.15">
      <c r="B79" s="159"/>
      <c r="C79" s="147" t="s">
        <v>546</v>
      </c>
      <c r="D79" s="147"/>
      <c r="E79" s="147"/>
      <c r="F79" s="147"/>
      <c r="G79" s="148"/>
    </row>
    <row r="80" spans="2:7" x14ac:dyDescent="0.15">
      <c r="B80" s="159"/>
      <c r="C80" s="147" t="s">
        <v>547</v>
      </c>
      <c r="D80" s="147"/>
      <c r="E80" s="147"/>
      <c r="F80" s="147"/>
      <c r="G80" s="148"/>
    </row>
    <row r="81" spans="2:7" x14ac:dyDescent="0.15">
      <c r="B81" s="159"/>
      <c r="C81" s="147" t="s">
        <v>548</v>
      </c>
      <c r="D81" s="147"/>
      <c r="E81" s="147"/>
      <c r="F81" s="147"/>
      <c r="G81" s="148"/>
    </row>
    <row r="82" spans="2:7" x14ac:dyDescent="0.15">
      <c r="B82" s="159"/>
      <c r="C82" s="147" t="s">
        <v>549</v>
      </c>
      <c r="D82" s="147"/>
      <c r="E82" s="147"/>
      <c r="F82" s="147"/>
      <c r="G82" s="148"/>
    </row>
    <row r="83" spans="2:7" ht="14.25" thickBot="1" x14ac:dyDescent="0.2">
      <c r="B83" s="160"/>
      <c r="C83" s="151" t="s">
        <v>506</v>
      </c>
      <c r="D83" s="151"/>
      <c r="E83" s="151"/>
      <c r="F83" s="151"/>
      <c r="G83" s="152"/>
    </row>
  </sheetData>
  <mergeCells count="3">
    <mergeCell ref="B14:J14"/>
    <mergeCell ref="B50:G50"/>
    <mergeCell ref="B4:F4"/>
  </mergeCells>
  <phoneticPr fontId="13"/>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201</vt:i4>
      </vt:variant>
      <vt:variant>
        <vt:lpstr>名前付き一覧</vt:lpstr>
      </vt:variant>
      <vt:variant>
        <vt:i4>382</vt:i4>
      </vt:variant>
    </vt:vector>
  </HeadingPairs>
  <TitlesOfParts>
    <vt:vector size="583" baseType="lpstr">
      <vt:lpstr>点検様式作成フロー</vt:lpstr>
      <vt:lpstr>変状面積算出方法</vt:lpstr>
      <vt:lpstr>記入の留意点</vt:lpstr>
      <vt:lpstr>様式A-1</vt:lpstr>
      <vt:lpstr>様式A-2</vt:lpstr>
      <vt:lpstr>様式A-2 (2)</vt:lpstr>
      <vt:lpstr>様式A-3</vt:lpstr>
      <vt:lpstr>様式B (1)</vt:lpstr>
      <vt:lpstr>様式B (2)</vt:lpstr>
      <vt:lpstr>様式B (3)</vt:lpstr>
      <vt:lpstr>様式B (4)</vt:lpstr>
      <vt:lpstr>様式B (5)</vt:lpstr>
      <vt:lpstr>様式B (6)</vt:lpstr>
      <vt:lpstr>様式C-1-1</vt:lpstr>
      <vt:lpstr>様式C-1-1 (2)</vt:lpstr>
      <vt:lpstr>様式C-1-1 (3)</vt:lpstr>
      <vt:lpstr>様式C-1-1 (4)</vt:lpstr>
      <vt:lpstr>様式C-1-1 (5)</vt:lpstr>
      <vt:lpstr>様式C-1-1 (6)</vt:lpstr>
      <vt:lpstr>様式C-1-1 (7)</vt:lpstr>
      <vt:lpstr>様式C-1-1 (8)</vt:lpstr>
      <vt:lpstr>様式C-1-1 (9)</vt:lpstr>
      <vt:lpstr>様式C-1-1 (10)</vt:lpstr>
      <vt:lpstr>様式C-1-1 (11)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様式D-1-1 (53)</vt:lpstr>
      <vt:lpstr>様式D-1-1 (54)</vt:lpstr>
      <vt:lpstr>様式D-1-1 (55)</vt:lpstr>
      <vt:lpstr>様式D-1-1 (56)</vt:lpstr>
      <vt:lpstr>様式D-1-1 (57)</vt:lpstr>
      <vt:lpstr>様式D-1-1 (58)</vt:lpstr>
      <vt:lpstr>様式D-1-1 (59)</vt:lpstr>
      <vt:lpstr>様式D-1-1 (60)</vt:lpstr>
      <vt:lpstr>様式D-1-1 (61)</vt:lpstr>
      <vt:lpstr>様式D-1-1 (62)</vt:lpstr>
      <vt:lpstr>様式D-1-1 (63)</vt:lpstr>
      <vt:lpstr>様式D-1-1 (64)</vt:lpstr>
      <vt:lpstr>様式D-1-1 (65)</vt:lpstr>
      <vt:lpstr>様式D-1-1 (66)</vt:lpstr>
      <vt:lpstr>様式D-1-1 (67)</vt:lpstr>
      <vt:lpstr>様式D-1-1 (68)</vt:lpstr>
      <vt:lpstr>様式D-1-1 (69)</vt:lpstr>
      <vt:lpstr>様式D-1-1 (70)</vt:lpstr>
      <vt:lpstr>様式D-1-1 (71)</vt:lpstr>
      <vt:lpstr>様式D-1-1 (72)</vt:lpstr>
      <vt:lpstr>様式D-1-1 (73)</vt:lpstr>
      <vt:lpstr>様式D-1-1 (74)</vt:lpstr>
      <vt:lpstr>様式D-1-1 (75)</vt:lpstr>
      <vt:lpstr>様式D-1-1 (76)</vt:lpstr>
      <vt:lpstr>様式D-1-1 (77)</vt:lpstr>
      <vt:lpstr>様式D-1-1 (78)</vt:lpstr>
      <vt:lpstr>様式D-1-1 (79)</vt:lpstr>
      <vt:lpstr>様式D-1-1 (80)</vt:lpstr>
      <vt:lpstr>様式D-1-1 (81)</vt:lpstr>
      <vt:lpstr>様式D-1-1 (82)</vt:lpstr>
      <vt:lpstr>様式D-1-1 (83)</vt:lpstr>
      <vt:lpstr>様式D-1-1 (84)</vt:lpstr>
      <vt:lpstr>様式D-1-1 (85)</vt:lpstr>
      <vt:lpstr>様式D-1-1 (86)</vt:lpstr>
      <vt:lpstr>様式D-1-2 (1)</vt:lpstr>
      <vt:lpstr>様式D-1-2 (2)</vt:lpstr>
      <vt:lpstr>様式D-1-2 (3)</vt:lpstr>
      <vt:lpstr>様式D-1-2 (4)</vt:lpstr>
      <vt:lpstr>様式D-1-2 (5)</vt:lpstr>
      <vt:lpstr>様式D-1-2 (6)</vt:lpstr>
      <vt:lpstr>様式D-1-2 (7)</vt:lpstr>
      <vt:lpstr>様式D-1-2 (8)</vt:lpstr>
      <vt:lpstr>様式D-2-1 (1)</vt:lpstr>
      <vt:lpstr>様式D-2-1 (2)</vt:lpstr>
      <vt:lpstr>様式D-2-1 (3)</vt:lpstr>
      <vt:lpstr>様式D-2-1 (4)</vt:lpstr>
      <vt:lpstr>様式D-2-1 (5)</vt:lpstr>
      <vt:lpstr>様式D-2-1 (6)</vt:lpstr>
      <vt:lpstr>様式D-2-1 (7)</vt:lpstr>
      <vt:lpstr>様式D-2-1´ (1)</vt:lpstr>
      <vt:lpstr>様式D-2-1´ (2)</vt:lpstr>
      <vt:lpstr>様式D-2-1´ (3)</vt:lpstr>
      <vt:lpstr>様式D-2-1´ (4)</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様式D-3_S45</vt:lpstr>
      <vt:lpstr>様式D-3_S46</vt:lpstr>
      <vt:lpstr>様式D-3_S47</vt:lpstr>
      <vt:lpstr>様式D-3_S48</vt:lpstr>
      <vt:lpstr>様式D-3_S49</vt:lpstr>
      <vt:lpstr>様式D-3_S50</vt:lpstr>
      <vt:lpstr>様式D-3_S51</vt:lpstr>
      <vt:lpstr>様式D-3_S52</vt:lpstr>
      <vt:lpstr>様式D-3_S53</vt:lpstr>
      <vt:lpstr>様式D-3_S54</vt:lpstr>
      <vt:lpstr>様式D-3_S55</vt:lpstr>
      <vt:lpstr>様式D-3_S56</vt:lpstr>
      <vt:lpstr>様式D-3_S57</vt:lpstr>
      <vt:lpstr>様式D-3_S58</vt:lpstr>
      <vt:lpstr>様式D-3_S59</vt:lpstr>
      <vt:lpstr>様式D-3_S60</vt:lpstr>
      <vt:lpstr>様式D-3_S61</vt:lpstr>
      <vt:lpstr>様式D-3_S62</vt:lpstr>
      <vt:lpstr>様式D-3_PE</vt:lpstr>
      <vt:lpstr>様式E</vt:lpstr>
      <vt:lpstr>様式F (全体)</vt:lpstr>
      <vt:lpstr>様式F  (1)</vt:lpstr>
      <vt:lpstr>様式F  (2)</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'様式A-2 (2)'!Print_Area</vt:lpstr>
      <vt:lpstr>'様式A-3'!Print_Area</vt:lpstr>
      <vt:lpstr>'様式B (1)'!Print_Area</vt:lpstr>
      <vt:lpstr>'様式B (2)'!Print_Area</vt:lpstr>
      <vt:lpstr>'様式B (3)'!Print_Area</vt:lpstr>
      <vt:lpstr>'様式B (4)'!Print_Area</vt:lpstr>
      <vt:lpstr>'様式B (5)'!Print_Area</vt:lpstr>
      <vt:lpstr>'様式B (6)'!Print_Area</vt:lpstr>
      <vt:lpstr>'様式C-1-1'!Print_Area</vt:lpstr>
      <vt:lpstr>'様式C-1-1 (10)'!Print_Area</vt:lpstr>
      <vt:lpstr>'様式C-1-1 (11)'!Print_Area</vt:lpstr>
      <vt:lpstr>'様式C-1-1 (2)'!Print_Area</vt:lpstr>
      <vt:lpstr>'様式C-1-1 (3)'!Print_Area</vt:lpstr>
      <vt:lpstr>'様式C-1-1 (4)'!Print_Area</vt:lpstr>
      <vt:lpstr>'様式C-1-1 (5)'!Print_Area</vt:lpstr>
      <vt:lpstr>'様式C-1-1 (6)'!Print_Area</vt:lpstr>
      <vt:lpstr>'様式C-1-1 (7)'!Print_Area</vt:lpstr>
      <vt:lpstr>'様式C-1-1 (8)'!Print_Area</vt:lpstr>
      <vt:lpstr>'様式C-1-1 (9)'!Print_Area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(53)'!Print_Area</vt:lpstr>
      <vt:lpstr>'様式D-1-1 (54)'!Print_Area</vt:lpstr>
      <vt:lpstr>'様式D-1-1 (55)'!Print_Area</vt:lpstr>
      <vt:lpstr>'様式D-1-1 (56)'!Print_Area</vt:lpstr>
      <vt:lpstr>'様式D-1-1 (57)'!Print_Area</vt:lpstr>
      <vt:lpstr>'様式D-1-1 (58)'!Print_Area</vt:lpstr>
      <vt:lpstr>'様式D-1-1 (59)'!Print_Area</vt:lpstr>
      <vt:lpstr>'様式D-1-1 (6)'!Print_Area</vt:lpstr>
      <vt:lpstr>'様式D-1-1 (60)'!Print_Area</vt:lpstr>
      <vt:lpstr>'様式D-1-1 (61)'!Print_Area</vt:lpstr>
      <vt:lpstr>'様式D-1-1 (62)'!Print_Area</vt:lpstr>
      <vt:lpstr>'様式D-1-1 (63)'!Print_Area</vt:lpstr>
      <vt:lpstr>'様式D-1-1 (64)'!Print_Area</vt:lpstr>
      <vt:lpstr>'様式D-1-1 (65)'!Print_Area</vt:lpstr>
      <vt:lpstr>'様式D-1-1 (66)'!Print_Area</vt:lpstr>
      <vt:lpstr>'様式D-1-1 (67)'!Print_Area</vt:lpstr>
      <vt:lpstr>'様式D-1-1 (68)'!Print_Area</vt:lpstr>
      <vt:lpstr>'様式D-1-1 (69)'!Print_Area</vt:lpstr>
      <vt:lpstr>'様式D-1-1 (7)'!Print_Area</vt:lpstr>
      <vt:lpstr>'様式D-1-1 (70)'!Print_Area</vt:lpstr>
      <vt:lpstr>'様式D-1-1 (71)'!Print_Area</vt:lpstr>
      <vt:lpstr>'様式D-1-1 (72)'!Print_Area</vt:lpstr>
      <vt:lpstr>'様式D-1-1 (73)'!Print_Area</vt:lpstr>
      <vt:lpstr>'様式D-1-1 (74)'!Print_Area</vt:lpstr>
      <vt:lpstr>'様式D-1-1 (75)'!Print_Area</vt:lpstr>
      <vt:lpstr>'様式D-1-1 (76)'!Print_Area</vt:lpstr>
      <vt:lpstr>'様式D-1-1 (77)'!Print_Area</vt:lpstr>
      <vt:lpstr>'様式D-1-1 (78)'!Print_Area</vt:lpstr>
      <vt:lpstr>'様式D-1-1 (79)'!Print_Area</vt:lpstr>
      <vt:lpstr>'様式D-1-1 (8)'!Print_Area</vt:lpstr>
      <vt:lpstr>'様式D-1-1 (80)'!Print_Area</vt:lpstr>
      <vt:lpstr>'様式D-1-1 (81)'!Print_Area</vt:lpstr>
      <vt:lpstr>'様式D-1-1 (82)'!Print_Area</vt:lpstr>
      <vt:lpstr>'様式D-1-1 (83)'!Print_Area</vt:lpstr>
      <vt:lpstr>'様式D-1-1 (84)'!Print_Area</vt:lpstr>
      <vt:lpstr>'様式D-1-1 (85)'!Print_Area</vt:lpstr>
      <vt:lpstr>'様式D-1-1 (86)'!Print_Area</vt:lpstr>
      <vt:lpstr>'様式D-1-1 (9)'!Print_Area</vt:lpstr>
      <vt:lpstr>'様式D-1-2 (1)'!Print_Area</vt:lpstr>
      <vt:lpstr>'様式D-1-2 (2)'!Print_Area</vt:lpstr>
      <vt:lpstr>'様式D-1-2 (3)'!Print_Area</vt:lpstr>
      <vt:lpstr>'様式D-1-2 (4)'!Print_Area</vt:lpstr>
      <vt:lpstr>'様式D-1-2 (5)'!Print_Area</vt:lpstr>
      <vt:lpstr>'様式D-1-2 (6)'!Print_Area</vt:lpstr>
      <vt:lpstr>'様式D-1-2 (7)'!Print_Area</vt:lpstr>
      <vt:lpstr>'様式D-1-2 (8)'!Print_Area</vt:lpstr>
      <vt:lpstr>'様式D-2-1 (1)'!Print_Area</vt:lpstr>
      <vt:lpstr>'様式D-2-1 (2)'!Print_Area</vt:lpstr>
      <vt:lpstr>'様式D-2-1 (3)'!Print_Area</vt:lpstr>
      <vt:lpstr>'様式D-2-1 (4)'!Print_Area</vt:lpstr>
      <vt:lpstr>'様式D-2-1 (5)'!Print_Area</vt:lpstr>
      <vt:lpstr>'様式D-2-1 (6)'!Print_Area</vt:lpstr>
      <vt:lpstr>'様式D-2-1 (7)'!Print_Area</vt:lpstr>
      <vt:lpstr>'様式D-2-1´ (1)'!Print_Area</vt:lpstr>
      <vt:lpstr>'様式D-2-1´ (2)'!Print_Area</vt:lpstr>
      <vt:lpstr>'様式D-2-1´ (3)'!Print_Area</vt:lpstr>
      <vt:lpstr>'様式D-2-1´ (4)'!Print_Area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'様式D-3_S40'!Print_Area</vt:lpstr>
      <vt:lpstr>'様式D-3_S41'!Print_Area</vt:lpstr>
      <vt:lpstr>'様式D-3_S42'!Print_Area</vt:lpstr>
      <vt:lpstr>'様式D-3_S43'!Print_Area</vt:lpstr>
      <vt:lpstr>'様式D-3_S44'!Print_Area</vt:lpstr>
      <vt:lpstr>'様式D-3_S45'!Print_Area</vt:lpstr>
      <vt:lpstr>'様式D-3_S46'!Print_Area</vt:lpstr>
      <vt:lpstr>'様式D-3_S47'!Print_Area</vt:lpstr>
      <vt:lpstr>'様式D-3_S48'!Print_Area</vt:lpstr>
      <vt:lpstr>'様式D-3_S49'!Print_Area</vt:lpstr>
      <vt:lpstr>'様式D-3_S50'!Print_Area</vt:lpstr>
      <vt:lpstr>'様式D-3_S51'!Print_Area</vt:lpstr>
      <vt:lpstr>'様式D-3_S52'!Print_Area</vt:lpstr>
      <vt:lpstr>'様式D-3_S53'!Print_Area</vt:lpstr>
      <vt:lpstr>'様式D-3_S54'!Print_Area</vt:lpstr>
      <vt:lpstr>'様式D-3_S55'!Print_Area</vt:lpstr>
      <vt:lpstr>'様式D-3_S56'!Print_Area</vt:lpstr>
      <vt:lpstr>'様式D-3_S57'!Print_Area</vt:lpstr>
      <vt:lpstr>'様式D-3_S58'!Print_Area</vt:lpstr>
      <vt:lpstr>'様式D-3_S59'!Print_Area</vt:lpstr>
      <vt:lpstr>'様式D-3_S60'!Print_Area</vt:lpstr>
      <vt:lpstr>'様式D-3_S61'!Print_Area</vt:lpstr>
      <vt:lpstr>'様式D-3_S62'!Print_Area</vt:lpstr>
      <vt:lpstr>様式E!Print_Area</vt:lpstr>
      <vt:lpstr>'様式F  (1)'!Print_Area</vt:lpstr>
      <vt:lpstr>'様式F  (2)'!Print_Area</vt:lpstr>
      <vt:lpstr>'様式F (全体)'!Print_Area</vt:lpstr>
      <vt:lpstr>様式G!Print_Area</vt:lpstr>
      <vt:lpstr>'様式A-2'!Print_Titles</vt:lpstr>
      <vt:lpstr>'様式A-2 (2)'!Print_Titles</vt:lpstr>
      <vt:lpstr>'様式A-3'!Print_Titles</vt:lpstr>
      <vt:lpstr>'様式C-1-1'!Print_Titles</vt:lpstr>
      <vt:lpstr>'様式C-1-1 (10)'!Print_Titles</vt:lpstr>
      <vt:lpstr>'様式C-1-1 (11)'!Print_Titles</vt:lpstr>
      <vt:lpstr>'様式C-1-1 (2)'!Print_Titles</vt:lpstr>
      <vt:lpstr>'様式C-1-1 (3)'!Print_Titles</vt:lpstr>
      <vt:lpstr>'様式C-1-1 (4)'!Print_Titles</vt:lpstr>
      <vt:lpstr>'様式C-1-1 (5)'!Print_Titles</vt:lpstr>
      <vt:lpstr>'様式C-1-1 (6)'!Print_Titles</vt:lpstr>
      <vt:lpstr>'様式C-1-1 (7)'!Print_Titles</vt:lpstr>
      <vt:lpstr>'様式C-1-1 (8)'!Print_Titles</vt:lpstr>
      <vt:lpstr>'様式C-1-1 (9)'!Print_Titles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(53)'!Print_Titles</vt:lpstr>
      <vt:lpstr>'様式D-1-1 (54)'!Print_Titles</vt:lpstr>
      <vt:lpstr>'様式D-1-1 (55)'!Print_Titles</vt:lpstr>
      <vt:lpstr>'様式D-1-1 (56)'!Print_Titles</vt:lpstr>
      <vt:lpstr>'様式D-1-1 (57)'!Print_Titles</vt:lpstr>
      <vt:lpstr>'様式D-1-1 (58)'!Print_Titles</vt:lpstr>
      <vt:lpstr>'様式D-1-1 (59)'!Print_Titles</vt:lpstr>
      <vt:lpstr>'様式D-1-1 (6)'!Print_Titles</vt:lpstr>
      <vt:lpstr>'様式D-1-1 (60)'!Print_Titles</vt:lpstr>
      <vt:lpstr>'様式D-1-1 (61)'!Print_Titles</vt:lpstr>
      <vt:lpstr>'様式D-1-1 (62)'!Print_Titles</vt:lpstr>
      <vt:lpstr>'様式D-1-1 (63)'!Print_Titles</vt:lpstr>
      <vt:lpstr>'様式D-1-1 (64)'!Print_Titles</vt:lpstr>
      <vt:lpstr>'様式D-1-1 (65)'!Print_Titles</vt:lpstr>
      <vt:lpstr>'様式D-1-1 (66)'!Print_Titles</vt:lpstr>
      <vt:lpstr>'様式D-1-1 (67)'!Print_Titles</vt:lpstr>
      <vt:lpstr>'様式D-1-1 (68)'!Print_Titles</vt:lpstr>
      <vt:lpstr>'様式D-1-1 (69)'!Print_Titles</vt:lpstr>
      <vt:lpstr>'様式D-1-1 (7)'!Print_Titles</vt:lpstr>
      <vt:lpstr>'様式D-1-1 (70)'!Print_Titles</vt:lpstr>
      <vt:lpstr>'様式D-1-1 (71)'!Print_Titles</vt:lpstr>
      <vt:lpstr>'様式D-1-1 (72)'!Print_Titles</vt:lpstr>
      <vt:lpstr>'様式D-1-1 (73)'!Print_Titles</vt:lpstr>
      <vt:lpstr>'様式D-1-1 (74)'!Print_Titles</vt:lpstr>
      <vt:lpstr>'様式D-1-1 (75)'!Print_Titles</vt:lpstr>
      <vt:lpstr>'様式D-1-1 (76)'!Print_Titles</vt:lpstr>
      <vt:lpstr>'様式D-1-1 (77)'!Print_Titles</vt:lpstr>
      <vt:lpstr>'様式D-1-1 (78)'!Print_Titles</vt:lpstr>
      <vt:lpstr>'様式D-1-1 (79)'!Print_Titles</vt:lpstr>
      <vt:lpstr>'様式D-1-1 (8)'!Print_Titles</vt:lpstr>
      <vt:lpstr>'様式D-1-1 (80)'!Print_Titles</vt:lpstr>
      <vt:lpstr>'様式D-1-1 (81)'!Print_Titles</vt:lpstr>
      <vt:lpstr>'様式D-1-1 (82)'!Print_Titles</vt:lpstr>
      <vt:lpstr>'様式D-1-1 (83)'!Print_Titles</vt:lpstr>
      <vt:lpstr>'様式D-1-1 (84)'!Print_Titles</vt:lpstr>
      <vt:lpstr>'様式D-1-1 (85)'!Print_Titles</vt:lpstr>
      <vt:lpstr>'様式D-1-1 (86)'!Print_Titles</vt:lpstr>
      <vt:lpstr>'様式D-1-1 (9)'!Print_Titles</vt:lpstr>
      <vt:lpstr>'様式D-1-2 (1)'!Print_Titles</vt:lpstr>
      <vt:lpstr>'様式D-1-2 (2)'!Print_Titles</vt:lpstr>
      <vt:lpstr>'様式D-1-2 (3)'!Print_Titles</vt:lpstr>
      <vt:lpstr>'様式D-1-2 (4)'!Print_Titles</vt:lpstr>
      <vt:lpstr>'様式D-1-2 (5)'!Print_Titles</vt:lpstr>
      <vt:lpstr>'様式D-1-2 (6)'!Print_Titles</vt:lpstr>
      <vt:lpstr>'様式D-1-2 (7)'!Print_Titles</vt:lpstr>
      <vt:lpstr>'様式D-1-2 (8)'!Print_Titles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'様式D-3_S30'!Print_Titles</vt:lpstr>
      <vt:lpstr>'様式D-3_S31'!Print_Titles</vt:lpstr>
      <vt:lpstr>'様式D-3_S32'!Print_Titles</vt:lpstr>
      <vt:lpstr>'様式D-3_S33'!Print_Titles</vt:lpstr>
      <vt:lpstr>'様式D-3_S34'!Print_Titles</vt:lpstr>
      <vt:lpstr>'様式D-3_S35'!Print_Titles</vt:lpstr>
      <vt:lpstr>'様式D-3_S36'!Print_Titles</vt:lpstr>
      <vt:lpstr>'様式D-3_S37'!Print_Titles</vt:lpstr>
      <vt:lpstr>'様式D-3_S38'!Print_Titles</vt:lpstr>
      <vt:lpstr>'様式D-3_S39'!Print_Titles</vt:lpstr>
      <vt:lpstr>'様式D-3_S40'!Print_Titles</vt:lpstr>
      <vt:lpstr>'様式D-3_S41'!Print_Titles</vt:lpstr>
      <vt:lpstr>'様式D-3_S42'!Print_Titles</vt:lpstr>
      <vt:lpstr>'様式D-3_S43'!Print_Titles</vt:lpstr>
      <vt:lpstr>'様式D-3_S44'!Print_Titles</vt:lpstr>
      <vt:lpstr>'様式D-3_S45'!Print_Titles</vt:lpstr>
      <vt:lpstr>'様式D-3_S46'!Print_Titles</vt:lpstr>
      <vt:lpstr>'様式D-3_S47'!Print_Titles</vt:lpstr>
      <vt:lpstr>'様式D-3_S48'!Print_Titles</vt:lpstr>
      <vt:lpstr>'様式D-3_S49'!Print_Titles</vt:lpstr>
      <vt:lpstr>'様式D-3_S50'!Print_Titles</vt:lpstr>
      <vt:lpstr>'様式D-3_S51'!Print_Titles</vt:lpstr>
      <vt:lpstr>'様式D-3_S52'!Print_Titles</vt:lpstr>
      <vt:lpstr>'様式D-3_S53'!Print_Titles</vt:lpstr>
      <vt:lpstr>'様式D-3_S54'!Print_Titles</vt:lpstr>
      <vt:lpstr>'様式D-3_S55'!Print_Titles</vt:lpstr>
      <vt:lpstr>'様式D-3_S56'!Print_Titles</vt:lpstr>
      <vt:lpstr>'様式D-3_S57'!Print_Titles</vt:lpstr>
      <vt:lpstr>'様式D-3_S58'!Print_Titles</vt:lpstr>
      <vt:lpstr>'様式D-3_S59'!Print_Titles</vt:lpstr>
      <vt:lpstr>'様式D-3_S60'!Print_Titles</vt:lpstr>
      <vt:lpstr>'様式D-3_S61'!Print_Titles</vt:lpstr>
      <vt:lpstr>'様式D-3_S62'!Print_Titles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飯田 琢巳</cp:lastModifiedBy>
  <cp:revision/>
  <cp:lastPrinted>2026-02-21T05:27:29Z</cp:lastPrinted>
  <dcterms:created xsi:type="dcterms:W3CDTF">2012-04-09T00:49:26Z</dcterms:created>
  <dcterms:modified xsi:type="dcterms:W3CDTF">2026-04-21T09:55:35Z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