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7 成果品\3.点検結果調書\3.1_点検調書（山口県様式）\"/>
    </mc:Choice>
  </mc:AlternateContent>
  <xr:revisionPtr revIDLastSave="0" documentId="13_ncr:1_{87670C1F-E1BB-4249-BE47-5D4EA6C80A63}" xr6:coauthVersionLast="47" xr6:coauthVersionMax="47" xr10:uidLastSave="{00000000-0000-0000-0000-000000000000}"/>
  <bookViews>
    <workbookView xWindow="-120" yWindow="-120" windowWidth="29040" windowHeight="15720" tabRatio="701" firstSheet="48" activeTab="57"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C-1-1" sheetId="60" r:id="rId9"/>
    <sheet name="様式C-1-2" sheetId="61" r:id="rId10"/>
    <sheet name="様式C-2" sheetId="63" r:id="rId11"/>
    <sheet name="様式D-1-1 (1)" sheetId="94" r:id="rId12"/>
    <sheet name="様式D-1-1 (2)" sheetId="103" r:id="rId13"/>
    <sheet name="様式D-1-1 (3)" sheetId="104" r:id="rId14"/>
    <sheet name="様式D-1-1 (4)" sheetId="105" r:id="rId15"/>
    <sheet name="様式D-1-1 (5)" sheetId="106" r:id="rId16"/>
    <sheet name="様式D-1-1 (6)" sheetId="107" r:id="rId17"/>
    <sheet name="様式D-1-1 (7)" sheetId="108" r:id="rId18"/>
    <sheet name="様式D-1-1 (8)" sheetId="109" r:id="rId19"/>
    <sheet name="様式D-1-1 (9)" sheetId="110" r:id="rId20"/>
    <sheet name="様式D-1-1 (10)" sheetId="111" r:id="rId21"/>
    <sheet name="様式D-1-1 (11)" sheetId="112" r:id="rId22"/>
    <sheet name="様式D-1-1 (12)" sheetId="113" r:id="rId23"/>
    <sheet name="様式D-1-1 (13)" sheetId="114" r:id="rId24"/>
    <sheet name="様式D-1-1 (14)" sheetId="115" r:id="rId25"/>
    <sheet name="様式D-1-1 (15)" sheetId="116" r:id="rId26"/>
    <sheet name="様式D-1-1 (16)" sheetId="117" r:id="rId27"/>
    <sheet name="様式D-1-1 (17)" sheetId="118" r:id="rId28"/>
    <sheet name="様式D-1-1 (18)" sheetId="119" r:id="rId29"/>
    <sheet name="様式D-1-1 (19)" sheetId="120" r:id="rId30"/>
    <sheet name="様式D-1-1 (20)" sheetId="121" r:id="rId31"/>
    <sheet name="様式D-1-1 (21)" sheetId="122" r:id="rId32"/>
    <sheet name="様式D-1-1 (22)" sheetId="123" r:id="rId33"/>
    <sheet name="様式D-1-1 (23)" sheetId="124" r:id="rId34"/>
    <sheet name="様式D-1-1 (24)" sheetId="125" r:id="rId35"/>
    <sheet name="様式D-1-2" sheetId="65" r:id="rId36"/>
    <sheet name="様式D-2-1 (1)" sheetId="42" r:id="rId37"/>
    <sheet name="様式D-2-1 (2)" sheetId="150" r:id="rId38"/>
    <sheet name="様式D-2-1´ (1)" sheetId="55" r:id="rId39"/>
    <sheet name="様式D-2-1´ (2)" sheetId="155" r:id="rId40"/>
    <sheet name="様式D-3_PS" sheetId="97" r:id="rId41"/>
    <sheet name="様式D-3_S001" sheetId="160" r:id="rId42"/>
    <sheet name="様式D-3_S002" sheetId="163" r:id="rId43"/>
    <sheet name="様式D-3_S003" sheetId="164" r:id="rId44"/>
    <sheet name="様式D-3_S004" sheetId="165" r:id="rId45"/>
    <sheet name="様式D-3_S005" sheetId="166" r:id="rId46"/>
    <sheet name="様式D-3_S006" sheetId="167" r:id="rId47"/>
    <sheet name="様式D-3_S007" sheetId="168" r:id="rId48"/>
    <sheet name="様式D-3_S008" sheetId="169" r:id="rId49"/>
    <sheet name="様式D-3_S009" sheetId="170" r:id="rId50"/>
    <sheet name="様式D-3_S010" sheetId="171" r:id="rId51"/>
    <sheet name="様式D-3_S011" sheetId="172" r:id="rId52"/>
    <sheet name="様式D-3_S012" sheetId="173" r:id="rId53"/>
    <sheet name="様式D-3_S013" sheetId="174" r:id="rId54"/>
    <sheet name="様式D-3_PE" sheetId="192" r:id="rId55"/>
    <sheet name="様式E" sheetId="64" r:id="rId56"/>
    <sheet name="様式F " sheetId="81" r:id="rId57"/>
    <sheet name="様式G" sheetId="95" r:id="rId58"/>
    <sheet name="(参考)リスト" sheetId="74" state="hidden" r:id="rId59"/>
  </sheets>
  <externalReferences>
    <externalReference r:id="rId60"/>
    <externalReference r:id="rId61"/>
  </externalReferences>
  <definedNames>
    <definedName name="_xlnm._FilterDatabase" localSheetId="8" hidden="1">'様式C-1-1'!$A$8:$Z$116</definedName>
    <definedName name="_xlnm.Print_Area" localSheetId="58">'(参考)リスト'!$A$3:$K$84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'様式A-3'!$B$3:$AI$31</definedName>
    <definedName name="_xlnm.Print_Area" localSheetId="6">'様式B (1)'!$B$2:$AA$33</definedName>
    <definedName name="_xlnm.Print_Area" localSheetId="7">'様式B (2)'!$B$2:$AA$33</definedName>
    <definedName name="_xlnm.Print_Area" localSheetId="8">'様式C-1-1'!$B$2:$Y$105</definedName>
    <definedName name="_xlnm.Print_Area" localSheetId="9">'様式C-1-2'!$B$2:$X$46</definedName>
    <definedName name="_xlnm.Print_Area" localSheetId="10">'様式C-2'!$B$2:$Z$23</definedName>
    <definedName name="_xlnm.Print_Area" localSheetId="11">'様式D-1-1 (1)'!$B$2:$W$30</definedName>
    <definedName name="_xlnm.Print_Area" localSheetId="20">'様式D-1-1 (10)'!$B$2:$W$30</definedName>
    <definedName name="_xlnm.Print_Area" localSheetId="21">'様式D-1-1 (11)'!$B$2:$W$30</definedName>
    <definedName name="_xlnm.Print_Area" localSheetId="22">'様式D-1-1 (12)'!$B$2:$W$30</definedName>
    <definedName name="_xlnm.Print_Area" localSheetId="23">'様式D-1-1 (13)'!$B$2:$W$30</definedName>
    <definedName name="_xlnm.Print_Area" localSheetId="24">'様式D-1-1 (14)'!$B$2:$W$30</definedName>
    <definedName name="_xlnm.Print_Area" localSheetId="25">'様式D-1-1 (15)'!$B$2:$W$30</definedName>
    <definedName name="_xlnm.Print_Area" localSheetId="26">'様式D-1-1 (16)'!$B$2:$W$30</definedName>
    <definedName name="_xlnm.Print_Area" localSheetId="27">'様式D-1-1 (17)'!$B$2:$W$30</definedName>
    <definedName name="_xlnm.Print_Area" localSheetId="28">'様式D-1-1 (18)'!$B$2:$W$30</definedName>
    <definedName name="_xlnm.Print_Area" localSheetId="29">'様式D-1-1 (19)'!$B$2:$W$30</definedName>
    <definedName name="_xlnm.Print_Area" localSheetId="12">'様式D-1-1 (2)'!$B$2:$W$30</definedName>
    <definedName name="_xlnm.Print_Area" localSheetId="30">'様式D-1-1 (20)'!$B$2:$W$30</definedName>
    <definedName name="_xlnm.Print_Area" localSheetId="31">'様式D-1-1 (21)'!$B$2:$W$30</definedName>
    <definedName name="_xlnm.Print_Area" localSheetId="32">'様式D-1-1 (22)'!$B$2:$W$30</definedName>
    <definedName name="_xlnm.Print_Area" localSheetId="33">'様式D-1-1 (23)'!$B$2:$W$30</definedName>
    <definedName name="_xlnm.Print_Area" localSheetId="34">'様式D-1-1 (24)'!$B$2:$W$30</definedName>
    <definedName name="_xlnm.Print_Area" localSheetId="13">'様式D-1-1 (3)'!$B$2:$W$30</definedName>
    <definedName name="_xlnm.Print_Area" localSheetId="14">'様式D-1-1 (4)'!$B$2:$W$30</definedName>
    <definedName name="_xlnm.Print_Area" localSheetId="15">'様式D-1-1 (5)'!$B$2:$W$30</definedName>
    <definedName name="_xlnm.Print_Area" localSheetId="16">'様式D-1-1 (6)'!$B$2:$W$30</definedName>
    <definedName name="_xlnm.Print_Area" localSheetId="17">'様式D-1-1 (7)'!$B$2:$W$30</definedName>
    <definedName name="_xlnm.Print_Area" localSheetId="18">'様式D-1-1 (8)'!$B$2:$W$30</definedName>
    <definedName name="_xlnm.Print_Area" localSheetId="19">'様式D-1-1 (9)'!$B$2:$W$30</definedName>
    <definedName name="_xlnm.Print_Area" localSheetId="35">'様式D-1-2'!$B$2:$Y$41</definedName>
    <definedName name="_xlnm.Print_Area" localSheetId="36">'様式D-2-1 (1)'!$B$3:$AI$18</definedName>
    <definedName name="_xlnm.Print_Area" localSheetId="37">'様式D-2-1 (2)'!$B$3:$AI$18</definedName>
    <definedName name="_xlnm.Print_Area" localSheetId="38">'様式D-2-1´ (1)'!$B$3:$AI$18</definedName>
    <definedName name="_xlnm.Print_Area" localSheetId="39">'様式D-2-1´ (2)'!$B$3:$AI$18</definedName>
    <definedName name="_xlnm.Print_Area" localSheetId="54">'様式D-3_PE'!$B$1:$AO$45</definedName>
    <definedName name="_xlnm.Print_Area" localSheetId="40">'様式D-3_PS'!$B$1:$AO$45</definedName>
    <definedName name="_xlnm.Print_Area" localSheetId="41">'様式D-3_S001'!$B$1:$AO$45</definedName>
    <definedName name="_xlnm.Print_Area" localSheetId="42">'様式D-3_S002'!$B$1:$AO$45</definedName>
    <definedName name="_xlnm.Print_Area" localSheetId="43">'様式D-3_S003'!$B$1:$AO$45</definedName>
    <definedName name="_xlnm.Print_Area" localSheetId="44">'様式D-3_S004'!$B$1:$AO$45</definedName>
    <definedName name="_xlnm.Print_Area" localSheetId="45">'様式D-3_S005'!$B$1:$AO$45</definedName>
    <definedName name="_xlnm.Print_Area" localSheetId="46">'様式D-3_S006'!$B$1:$AO$45</definedName>
    <definedName name="_xlnm.Print_Area" localSheetId="47">'様式D-3_S007'!$B$1:$AO$45</definedName>
    <definedName name="_xlnm.Print_Area" localSheetId="48">'様式D-3_S008'!$B$1:$AO$45</definedName>
    <definedName name="_xlnm.Print_Area" localSheetId="49">'様式D-3_S009'!$B$1:$AO$45</definedName>
    <definedName name="_xlnm.Print_Area" localSheetId="50">'様式D-3_S010'!$B$1:$AO$45</definedName>
    <definedName name="_xlnm.Print_Area" localSheetId="51">'様式D-3_S011'!$B$1:$AO$45</definedName>
    <definedName name="_xlnm.Print_Area" localSheetId="52">'様式D-3_S012'!$B$1:$AO$45</definedName>
    <definedName name="_xlnm.Print_Area" localSheetId="53">'様式D-3_S013'!$B$1:$AO$45</definedName>
    <definedName name="_xlnm.Print_Area" localSheetId="55">様式E!$B$2:$BK$21</definedName>
    <definedName name="_xlnm.Print_Area" localSheetId="56">'様式F '!$B$1:$AB$50</definedName>
    <definedName name="_xlnm.Print_Area" localSheetId="57">様式G!$B$2:$Z$15</definedName>
    <definedName name="_xlnm.Print_Titles" localSheetId="4">'様式A-2'!$3:$9</definedName>
    <definedName name="_xlnm.Print_Titles" localSheetId="5">'様式A-3'!$3:$5</definedName>
    <definedName name="_xlnm.Print_Titles" localSheetId="8">'様式C-1-1'!$2:$8</definedName>
    <definedName name="_xlnm.Print_Titles" localSheetId="11">'様式D-1-1 (1)'!$B:$W,'様式D-1-1 (1)'!$2:$4</definedName>
    <definedName name="_xlnm.Print_Titles" localSheetId="20">'様式D-1-1 (10)'!$B:$W,'様式D-1-1 (10)'!$2:$4</definedName>
    <definedName name="_xlnm.Print_Titles" localSheetId="21">'様式D-1-1 (11)'!$B:$W,'様式D-1-1 (11)'!$2:$4</definedName>
    <definedName name="_xlnm.Print_Titles" localSheetId="22">'様式D-1-1 (12)'!$B:$W,'様式D-1-1 (12)'!$2:$4</definedName>
    <definedName name="_xlnm.Print_Titles" localSheetId="23">'様式D-1-1 (13)'!$B:$W,'様式D-1-1 (13)'!$2:$4</definedName>
    <definedName name="_xlnm.Print_Titles" localSheetId="24">'様式D-1-1 (14)'!$B:$W,'様式D-1-1 (14)'!$2:$4</definedName>
    <definedName name="_xlnm.Print_Titles" localSheetId="25">'様式D-1-1 (15)'!$B:$W,'様式D-1-1 (15)'!$2:$4</definedName>
    <definedName name="_xlnm.Print_Titles" localSheetId="26">'様式D-1-1 (16)'!$B:$W,'様式D-1-1 (16)'!$2:$4</definedName>
    <definedName name="_xlnm.Print_Titles" localSheetId="27">'様式D-1-1 (17)'!$B:$W,'様式D-1-1 (17)'!$2:$4</definedName>
    <definedName name="_xlnm.Print_Titles" localSheetId="28">'様式D-1-1 (18)'!$B:$W,'様式D-1-1 (18)'!$2:$4</definedName>
    <definedName name="_xlnm.Print_Titles" localSheetId="29">'様式D-1-1 (19)'!$B:$W,'様式D-1-1 (19)'!$2:$4</definedName>
    <definedName name="_xlnm.Print_Titles" localSheetId="12">'様式D-1-1 (2)'!$B:$W,'様式D-1-1 (2)'!$2:$4</definedName>
    <definedName name="_xlnm.Print_Titles" localSheetId="30">'様式D-1-1 (20)'!$B:$W,'様式D-1-1 (20)'!$2:$4</definedName>
    <definedName name="_xlnm.Print_Titles" localSheetId="31">'様式D-1-1 (21)'!$B:$W,'様式D-1-1 (21)'!$2:$4</definedName>
    <definedName name="_xlnm.Print_Titles" localSheetId="32">'様式D-1-1 (22)'!$B:$W,'様式D-1-1 (22)'!$2:$4</definedName>
    <definedName name="_xlnm.Print_Titles" localSheetId="33">'様式D-1-1 (23)'!$B:$W,'様式D-1-1 (23)'!$2:$4</definedName>
    <definedName name="_xlnm.Print_Titles" localSheetId="34">'様式D-1-1 (24)'!$B:$W,'様式D-1-1 (24)'!$2:$4</definedName>
    <definedName name="_xlnm.Print_Titles" localSheetId="13">'様式D-1-1 (3)'!$B:$W,'様式D-1-1 (3)'!$2:$4</definedName>
    <definedName name="_xlnm.Print_Titles" localSheetId="14">'様式D-1-1 (4)'!$B:$W,'様式D-1-1 (4)'!$2:$4</definedName>
    <definedName name="_xlnm.Print_Titles" localSheetId="15">'様式D-1-1 (5)'!$B:$W,'様式D-1-1 (5)'!$2:$4</definedName>
    <definedName name="_xlnm.Print_Titles" localSheetId="16">'様式D-1-1 (6)'!$B:$W,'様式D-1-1 (6)'!$2:$4</definedName>
    <definedName name="_xlnm.Print_Titles" localSheetId="17">'様式D-1-1 (7)'!$B:$W,'様式D-1-1 (7)'!$2:$4</definedName>
    <definedName name="_xlnm.Print_Titles" localSheetId="18">'様式D-1-1 (8)'!$B:$W,'様式D-1-1 (8)'!$2:$4</definedName>
    <definedName name="_xlnm.Print_Titles" localSheetId="19">'様式D-1-1 (9)'!$B:$W,'様式D-1-1 (9)'!$2:$4</definedName>
    <definedName name="_xlnm.Print_Titles" localSheetId="35">'様式D-1-2'!$B:$Y,'様式D-1-2'!$2:$8</definedName>
    <definedName name="_xlnm.Print_Titles" localSheetId="54">'様式D-3_PE'!$B:$AO,'様式D-3_PE'!$3:$5</definedName>
    <definedName name="_xlnm.Print_Titles" localSheetId="40">'様式D-3_PS'!$B:$AO,'様式D-3_PS'!$3:$5</definedName>
    <definedName name="_xlnm.Print_Titles" localSheetId="41">'様式D-3_S001'!$B:$AO,'様式D-3_S001'!$3:$5</definedName>
    <definedName name="_xlnm.Print_Titles" localSheetId="42">'様式D-3_S002'!$B:$AO,'様式D-3_S002'!$3:$5</definedName>
    <definedName name="_xlnm.Print_Titles" localSheetId="43">'様式D-3_S003'!$B:$AO,'様式D-3_S003'!$3:$5</definedName>
    <definedName name="_xlnm.Print_Titles" localSheetId="44">'様式D-3_S004'!$B:$AO,'様式D-3_S004'!$3:$5</definedName>
    <definedName name="_xlnm.Print_Titles" localSheetId="45">'様式D-3_S005'!$B:$AO,'様式D-3_S005'!$3:$5</definedName>
    <definedName name="_xlnm.Print_Titles" localSheetId="46">'様式D-3_S006'!$B:$AO,'様式D-3_S006'!$3:$5</definedName>
    <definedName name="_xlnm.Print_Titles" localSheetId="47">'様式D-3_S007'!$B:$AO,'様式D-3_S007'!$3:$5</definedName>
    <definedName name="_xlnm.Print_Titles" localSheetId="48">'様式D-3_S008'!$B:$AO,'様式D-3_S008'!$3:$5</definedName>
    <definedName name="_xlnm.Print_Titles" localSheetId="49">'様式D-3_S009'!$B:$AO,'様式D-3_S009'!$3:$5</definedName>
    <definedName name="_xlnm.Print_Titles" localSheetId="50">'様式D-3_S010'!$B:$AO,'様式D-3_S010'!$3:$5</definedName>
    <definedName name="_xlnm.Print_Titles" localSheetId="51">'様式D-3_S011'!$B:$AO,'様式D-3_S011'!$3:$5</definedName>
    <definedName name="_xlnm.Print_Titles" localSheetId="52">'様式D-3_S012'!$B:$AO,'様式D-3_S012'!$3:$5</definedName>
    <definedName name="_xlnm.Print_Titles" localSheetId="53">'様式D-3_S013'!$B:$AO,'様式D-3_S013'!$3:$5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'様式A-3'!$B$3:$AI$31</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'様式C-1-1'!$B$2:$X$114</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36" hidden="1">'様式D-2-1 (1)'!$B$3:$AI$18</definedName>
    <definedName name="Z_D77EBD73_782E_4A63_AC37_29D349B4D009_.wvu.PrintArea" localSheetId="37" hidden="1">'様式D-2-1 (2)'!$B$3:$AI$18</definedName>
    <definedName name="Z_D77EBD73_782E_4A63_AC37_29D349B4D009_.wvu.PrintArea" localSheetId="38" hidden="1">'様式D-2-1´ (1)'!$B$3:$AI$18</definedName>
    <definedName name="Z_D77EBD73_782E_4A63_AC37_29D349B4D009_.wvu.PrintArea" localSheetId="39" hidden="1">'様式D-2-1´ (2)'!$B$3:$AI$18</definedName>
    <definedName name="Z_D77EBD73_782E_4A63_AC37_29D349B4D009_.wvu.PrintArea" localSheetId="54" hidden="1">'様式D-3_PE'!$B$3:$AO$47</definedName>
    <definedName name="Z_D77EBD73_782E_4A63_AC37_29D349B4D009_.wvu.PrintArea" localSheetId="40" hidden="1">'様式D-3_PS'!$B$3:$AO$47</definedName>
    <definedName name="Z_D77EBD73_782E_4A63_AC37_29D349B4D009_.wvu.PrintArea" localSheetId="41" hidden="1">'様式D-3_S001'!$B$3:$AO$47</definedName>
    <definedName name="Z_D77EBD73_782E_4A63_AC37_29D349B4D009_.wvu.PrintArea" localSheetId="42" hidden="1">'様式D-3_S002'!$B$3:$AO$47</definedName>
    <definedName name="Z_D77EBD73_782E_4A63_AC37_29D349B4D009_.wvu.PrintArea" localSheetId="43" hidden="1">'様式D-3_S003'!$B$3:$AO$47</definedName>
    <definedName name="Z_D77EBD73_782E_4A63_AC37_29D349B4D009_.wvu.PrintArea" localSheetId="44" hidden="1">'様式D-3_S004'!$B$3:$AO$47</definedName>
    <definedName name="Z_D77EBD73_782E_4A63_AC37_29D349B4D009_.wvu.PrintArea" localSheetId="45" hidden="1">'様式D-3_S005'!$B$3:$AO$47</definedName>
    <definedName name="Z_D77EBD73_782E_4A63_AC37_29D349B4D009_.wvu.PrintArea" localSheetId="46" hidden="1">'様式D-3_S006'!$B$3:$AO$47</definedName>
    <definedName name="Z_D77EBD73_782E_4A63_AC37_29D349B4D009_.wvu.PrintArea" localSheetId="47" hidden="1">'様式D-3_S007'!$B$3:$AO$47</definedName>
    <definedName name="Z_D77EBD73_782E_4A63_AC37_29D349B4D009_.wvu.PrintArea" localSheetId="48" hidden="1">'様式D-3_S008'!$B$3:$AO$47</definedName>
    <definedName name="Z_D77EBD73_782E_4A63_AC37_29D349B4D009_.wvu.PrintArea" localSheetId="49" hidden="1">'様式D-3_S009'!$B$3:$AO$47</definedName>
    <definedName name="Z_D77EBD73_782E_4A63_AC37_29D349B4D009_.wvu.PrintArea" localSheetId="50" hidden="1">'様式D-3_S010'!$B$3:$AO$47</definedName>
    <definedName name="Z_D77EBD73_782E_4A63_AC37_29D349B4D009_.wvu.PrintArea" localSheetId="51" hidden="1">'様式D-3_S011'!$B$3:$AO$47</definedName>
    <definedName name="Z_D77EBD73_782E_4A63_AC37_29D349B4D009_.wvu.PrintArea" localSheetId="52" hidden="1">'様式D-3_S012'!$B$3:$AO$47</definedName>
    <definedName name="Z_D77EBD73_782E_4A63_AC37_29D349B4D009_.wvu.PrintArea" localSheetId="53" hidden="1">'様式D-3_S013'!$B$3:$AO$47</definedName>
    <definedName name="Z_D77EBD73_782E_4A63_AC37_29D349B4D009_.wvu.PrintArea" localSheetId="57"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4" i="81" l="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2"/>
  <c r="AI37" i="192"/>
  <c r="AH37" i="192"/>
  <c r="AG37" i="192"/>
  <c r="AF37" i="192"/>
  <c r="AE37" i="192"/>
  <c r="AD37" i="192"/>
  <c r="AC37" i="192"/>
  <c r="AB37" i="192"/>
  <c r="AA37" i="192"/>
  <c r="Z37" i="192"/>
  <c r="Y37" i="192"/>
  <c r="AJ35" i="192"/>
  <c r="AI35" i="192"/>
  <c r="AH35" i="192"/>
  <c r="AG35" i="192"/>
  <c r="AF35" i="192"/>
  <c r="AE35" i="192"/>
  <c r="AD35" i="192"/>
  <c r="AC35" i="192"/>
  <c r="AJ37" i="174"/>
  <c r="AI37" i="174"/>
  <c r="AH37" i="174"/>
  <c r="AG37" i="174"/>
  <c r="AF37" i="174"/>
  <c r="AE37" i="174"/>
  <c r="AD37" i="174"/>
  <c r="AC37" i="174"/>
  <c r="AB37" i="174"/>
  <c r="AA37" i="174"/>
  <c r="Z37" i="174"/>
  <c r="Y37" i="174"/>
  <c r="AJ35" i="174"/>
  <c r="AI35" i="174"/>
  <c r="AH35" i="174"/>
  <c r="AG35" i="174"/>
  <c r="AF35" i="174"/>
  <c r="AE35" i="174"/>
  <c r="AD35" i="174"/>
  <c r="AC35" i="174"/>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BJ5" i="174"/>
  <c r="BI5" i="174"/>
  <c r="BH5" i="174"/>
  <c r="BG5" i="174"/>
  <c r="BF5" i="174"/>
  <c r="BE5" i="174"/>
  <c r="BD5" i="174"/>
  <c r="BC5" i="174"/>
  <c r="BN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T5" i="174"/>
  <c r="BS5" i="174"/>
  <c r="BR5" i="174"/>
  <c r="BQ5" i="174"/>
  <c r="BP5" i="174"/>
  <c r="BO5" i="174"/>
  <c r="AX5" i="174"/>
  <c r="AW5" i="174"/>
  <c r="AV5" i="174"/>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92" l="1"/>
  <c r="BL5" i="192"/>
  <c r="BM5" i="192"/>
  <c r="AZ5" i="192"/>
  <c r="BA5" i="192"/>
  <c r="AY5" i="192"/>
  <c r="BB5" i="192"/>
  <c r="BN5" i="171"/>
  <c r="AY5" i="171"/>
  <c r="AZ5" i="174"/>
  <c r="BA5" i="174"/>
  <c r="AY5" i="170"/>
  <c r="AZ5" i="170"/>
  <c r="BA5" i="173"/>
  <c r="AU37" i="174"/>
  <c r="AU37" i="171"/>
  <c r="BB5" i="174"/>
  <c r="BK5" i="171"/>
  <c r="BL5" i="174"/>
  <c r="AZ5" i="171"/>
  <c r="BB5" i="171"/>
  <c r="BB5" i="170"/>
  <c r="BL5" i="171"/>
  <c r="AY5" i="172"/>
  <c r="BM5" i="174"/>
  <c r="AY5" i="174"/>
  <c r="BA5" i="171"/>
  <c r="AY5" i="173"/>
  <c r="AZ5" i="173"/>
  <c r="BK5" i="174"/>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E4" i="58"/>
  <c r="E5" i="58"/>
  <c r="T44" i="81"/>
  <c r="S44" i="81"/>
  <c r="R44" i="81"/>
  <c r="J44" i="81"/>
  <c r="P44" i="81"/>
  <c r="Q44" i="81"/>
  <c r="Z44" i="81"/>
  <c r="U44" i="81"/>
  <c r="M44" i="81"/>
  <c r="AG7" i="57" l="1"/>
  <c r="AH7" i="57" s="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<sst xmlns="http://schemas.openxmlformats.org/spreadsheetml/2006/main" count="7600" uniqueCount="758">
  <si>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</si>
  <si>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</si>
  <si>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</si>
  <si>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</si>
  <si>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</si>
  <si>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</si>
  <si>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</si>
  <si>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</si>
  <si>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</si>
  <si>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</si>
  <si>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</si>
  <si>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</si>
  <si>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</si>
  <si>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</si>
  <si>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</si>
  <si>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</si>
  <si>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</si>
  <si>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</si>
  <si>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</si>
  <si>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</si>
  <si>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</si>
  <si>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</si>
  <si>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</si>
  <si>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</si>
  <si>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</si>
  <si>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</si>
  <si>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</si>
  <si>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</si>
  <si>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</si>
  <si>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</si>
  <si>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</si>
  <si>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</si>
  <si>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</si>
  <si>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</si>
  <si>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</si>
  <si>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</si>
  <si>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</si>
  <si>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</si>
  <si>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</si>
  <si>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</si>
  <si>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</si>
  <si>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</si>
  <si>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</si>
  <si>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</si>
  <si>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</si>
  <si>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</si>
  <si>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</si>
  <si>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</si>
  <si>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</si>
  <si>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</si>
  <si>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</si>
  <si>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</si>
  <si>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</si>
  <si>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</si>
  <si>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</si>
  <si>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</si>
  <si>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</si>
  <si>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</si>
  <si>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</si>
  <si>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</si>
  <si>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</si>
  <si>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</si>
  <si>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</si>
  <si>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</si>
  <si>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</si>
  <si>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</si>
  <si>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</si>
  <si>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</si>
  <si>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</si>
  <si>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</si>
  <si>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</si>
  <si>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</si>
  <si>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</si>
  <si>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</si>
  <si>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</si>
  <si>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</si>
  <si>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</si>
  <si>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</si>
  <si>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</si>
  <si>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</si>
  <si>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</si>
  <si>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</si>
  <si>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</si>
  <si>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</si>
  <si>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</si>
  <si>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</si>
  <si>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</si>
  <si>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</si>
  <si>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</si>
  <si>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</si>
  <si>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</si>
  <si>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</si>
  <si>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</si>
  <si>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</si>
  <si>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</si>
  <si>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</si>
  <si>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</si>
  <si>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</si>
  <si>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</si>
  <si>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</si>
  <si>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</si>
  <si>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</si>
  <si>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</si>
  <si>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</si>
  <si>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</si>
  <si>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</si>
  <si>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</si>
  <si>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</si>
  <si>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</si>
  <si>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</si>
  <si>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Ⅲ</t>
    <phoneticPr fontId="11"/>
  </si>
  <si>
    <t>Ⅳ</t>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</si>
  <si>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</si>
  <si>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</si>
  <si>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</si>
  <si>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</si>
  <si>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</si>
  <si>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</si>
  <si>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</si>
  <si>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</si>
  <si>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</si>
  <si>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</si>
  <si>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</si>
  <si>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</si>
  <si>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</si>
  <si>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</si>
  <si>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</si>
  <si>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</si>
  <si>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</si>
  <si>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</si>
  <si>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</si>
  <si>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</si>
  <si>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</si>
  <si>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</si>
  <si>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</si>
  <si>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</si>
  <si>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</si>
  <si>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</si>
  <si>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</si>
  <si>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</si>
  <si>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</si>
  <si>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</si>
  <si>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</si>
  <si>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</si>
  <si>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</si>
  <si>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</si>
  <si>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</si>
  <si>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</si>
  <si>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</si>
  <si>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</si>
  <si>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</si>
  <si>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</si>
  <si>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</si>
  <si>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</si>
  <si>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</si>
  <si>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</si>
  <si>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</si>
  <si>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</si>
  <si>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</si>
  <si>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</si>
  <si>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</si>
  <si>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</si>
  <si>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</si>
  <si>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</si>
  <si>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</si>
  <si>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</si>
  <si>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</si>
  <si>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</si>
  <si>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</si>
  <si>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</si>
  <si>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</si>
  <si>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</si>
  <si>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</si>
  <si>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</si>
  <si>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</si>
  <si>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</si>
  <si>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</si>
  <si>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</si>
  <si>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対策履歴</t>
    <rPh sb="0" eb="2">
      <t>タイサク</t>
    </rPh>
    <rPh sb="2" eb="4">
      <t>リレキ</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</si>
  <si>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</si>
  <si>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</si>
  <si>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</si>
  <si>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</si>
  <si>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</si>
  <si>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</si>
  <si>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</si>
  <si>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</si>
  <si>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</si>
  <si>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</si>
  <si>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</si>
  <si>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</si>
  <si>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</si>
  <si>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</si>
  <si>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</si>
  <si>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</si>
  <si>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</si>
  <si>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</si>
  <si>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</si>
  <si>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</si>
  <si>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</si>
  <si>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</si>
  <si>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</si>
  <si>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</si>
  <si>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</si>
  <si>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</si>
  <si>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</si>
  <si>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</si>
  <si>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</si>
  <si>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</si>
  <si>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</si>
  <si>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</si>
  <si>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</si>
  <si>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</si>
  <si>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</si>
  <si>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</si>
  <si>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</si>
  <si>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</si>
  <si>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</si>
  <si>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</si>
  <si>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</si>
  <si>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</si>
  <si>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</si>
  <si>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</si>
  <si>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</si>
  <si>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</si>
  <si>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</si>
  <si>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</si>
  <si>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</si>
  <si>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Ⅱa</t>
    <phoneticPr fontId="11"/>
  </si>
  <si>
    <t>Ⅱb</t>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</si>
  <si>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</si>
  <si>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</si>
  <si>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</si>
  <si>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</si>
  <si>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</si>
  <si>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</si>
  <si>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</si>
  <si>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</si>
  <si>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</si>
  <si>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</si>
  <si>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</si>
  <si>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</si>
  <si>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</si>
  <si>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</si>
  <si>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</si>
  <si>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</si>
  <si>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</si>
  <si>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</si>
  <si>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</si>
  <si>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</si>
  <si>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</si>
  <si>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</si>
  <si>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</si>
  <si>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</si>
  <si>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</si>
  <si>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</si>
  <si>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</si>
  <si>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</si>
  <si>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</si>
  <si>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</si>
  <si>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</si>
  <si>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</si>
  <si>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</si>
  <si>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</si>
  <si>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</si>
  <si>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</si>
  <si>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</si>
  <si>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</si>
  <si>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</si>
  <si>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</si>
  <si>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</si>
  <si>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</si>
  <si>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</si>
  <si>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</si>
  <si>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</si>
  <si>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</si>
  <si>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</si>
  <si>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</si>
  <si>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</si>
  <si>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</si>
  <si>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</si>
  <si>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</si>
  <si>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</si>
  <si>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</si>
  <si>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</si>
  <si>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</si>
  <si>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</si>
  <si>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</si>
  <si>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</si>
  <si>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</si>
  <si>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</si>
  <si>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</si>
  <si>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</si>
  <si>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</si>
  <si>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</si>
  <si>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</si>
  <si>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</si>
  <si>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</si>
  <si>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</si>
  <si>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</si>
  <si>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</si>
  <si>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</si>
  <si>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</si>
  <si>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</si>
  <si>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</si>
  <si>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</si>
  <si>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</si>
  <si>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</si>
  <si>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</si>
  <si>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</si>
  <si>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</si>
  <si>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</si>
  <si>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</si>
  <si>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</si>
  <si>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</si>
  <si>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</si>
  <si>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</si>
  <si>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</si>
  <si>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</si>
  <si>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</si>
  <si>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</si>
  <si>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</si>
  <si>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</si>
  <si>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</si>
  <si>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</si>
  <si>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</si>
  <si>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</si>
  <si>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</si>
  <si>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</si>
  <si>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</si>
  <si>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</si>
  <si>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</si>
  <si>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</si>
  <si>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</si>
  <si>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</si>
  <si>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</si>
  <si>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</si>
  <si>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</si>
  <si>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</si>
  <si>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</si>
  <si>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</si>
  <si>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</si>
  <si>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</si>
  <si>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</si>
  <si>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</si>
  <si>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</si>
  <si>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</si>
  <si>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</si>
  <si>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</si>
  <si>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</si>
  <si>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</si>
  <si>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</si>
  <si>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</si>
  <si>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</si>
  <si>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</si>
  <si>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</si>
  <si>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</si>
  <si>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</si>
  <si>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</si>
  <si>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</si>
  <si>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</si>
  <si>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</si>
  <si>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</si>
  <si>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</si>
  <si>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</si>
  <si>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</si>
  <si>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</si>
  <si>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</si>
  <si>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</si>
  <si>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</si>
  <si>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</si>
  <si>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</si>
  <si>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</si>
  <si>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</si>
  <si>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</si>
  <si>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</si>
  <si>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</si>
  <si>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</si>
  <si>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</si>
  <si>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</si>
  <si>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</si>
  <si>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</si>
  <si>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</si>
  <si>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</si>
  <si>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</si>
  <si>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</si>
  <si>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</si>
  <si>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</si>
  <si>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</si>
  <si>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</si>
  <si>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</si>
  <si>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</si>
  <si>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</si>
  <si>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</si>
  <si>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34.10222,131.98036</t>
  </si>
  <si>
    <t>フリガナ</t>
  </si>
  <si>
    <t>ヒヨヂトンネル</t>
  </si>
  <si>
    <t>路線名</t>
  </si>
  <si>
    <t>国道376号</t>
  </si>
  <si>
    <t>管理者名</t>
  </si>
  <si>
    <t>山口県
岩国土木建築事務所</t>
  </si>
  <si>
    <t>一次</t>
  </si>
  <si>
    <t>名　称</t>
  </si>
  <si>
    <t>桧余地トンネル</t>
  </si>
  <si>
    <t>有</t>
  </si>
  <si>
    <t>所在地</t>
  </si>
  <si>
    <t>自</t>
  </si>
  <si>
    <t>山口県岩国市周東町桧余地</t>
  </si>
  <si>
    <t>作成者</t>
  </si>
  <si>
    <t>株式会社 長大
鷲尾 寛</t>
  </si>
  <si>
    <t>作成年月日</t>
  </si>
  <si>
    <t>トンネル延長</t>
  </si>
  <si>
    <t>L=</t>
  </si>
  <si>
    <t>ｍ</t>
  </si>
  <si>
    <t>至</t>
  </si>
  <si>
    <t>ﾄﾝﾈﾙの分類</t>
  </si>
  <si>
    <t>陸上トンネル（掘進工法）</t>
  </si>
  <si>
    <t>起点</t>
  </si>
  <si>
    <t>緯度</t>
  </si>
  <si>
    <t>完成年月日</t>
  </si>
  <si>
    <t>昭和61年2月</t>
  </si>
  <si>
    <t>舗装</t>
  </si>
  <si>
    <t>種　別</t>
  </si>
  <si>
    <t>コンクリート系</t>
  </si>
  <si>
    <t>トンネル非常用施設</t>
  </si>
  <si>
    <t>施設の内訳</t>
  </si>
  <si>
    <t>種別・方式</t>
  </si>
  <si>
    <t>型式</t>
  </si>
  <si>
    <t>個数</t>
  </si>
  <si>
    <t>更新年度</t>
  </si>
  <si>
    <t>経度</t>
  </si>
  <si>
    <t>供用年月日</t>
  </si>
  <si>
    <t>厚　さ</t>
  </si>
  <si>
    <t>20cm</t>
  </si>
  <si>
    <t>-</t>
  </si>
  <si>
    <t>*</t>
  </si>
  <si>
    <t>終点</t>
  </si>
  <si>
    <t>トンネル区分</t>
  </si>
  <si>
    <t>面　積</t>
  </si>
  <si>
    <t>内装種類</t>
  </si>
  <si>
    <t>覆工（内装なし）</t>
  </si>
  <si>
    <t>更新年次</t>
  </si>
  <si>
    <t>一般有料区分</t>
  </si>
  <si>
    <t>無料</t>
  </si>
  <si>
    <t>天井板種類</t>
  </si>
  <si>
    <t>排水</t>
  </si>
  <si>
    <t>土かぶり</t>
  </si>
  <si>
    <t>坑門</t>
  </si>
  <si>
    <t>形式</t>
  </si>
  <si>
    <t>面壁型</t>
  </si>
  <si>
    <t>内空断面積</t>
  </si>
  <si>
    <t>延長</t>
  </si>
  <si>
    <t>施設</t>
  </si>
  <si>
    <t>交 通 量</t>
  </si>
  <si>
    <t>道路附属物等</t>
  </si>
  <si>
    <t>照明</t>
  </si>
  <si>
    <t>道 路 幅</t>
  </si>
  <si>
    <t>換気</t>
  </si>
  <si>
    <t>自然換気</t>
  </si>
  <si>
    <t>幅　員</t>
  </si>
  <si>
    <t>車 道 幅</t>
  </si>
  <si>
    <t>竣工巻厚</t>
  </si>
  <si>
    <t>アーチ</t>
  </si>
  <si>
    <t>cm</t>
  </si>
  <si>
    <t>＊</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</si>
  <si>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</si>
  <si>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</si>
  <si>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</si>
  <si>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</si>
  <si>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</si>
  <si>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</si>
  <si>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</si>
  <si>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</si>
  <si>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</si>
  <si>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</si>
  <si>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</si>
  <si>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</si>
  <si>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</si>
  <si>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</si>
  <si>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</si>
  <si>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</si>
  <si>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</si>
  <si>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</si>
  <si>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</si>
  <si>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</si>
  <si>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</si>
  <si>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</si>
  <si>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</si>
  <si>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</si>
  <si>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</si>
  <si>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</si>
  <si>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</si>
  <si>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トラ表示板</t>
  </si>
  <si>
    <t>S001</t>
  </si>
  <si>
    <t>S002</t>
  </si>
  <si>
    <t>S003</t>
  </si>
  <si>
    <t>S004</t>
  </si>
  <si>
    <t>距離標</t>
  </si>
  <si>
    <t>S005</t>
  </si>
  <si>
    <t>S006</t>
  </si>
  <si>
    <t>S007</t>
  </si>
  <si>
    <t>S008</t>
  </si>
  <si>
    <t>S009</t>
  </si>
  <si>
    <t>S010</t>
  </si>
  <si>
    <t>S011</t>
  </si>
  <si>
    <t>S012</t>
  </si>
  <si>
    <t>S013</t>
  </si>
  <si>
    <t>PE</t>
  </si>
  <si>
    <t>■定期点検記録様式　トンネル変状・異常箇所写真位置図　【様式B】</t>
  </si>
  <si>
    <t>定期点検年月日</t>
  </si>
  <si>
    <t>岩国土木建築事務所</t>
  </si>
  <si>
    <t>定期点検実施者</t>
  </si>
  <si>
    <t>株式会社 長大</t>
  </si>
  <si>
    <t>鷲尾 寛</t>
  </si>
  <si>
    <t>山口県岩国市周東町桧余地地先</t>
  </si>
  <si>
    <t>矢板工法</t>
  </si>
  <si>
    <t>自専道
or
一般道</t>
  </si>
  <si>
    <t>一般道</t>
  </si>
  <si>
    <t>建設年度</t>
  </si>
  <si>
    <t>1986年</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</si>
  <si>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</si>
  <si>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</si>
  <si>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</si>
  <si>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</si>
  <si>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</si>
  <si>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</si>
  <si>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</si>
  <si>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</si>
  <si>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</si>
  <si>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</si>
  <si>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</si>
  <si>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</si>
  <si>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</si>
  <si>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面壁・妻壁等</t>
  </si>
  <si>
    <t>3.50m2</t>
  </si>
  <si>
    <t>－</t>
  </si>
  <si>
    <t>Ⅱb</t>
  </si>
  <si>
    <t>否</t>
  </si>
  <si>
    <t>要監視</t>
  </si>
  <si>
    <t>継続</t>
  </si>
  <si>
    <t>監視(日常巡視)</t>
  </si>
  <si>
    <t>監視</t>
  </si>
  <si>
    <t>覆工</t>
  </si>
  <si>
    <t>アーチ（天端）</t>
  </si>
  <si>
    <t>長さ6.0m×幅0.40m</t>
  </si>
  <si>
    <t>0.4mm,L=5.8m</t>
  </si>
  <si>
    <t>0.01m2</t>
  </si>
  <si>
    <t>Ⅱa</t>
  </si>
  <si>
    <t>要対策</t>
  </si>
  <si>
    <t>はく落防止対策工</t>
  </si>
  <si>
    <t>アーチ（左側）</t>
  </si>
  <si>
    <t>長さ6.0m×幅0.60m</t>
  </si>
  <si>
    <t>0.5mm,L=6.0m</t>
  </si>
  <si>
    <t>水平打ち継ぎ目（左側）</t>
  </si>
  <si>
    <t>0.13m2</t>
  </si>
  <si>
    <t>0.86m2</t>
  </si>
  <si>
    <t>水平打ち継ぎ目（右側）</t>
  </si>
  <si>
    <t>0.04m2</t>
  </si>
  <si>
    <t>長さ5.8m×幅0.60m</t>
  </si>
  <si>
    <t>1.0mm,L=5.6m</t>
  </si>
  <si>
    <t>0.56m2</t>
  </si>
  <si>
    <t>アーチ（右側）</t>
  </si>
  <si>
    <t>長さ6.0m×幅1.0mm</t>
  </si>
  <si>
    <t>0.65mm,L=5.8m</t>
  </si>
  <si>
    <t>重点監視</t>
  </si>
  <si>
    <t>0.58m2</t>
  </si>
  <si>
    <t>0.11m2</t>
  </si>
  <si>
    <t>長さ1.2m×幅1.2mm、他</t>
  </si>
  <si>
    <t>0.57m2</t>
  </si>
  <si>
    <t>長さ1.6m×幅1.2mm、他</t>
  </si>
  <si>
    <t>2.60m2</t>
  </si>
  <si>
    <t>0.17m2</t>
  </si>
  <si>
    <t>0.02m2</t>
  </si>
  <si>
    <t>側壁（右側）</t>
  </si>
  <si>
    <t>側壁（左側）</t>
  </si>
  <si>
    <t>0.30m2</t>
  </si>
  <si>
    <t>横断目地（天端）</t>
  </si>
  <si>
    <t>0.06m2</t>
  </si>
  <si>
    <t>横断目地（右側）</t>
  </si>
  <si>
    <t>0.54m2</t>
  </si>
  <si>
    <t>横断目地（左側）</t>
  </si>
  <si>
    <t>0.12m2</t>
  </si>
  <si>
    <t>監視・はく落防止措置実施(H26)</t>
  </si>
  <si>
    <t>長さ0.7m×幅1.0m</t>
  </si>
  <si>
    <t>1.0mm,L=0.7m</t>
  </si>
  <si>
    <t>0.26m2</t>
  </si>
  <si>
    <t>長さ6.0m×幅0.80m</t>
  </si>
  <si>
    <t>0.75mm,L=5.8m</t>
  </si>
  <si>
    <t>0.03m2</t>
  </si>
  <si>
    <t>0.15m2</t>
  </si>
  <si>
    <t>0.19m2</t>
  </si>
  <si>
    <t>長さ1.6m×幅0.30m</t>
  </si>
  <si>
    <t>0.45mm,L=1.7m</t>
  </si>
  <si>
    <t>0.28m2</t>
  </si>
  <si>
    <t>0.32m2</t>
  </si>
  <si>
    <t>長さ0.6m×幅0.20m</t>
  </si>
  <si>
    <t>その他施設</t>
  </si>
  <si>
    <t>附属物本体</t>
  </si>
  <si>
    <t>1箇所</t>
  </si>
  <si>
    <t>×</t>
  </si>
  <si>
    <t>反射材脱落</t>
  </si>
  <si>
    <t>■定期点検記録様式　変状写真台帳【様式D-1-1】</t>
  </si>
  <si>
    <t>路 線 名</t>
  </si>
  <si>
    <t>写真
番号</t>
  </si>
  <si>
    <t>覆工スパン
番号</t>
  </si>
  <si>
    <t>変状番号</t>
  </si>
  <si>
    <t>変状
部位</t>
  </si>
  <si>
    <t>対象箇所</t>
  </si>
  <si>
    <t>対策
区分</t>
  </si>
  <si>
    <t>応急措置前</t>
  </si>
  <si>
    <t>応急措置後</t>
  </si>
  <si>
    <t>0.17m2(長さ1.6m×幅0.30m)</t>
  </si>
  <si>
    <t>前回変状の発生範囲及び規模</t>
  </si>
  <si>
    <t>0.45mm,L=1.7m (判定Ⅱb)</t>
  </si>
  <si>
    <t>変状の発生範囲及び規模</t>
  </si>
  <si>
    <t>0.28m2(0.10m×2.80m)</t>
  </si>
  <si>
    <t>3.2m×0.1m (判定Ⅱa)</t>
  </si>
  <si>
    <t>実施状況（実施日）</t>
  </si>
  <si>
    <t>対策履歴</t>
  </si>
  <si>
    <t xml:space="preserve">アーチ部(天端)に縦断方向のひび割れ。現状で利用者被害の可能性は低いため、監視にとどめる。 </t>
  </si>
  <si>
    <t>メモ</t>
  </si>
  <si>
    <t>水平打ち継ぎ目(左側)沿いにうき。現状で利用者被害の可能性は低いため、監視にとどめる。 ※打音異常無し</t>
  </si>
  <si>
    <t>0.32m2(0.10m×3.20m)</t>
  </si>
  <si>
    <t>0.06m2(長さ0.6m×幅0.20m)</t>
  </si>
  <si>
    <t>0.3mm,L=0.25m (判定Ⅱb)</t>
  </si>
  <si>
    <t>水平打ち継ぎ目(右側)沿いにうき。現状で利用者被害の可能性は低いため、監視にとどめる。 ※打音異常無し</t>
  </si>
  <si>
    <t xml:space="preserve">面壁に鉛直方向のひび割れ。延伸。現状で利用者被害の可能性は低いため、監視にとどめる。 </t>
  </si>
  <si>
    <t>3.50m2(2.80m×1.25m)</t>
  </si>
  <si>
    <t>規模記載なし (判定Ⅱb)</t>
  </si>
  <si>
    <t>0.60m2(長さ6.0m×幅0.40m)</t>
  </si>
  <si>
    <t>0.4mm,L=5.8m (判定Ⅱb)</t>
  </si>
  <si>
    <t xml:space="preserve">面壁銘版下部に遊離石灰。現状で利用者被害の可能性は低いため、監視にとどめる。 </t>
  </si>
  <si>
    <t>0.01m2(0.10m×0.10m)</t>
  </si>
  <si>
    <t>0.1m×0.1m (判定Ⅱb)</t>
  </si>
  <si>
    <t>アーチ部(天端)に補修跡うき。将来的に利用者に影響が及ぶ可能性があるため、重点的な監視及び計画的な対策を必要とする。 ※打音異常無し</t>
  </si>
  <si>
    <t xml:space="preserve">アーチ部(左側)に鋼材露出。現状で利用者被害の可能性は低いため、監視にとどめる。 </t>
  </si>
  <si>
    <t>0.60m2(長さ6.0m×幅0.60m)</t>
  </si>
  <si>
    <t>0.5mm,L=6.0m (判定Ⅱb)</t>
  </si>
  <si>
    <t>0.13m2(0.10m×1.30m)</t>
  </si>
  <si>
    <t>8.6m×0.1m (判定Ⅱa)</t>
  </si>
  <si>
    <t>水平打ち継ぎ目(左側)沿いにうき。将来的に利用者に影響が及ぶ可能性があるため、重点的な監視及び計画的な対策を必要とする。 ※打音異常有り</t>
  </si>
  <si>
    <t>0.86m2(0.10m×8.60m)</t>
  </si>
  <si>
    <t>0.04m2(0.10m×0.40m)</t>
  </si>
  <si>
    <t>0.4m×0.1m (判定Ⅱb)</t>
  </si>
  <si>
    <t>水平打ち継ぎ目(右側)沿いにはく落。現状で利用者被害の可能性は低いため、監視にとどめる。 ※打音異常無し</t>
  </si>
  <si>
    <t>今回新規変状</t>
  </si>
  <si>
    <t>0.01m2(0.05m×0.20m)</t>
  </si>
  <si>
    <t>アーチ部(左側)に補修跡うき。新たに発生。将来的に利用者に影響が及ぶ可能性があるため、重点的な監視及び計画的な対策を必要とする。 ※打音異常無し</t>
  </si>
  <si>
    <t>アーチ部(天端)にひび割れ沿いのうき。新たに発生。将来的に利用者に影響が及ぶ可能性があるため、重点的な監視及び計画的な対策を必要とする。 ※打音異常無し</t>
  </si>
  <si>
    <t>0.58m2(長さ5.8m×幅0.60m)</t>
  </si>
  <si>
    <t>1.0mm,L=5.6m (判定Ⅱb)</t>
  </si>
  <si>
    <t>0.01m2(0.05m×0.05m)</t>
  </si>
  <si>
    <t>0.56m2(0.10m×5.60m)</t>
  </si>
  <si>
    <t>5.6m×0.1m (判定Ⅱa)</t>
  </si>
  <si>
    <t xml:space="preserve">水平打ち継ぎ目(右側)沿いにうき。現状で利用者被害の可能性は低いため、監視にとどめる。 </t>
  </si>
  <si>
    <t>アーチ部(右側)に補修跡うき。新たに発生。将来的に利用者に影響が及ぶ可能性があるため、重点的な監視及び計画的な対策を必要とする。 ※打音異常無し</t>
  </si>
  <si>
    <t>0.01m2(0.05m×0.10m)</t>
  </si>
  <si>
    <t>0.1m×0.05m (判定Ⅱb)</t>
  </si>
  <si>
    <t>アーチ部(天端)にひび割れ沿いのうき。将来的に利用者に影響が及ぶ可能性があるため、重点的な監視及び計画的な対策を必要とする。 ※打音異常無し</t>
  </si>
  <si>
    <t>アーチ部(右側)に補修跡うき。緩みの進行。将来的に利用者に影響が及ぶ可能性があるため、重点的な監視及び計画的な対策を必要とする。 ※打音異常無し</t>
  </si>
  <si>
    <t>0.60m2(長さ6.0m×幅1.0mm)</t>
  </si>
  <si>
    <t>0.65mm,L=5.8m (判定Ⅱb)</t>
  </si>
  <si>
    <t>0.58m2(0.10m×5.80m)</t>
  </si>
  <si>
    <t>5.8m×0.1m (判定Ⅱa)</t>
  </si>
  <si>
    <t xml:space="preserve">アーチ部(左側)に縦断方向のひび割れ。拡幅。将来的に利用者に影響が及ぶ可能性があるため、重点的な監視を必要とする。 </t>
  </si>
  <si>
    <t>0.11m2(0.05m×0.15m、他)</t>
  </si>
  <si>
    <t>アーチ部(左側)にひび割れ沿いのうき。新たに発生。将来的に利用者に影響が及ぶ可能性があるため、重点的な監視及び計画的な対策を必要とする。 ※打音異常無し</t>
  </si>
  <si>
    <t xml:space="preserve">アーチ部(左側)に鋼材露出。新たに発生。現状で利用者被害の可能性は低いため、監視にとどめる。 </t>
  </si>
  <si>
    <t>前回調書記載なし</t>
  </si>
  <si>
    <t xml:space="preserve">アーチ部(右側)に縦断方向のひび割れ。前回調書記載なし。現状で利用者被害の可能性は低いため、監視にとどめる。 </t>
  </si>
  <si>
    <t>0.57m2(0.10m×5.70m)</t>
  </si>
  <si>
    <t>5.7m×0.1m (判定Ⅱa)</t>
  </si>
  <si>
    <t xml:space="preserve">アーチ部(右側)に鋼材露出。新たに発生。現状で利用者被害の可能性は低いため、監視にとどめる。 </t>
  </si>
  <si>
    <t>0.05m×0.05m (判定Ⅱb)</t>
  </si>
  <si>
    <t>2.60m2(5.20m×0.50m)</t>
  </si>
  <si>
    <t>0.17m2(0.10m×1.70m)</t>
  </si>
  <si>
    <t xml:space="preserve">アーチ部(左側)に遊離石灰。現状で利用者被害の可能性は低いため、監視にとどめる。 </t>
  </si>
  <si>
    <t>0.02m2(0.05m×0.30m)</t>
  </si>
  <si>
    <t>0.3m×0.05m (判定Ⅱb)</t>
  </si>
  <si>
    <t>0.01m2(0.20m×0.05m)</t>
  </si>
  <si>
    <t>0.05m×0.2m (判定Ⅱb)</t>
  </si>
  <si>
    <t>側壁部(右側)にうき。現状で利用者被害の可能性は低いため、監視にとどめる。 ※打音異常無し</t>
  </si>
  <si>
    <t>0.01m2(0.05m×0.15m)</t>
  </si>
  <si>
    <t>0.2m×0.05m (判定Ⅱb)</t>
  </si>
  <si>
    <t>アーチ部(左側)にひび割れ沿いのうき。将来的に利用者に影響が及ぶ可能性があるため、重点的な監視及び計画的な対策を必要とする。 ※打音異常無し</t>
  </si>
  <si>
    <t>アーチ部(右側)にひび割れ沿いのうき。将来的に利用者に影響が及ぶ可能性があるため、重点的な監視及び計画的な対策を必要とする。 ※打音異常無し</t>
  </si>
  <si>
    <t>0.30m2(0.10m×3.00m)</t>
  </si>
  <si>
    <t xml:space="preserve">側壁部(左側)に鋼材露出。現状で利用者被害の可能性は低いため、監視にとどめる。 </t>
  </si>
  <si>
    <t xml:space="preserve">側壁部(右側)に鋼材露出。現状で利用者被害の可能性は低いため、監視にとどめる。 </t>
  </si>
  <si>
    <t>0.06m2(1.10m×0.05m)</t>
  </si>
  <si>
    <t>0.05m×1.1m (判定Ⅱb)</t>
  </si>
  <si>
    <t>アーチ部(天端)に補修跡うき。新たに発生。将来的に利用者に影響が及ぶ可能性があるため、重点的な監視及び計画的な対策を必要とする。 ※打音異常無し</t>
  </si>
  <si>
    <t>横断目地部(天端)にうき。将来的に利用者に影響が及ぶ可能性があるため、重点的な監視及び計画的な対策を必要とする。 ※打音異常無し</t>
  </si>
  <si>
    <t>0.02m2(0.05m×0.40m)</t>
  </si>
  <si>
    <t>0.4m×0.05m (判定Ⅱb)</t>
  </si>
  <si>
    <t>0.05m×0.15m (判定Ⅱb)</t>
  </si>
  <si>
    <t>0.15m×0.05m (判定Ⅱb)</t>
  </si>
  <si>
    <t>横断目地部(アーチ右側)にはく落。現状で利用者被害の可能性は低いため、監視にとどめる。 ※打音異常無し</t>
  </si>
  <si>
    <t xml:space="preserve">アーチ部(天端)に鋼材露出。現状で利用者被害の可能性は低いため、監視にとどめる。 </t>
  </si>
  <si>
    <t>0.04m2(0.05m×0.80m)</t>
  </si>
  <si>
    <t xml:space="preserve">側壁部(左側)に鋼材露出。新たに発生。現状で利用者被害の可能性は低いため、監視にとどめる。 </t>
  </si>
  <si>
    <t>0.54m2(0.10m×5.40m)</t>
  </si>
  <si>
    <t xml:space="preserve">側壁部(左側)にはく落(鋼材露出)。現状で利用者被害の可能性は低いため、監視にとどめる。 </t>
  </si>
  <si>
    <t>0.12m2(2.40m×0.05m)</t>
  </si>
  <si>
    <t>0.05m×2.4m (判定Ⅱb)</t>
  </si>
  <si>
    <t>横断目地部(アーチ左側)にひび割れ沿いのうき。将来的に利用者に影響が及ぶ可能性があるため、重点的な監視及び計画的な対策を必要とする。 ※打音異常無し</t>
  </si>
  <si>
    <t>横断目地部(天端)にはく落。H26に一部応急措置済み(FRPメッシュ)。現状で利用者被害の可能性は低いため、監視にとどめる。 ※打音異常無し</t>
  </si>
  <si>
    <t>0.02m2(0.05m×0.35m)</t>
  </si>
  <si>
    <t>0.35m×0.05m (判定Ⅱb)</t>
  </si>
  <si>
    <t>0.2m×0.1m (判定Ⅱb)</t>
  </si>
  <si>
    <t>0.45m×0.05m (判定Ⅱb)</t>
  </si>
  <si>
    <t xml:space="preserve">アーチ部(天端)に鋼材露出。範囲拡大。現状で利用者被害の可能性は低いため、監視にとどめる。 </t>
  </si>
  <si>
    <t>0.07m2(長さ0.7m×幅1.0m)</t>
  </si>
  <si>
    <t>1.0mm,L=0.7m (判定Ⅱb)</t>
  </si>
  <si>
    <t>0.10m×1.10m、他2箇所</t>
  </si>
  <si>
    <t xml:space="preserve">アーチ部(右側)に横断方向のひび割れ。現状で利用者被害の可能性は低いため、監視にとどめる。 </t>
  </si>
  <si>
    <t>0.60m2(長さ6.0m×幅0.80m)</t>
  </si>
  <si>
    <t>0.75mm,L=5.8m (判定Ⅱb)</t>
  </si>
  <si>
    <t>0.05m×0.3m (判定Ⅱb)</t>
  </si>
  <si>
    <t>横断目地部(アーチ左側)にはく落。現状で利用者被害の可能性は低いため、監視にとどめる。 ※打音異常無し</t>
  </si>
  <si>
    <t>0.02m2(0.10m×0.20m)</t>
  </si>
  <si>
    <t>0.06m2(0.60m×0.10m)</t>
  </si>
  <si>
    <t>0.1m×0.6m (判定Ⅱb)</t>
  </si>
  <si>
    <t>0.03m2(0.05m×0.50m)</t>
  </si>
  <si>
    <t>0.5m×0.05m (判定Ⅱb)</t>
  </si>
  <si>
    <t>0.01m2(0.10m×0.05m)</t>
  </si>
  <si>
    <t>0.05m×0.1m (判定Ⅱb)</t>
  </si>
  <si>
    <t>横断目地部(側壁左側)にうき。現状で利用者被害の可能性は低いため、監視にとどめる。 ※打音異常無し</t>
  </si>
  <si>
    <t>0.15m2(0.10m×1.50m)</t>
  </si>
  <si>
    <t>0.03m2(0.60m×0.05m)</t>
  </si>
  <si>
    <t>0.05m×0.6m (判定Ⅱb)</t>
  </si>
  <si>
    <t>横断目地部(天端)にはく落。現状で利用者被害の可能性は低いため、監視にとどめる。 ※打音異常無し</t>
  </si>
  <si>
    <t>0.19m2(0.30m×0.05m)</t>
  </si>
  <si>
    <t>0.05m×0.3m (判定Ⅱa)</t>
  </si>
  <si>
    <t>0.02m2(0.40m×0.05m)</t>
  </si>
  <si>
    <t>0.05m×0.4m (判定Ⅱa)</t>
  </si>
  <si>
    <t>覆工スパン番号</t>
  </si>
  <si>
    <t>異常番号</t>
  </si>
  <si>
    <t>異常の種類</t>
  </si>
  <si>
    <t>異常判定区分</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</si>
  <si>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</si>
  <si>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</si>
  <si>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</si>
  <si>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</si>
  <si>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</si>
  <si>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</si>
  <si>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</si>
  <si>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</si>
  <si>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</si>
  <si>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</si>
  <si>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はく落防止措置実施(H26)</t>
  </si>
  <si>
    <t>定期点検
年月日</t>
  </si>
  <si>
    <t>■定期点検記録様式　近接目視による状態の把握が不可能な箇所　【様式E】</t>
  </si>
  <si>
    <t>■定期点検記録様式　健全性の診断の区分に関する所見【様式G】</t>
  </si>
  <si>
    <t>一般国道376号</t>
    <phoneticPr fontId="12"/>
  </si>
  <si>
    <t>山口県岩国市周東町桧余地</t>
    <phoneticPr fontId="12"/>
  </si>
  <si>
    <t>水平打ち継ぎ目（左側）</t>
    <phoneticPr fontId="12"/>
  </si>
  <si>
    <r>
      <t xml:space="preserve">【概要】本トンネルの健全性の診断の区分は、早期に措置が必要であるためⅢ判定とする。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縦横断方向のひび割れ（Ⅱa判定）、覆工（アーチ、横断目地、側壁、水平打ち継ぎ目、ひび割れ沿い）のうき（Ⅲ判定）、グラウト孔のうき（Ⅱa判定）、はく落（Ⅱb判定）、鋼材腐食（Ⅱb判定）、面壁銘板下部からの漏水（Ⅱb判定）、覆工（アーチ）の遊離石灰（Ⅱb判定）であった。
・アーチ部に発生するひび割れのうち、進行性が認められないひび割れについては、Ⅱb判定とし、監視を行う。
・うきについては、進行性が認められないことや利用者被害の可能性が低いことからⅡb判定とし、監視を行う。
・グラウト孔の鋼材露出について、小規模で利用者被害の可能性が低く、点検時に防錆剤を噴霧し当面の措置を完了しているため、Ⅱb判定とし、監視にとどめる。
</t>
    </r>
    <r>
      <rPr>
        <u/>
        <sz val="16"/>
        <rFont val="HGSｺﾞｼｯｸM"/>
        <family val="3"/>
        <charset val="128"/>
      </rPr>
      <t>2)　変状等の原因（推定）</t>
    </r>
    <r>
      <rPr>
        <sz val="16"/>
        <rFont val="HGSｺﾞｼｯｸM"/>
        <family val="3"/>
        <charset val="128"/>
      </rPr>
      <t xml:space="preserve">
・ひび割れは経年による「乾燥収縮」によって発生したものと推定される。
・ひび割れや横断目地沿いのうきは、コンクリートの伸縮に起因して新たなひび割れが派生してうきに至ったものと推定される。
・当該トンネルでは、裏込め注入工が施工されており、アーチ部の各所でグラウト孔の形跡が見られる。これらのグラウト孔の表面はモルタルで閉塞されているものの、経年による劣化で閉塞材が脱落し、注入管（ガス管）が露出している。
</t>
    </r>
    <r>
      <rPr>
        <u/>
        <sz val="16"/>
        <rFont val="HGSｺﾞｼｯｸM"/>
        <family val="3"/>
        <charset val="128"/>
      </rPr>
      <t>3)　施設の現状と次回定期点検まで及び将来における構造物の状態（推定）</t>
    </r>
    <r>
      <rPr>
        <sz val="16"/>
        <rFont val="HGSｺﾞｼｯｸM"/>
        <family val="3"/>
        <charset val="128"/>
      </rPr>
      <t xml:space="preserve">
・本トンネルは、中生代白亜紀の山陽帯花崗岩類に属する花崗岩が広く分布する。花崗岩は新鮮部では硬質であるが、風化部ではマサ化して軟質となる傾向がある。
・現状として、道路トンネルの構造物としての安全性や安定性を損なう変状は見られない。
・緊急性の高い変状として、水平打継目に発生したS001-25のうきが挙げられる。前回点検時にうきはⅡa判定であったが打音異常が発生している。落下時に利用者被害の可能性があるため、早期に措置を行うことが望ましい。
・縦断ひび割れに沿ってうきが散見されている。今後も、気温変動に伴うコンクリートの伸縮によって新たなうきが発生する可能性がある。
・アーチ部の横断目地やひび割れに沿って発生したうきは、落下が懸念される状況にある。
・グラウト孔の内部には注入管（ガス管）が埋設されており、将来的に注入管の腐食膨張に起因した閉塞材のゆるみが進行する可能性がある。
・現状として地すべり、膨張性地山、有害水等の特定事象の作用を示唆する変状は見られていない。
・Ⅲ判定の変状の対策を行う際には、予防保全の観点からⅡa判定以上の変状も合わせて対策を行うことが望ましい。
</t>
    </r>
    <r>
      <rPr>
        <u/>
        <sz val="16"/>
        <rFont val="HGSｺﾞｼｯｸM"/>
        <family val="3"/>
        <charset val="128"/>
      </rPr>
      <t>4)　措置の必要性の判断に関わる事項</t>
    </r>
    <r>
      <rPr>
        <sz val="16"/>
        <rFont val="HGSｺﾞｼｯｸM"/>
        <family val="3"/>
        <charset val="128"/>
      </rPr>
      <t xml:space="preserve">
・現状、構造安定性を損なう状況ではないため、構造安定性に対する措置は不要である。
・うきに対して、はつり落しやFRPネット工および繊維シート接着工等によるはく落防止対策の実施が望ましいと判断する。
</t>
    </r>
    <r>
      <rPr>
        <u/>
        <sz val="16"/>
        <rFont val="HGSｺﾞｼｯｸM"/>
        <family val="3"/>
        <charset val="128"/>
      </rPr>
      <t>5)　その他、次回定期点検へ引き継ぐ事項等</t>
    </r>
    <r>
      <rPr>
        <sz val="16"/>
        <rFont val="HGSｺﾞｼｯｸM"/>
        <family val="3"/>
        <charset val="128"/>
      </rPr>
      <t xml:space="preserve">
・漏水の変状については、管理者へのヒアリングや季節に応じた観察を行い、判定に活用することが望ましい。
</t>
    </r>
    <rPh sb="117" eb="119">
      <t>ソクヘキ</t>
    </rPh>
    <rPh sb="120" eb="123">
      <t>スイヘイウ</t>
    </rPh>
    <rPh sb="124" eb="125">
      <t>ツ</t>
    </rPh>
    <rPh sb="126" eb="127">
      <t>メ</t>
    </rPh>
    <rPh sb="130" eb="131">
      <t>ワ</t>
    </rPh>
    <rPh sb="132" eb="133">
      <t>ゾ</t>
    </rPh>
    <rPh sb="148" eb="149">
      <t>コウ</t>
    </rPh>
    <rPh sb="161" eb="162">
      <t>ラク</t>
    </rPh>
    <rPh sb="165" eb="167">
      <t>ハンテイ</t>
    </rPh>
    <rPh sb="169" eb="171">
      <t>コウザイ</t>
    </rPh>
    <rPh sb="171" eb="173">
      <t>フショク</t>
    </rPh>
    <rPh sb="180" eb="182">
      <t>メンヘキ</t>
    </rPh>
    <rPh sb="182" eb="184">
      <t>メイバン</t>
    </rPh>
    <rPh sb="184" eb="186">
      <t>カブ</t>
    </rPh>
    <rPh sb="189" eb="191">
      <t>ロウスイ</t>
    </rPh>
    <rPh sb="194" eb="196">
      <t>ハンテイ</t>
    </rPh>
    <rPh sb="198" eb="200">
      <t>フッコウ</t>
    </rPh>
    <rPh sb="206" eb="210">
      <t>ユウリセッカイ</t>
    </rPh>
    <rPh sb="213" eb="215">
      <t>ハンテイ</t>
    </rPh>
    <rPh sb="226" eb="227">
      <t>ブ</t>
    </rPh>
    <rPh sb="240" eb="243">
      <t>シンコウセイ</t>
    </rPh>
    <rPh sb="244" eb="245">
      <t>ミト</t>
    </rPh>
    <rPh sb="252" eb="253">
      <t>ワ</t>
    </rPh>
    <rPh sb="331" eb="332">
      <t>コウ</t>
    </rPh>
    <rPh sb="335" eb="337">
      <t>ロシュツ</t>
    </rPh>
    <rPh sb="359" eb="361">
      <t>テンケン</t>
    </rPh>
    <rPh sb="361" eb="362">
      <t>ジ</t>
    </rPh>
    <rPh sb="363" eb="365">
      <t>ボウセイ</t>
    </rPh>
    <rPh sb="365" eb="366">
      <t>ザイ</t>
    </rPh>
    <rPh sb="367" eb="369">
      <t>フンム</t>
    </rPh>
    <rPh sb="370" eb="372">
      <t>トウメン</t>
    </rPh>
    <rPh sb="373" eb="375">
      <t>ソチ</t>
    </rPh>
    <rPh sb="376" eb="378">
      <t>カンリョウ</t>
    </rPh>
    <rPh sb="419" eb="420">
      <t>ワ</t>
    </rPh>
    <rPh sb="475" eb="477">
      <t>シンシュク</t>
    </rPh>
    <rPh sb="478" eb="480">
      <t>キイン</t>
    </rPh>
    <rPh sb="482" eb="483">
      <t>アラ</t>
    </rPh>
    <rPh sb="487" eb="488">
      <t>ワ</t>
    </rPh>
    <rPh sb="490" eb="492">
      <t>ハセイ</t>
    </rPh>
    <rPh sb="497" eb="498">
      <t>イタ</t>
    </rPh>
    <rPh sb="503" eb="505">
      <t>スイテイ</t>
    </rPh>
    <rPh sb="511" eb="513">
      <t>トウガイ</t>
    </rPh>
    <rPh sb="520" eb="522">
      <t>ウラコ</t>
    </rPh>
    <rPh sb="523" eb="525">
      <t>チュウニュウ</t>
    </rPh>
    <rPh sb="538" eb="539">
      <t>ブ</t>
    </rPh>
    <rPh sb="565" eb="566">
      <t>コウ</t>
    </rPh>
    <rPh sb="567" eb="569">
      <t>ヒョウメン</t>
    </rPh>
    <rPh sb="575" eb="577">
      <t>ヘイソク</t>
    </rPh>
    <rPh sb="586" eb="588">
      <t>ケイネン</t>
    </rPh>
    <rPh sb="591" eb="593">
      <t>レッカ</t>
    </rPh>
    <rPh sb="594" eb="596">
      <t>ヘイソク</t>
    </rPh>
    <rPh sb="596" eb="597">
      <t>ザイ</t>
    </rPh>
    <rPh sb="598" eb="600">
      <t>ダツラク</t>
    </rPh>
    <rPh sb="602" eb="604">
      <t>チュウニュウ</t>
    </rPh>
    <rPh sb="604" eb="605">
      <t>カン</t>
    </rPh>
    <rPh sb="608" eb="609">
      <t>カン</t>
    </rPh>
    <rPh sb="611" eb="613">
      <t>ロシュツ</t>
    </rPh>
    <rPh sb="658" eb="659">
      <t>ホン</t>
    </rPh>
    <rPh sb="922" eb="923">
      <t>ミ</t>
    </rPh>
    <rPh sb="943" eb="948">
      <t>スイヘイウチ</t>
    </rPh>
    <rPh sb="981" eb="983">
      <t>ハンテイ</t>
    </rPh>
    <rPh sb="988" eb="990">
      <t>ダオン</t>
    </rPh>
    <rPh sb="990" eb="992">
      <t>イジョウ</t>
    </rPh>
    <rPh sb="993" eb="995">
      <t>ハッセイ</t>
    </rPh>
    <rPh sb="1036" eb="1038">
      <t>ジュウダン</t>
    </rPh>
    <rPh sb="1040" eb="1041">
      <t>ワ</t>
    </rPh>
    <rPh sb="1043" eb="1044">
      <t>ソ</t>
    </rPh>
    <rPh sb="1049" eb="1051">
      <t>サンケン</t>
    </rPh>
    <rPh sb="1057" eb="1059">
      <t>コンゴ</t>
    </rPh>
    <rPh sb="1061" eb="1063">
      <t>キオン</t>
    </rPh>
    <rPh sb="1063" eb="1065">
      <t>ヘンドウ</t>
    </rPh>
    <rPh sb="1066" eb="1067">
      <t>トモナ</t>
    </rPh>
    <rPh sb="1075" eb="1077">
      <t>シンシュク</t>
    </rPh>
    <rPh sb="1081" eb="1082">
      <t>アラ</t>
    </rPh>
    <rPh sb="1087" eb="1089">
      <t>ハッセイ</t>
    </rPh>
    <rPh sb="1091" eb="1094">
      <t>カノウセイ</t>
    </rPh>
    <rPh sb="1127" eb="1129">
      <t>イジョウ</t>
    </rPh>
    <rPh sb="1146" eb="1147">
      <t>コウ</t>
    </rPh>
    <rPh sb="1148" eb="1150">
      <t>ナイブ</t>
    </rPh>
    <rPh sb="1161" eb="1163">
      <t>マイセツ</t>
    </rPh>
    <rPh sb="1169" eb="1171">
      <t>ショウライ</t>
    </rPh>
    <rPh sb="1171" eb="1172">
      <t>テキ</t>
    </rPh>
    <rPh sb="1173" eb="1175">
      <t>チュウニュウ</t>
    </rPh>
    <rPh sb="1175" eb="1176">
      <t>カン</t>
    </rPh>
    <rPh sb="1177" eb="1179">
      <t>フショク</t>
    </rPh>
    <rPh sb="1179" eb="1181">
      <t>ボウチョウ</t>
    </rPh>
    <rPh sb="1182" eb="1184">
      <t>キイン</t>
    </rPh>
    <rPh sb="1186" eb="1189">
      <t>ヘイソクザイ</t>
    </rPh>
    <rPh sb="1194" eb="1196">
      <t>シンコウ</t>
    </rPh>
    <rPh sb="1198" eb="1201">
      <t>カノウセイロウスイヘンジョウカンリシャキセツオウカンサツオコナハンテイカツヨウノゾ</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</si>
</sst>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54">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176" fontId="49" fillId="0" borderId="2" xfId="2" applyNumberFormat="1" applyFont="1" applyBorder="1" applyAlignment="1">
      <alignment horizontal="center" vertical="center" shrinkToFit="1"/>
    </xf>
    <xf numFmtId="0" fontId="53" fillId="0" borderId="1" xfId="2" applyFont="1" applyBorder="1" applyAlignment="1" applyProtection="1">
      <alignment horizontal="center" vertical="center" shrinkToFit="1"/>
      <protection locked="0"/>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2" xfId="2" applyFont="1" applyFill="1" applyBorder="1" applyAlignment="1">
      <alignment horizontal="center" vertical="center" shrinkToFit="1"/>
    </xf>
    <xf numFmtId="0" fontId="49" fillId="2" borderId="8" xfId="2" applyFont="1" applyFill="1" applyBorder="1" applyAlignment="1">
      <alignment horizontal="center" vertical="center" shrinkToFit="1"/>
    </xf>
    <xf numFmtId="0" fontId="49" fillId="0" borderId="2"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2" borderId="14"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8" fillId="0" borderId="1" xfId="2" applyFont="1" applyBorder="1" applyAlignment="1">
      <alignment horizontal="center" vertical="center"/>
    </xf>
    <xf numFmtId="0" fontId="49"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0"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textRotation="255"/>
    </xf>
    <xf numFmtId="0" fontId="49" fillId="2" borderId="15" xfId="2" applyFont="1" applyFill="1" applyBorder="1" applyAlignment="1">
      <alignment horizontal="center" vertical="center" textRotation="255"/>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0" borderId="13" xfId="2" applyFont="1" applyBorder="1" applyAlignment="1">
      <alignment horizontal="left" vertical="center" shrinkToFit="1"/>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14" fontId="49" fillId="0" borderId="2" xfId="2" applyNumberFormat="1"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4"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6" xfId="2" applyFont="1" applyFill="1" applyBorder="1" applyAlignment="1">
      <alignment horizontal="center" vertical="center"/>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13"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7"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183" fontId="49" fillId="0" borderId="1" xfId="2" applyNumberFormat="1" applyFont="1" applyBorder="1" applyAlignment="1" applyProtection="1">
      <alignment horizontal="center" vertical="center"/>
      <protection locked="0"/>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2" fontId="49" fillId="0" borderId="1" xfId="2" applyNumberFormat="1" applyFont="1" applyBorder="1" applyAlignment="1" applyProtection="1">
      <alignment horizontal="center" vertical="center"/>
      <protection locked="0"/>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2"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16" fillId="0" borderId="2" xfId="7"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31" fillId="0" borderId="1" xfId="7" applyFont="1" applyBorder="1" applyAlignment="1">
      <alignment horizontal="center" vertical="center" shrinkToFit="1"/>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8" fillId="2" borderId="13" xfId="7"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0" applyFont="1" applyBorder="1" applyAlignment="1" applyProtection="1">
      <alignment horizontal="center"/>
      <protection locked="0"/>
    </xf>
    <xf numFmtId="0" fontId="13" fillId="0" borderId="1" xfId="0" applyFont="1" applyBorder="1" applyAlignment="1" applyProtection="1">
      <alignment horizontal="center"/>
      <protection locked="0"/>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14" fillId="0" borderId="0" xfId="2" applyFont="1" applyAlignment="1">
      <alignment horizontal="left"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5" xfId="2" applyFont="1" applyFill="1" applyBorder="1" applyAlignment="1">
      <alignment horizontal="center" vertical="center" wrapText="1" shrinkToFit="1"/>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53" fillId="0" borderId="10" xfId="2" applyFont="1" applyBorder="1" applyAlignment="1" applyProtection="1">
      <alignment horizontal="left" vertical="top" wrapText="1"/>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39" fillId="0" borderId="1" xfId="0" applyFont="1" applyBorder="1" applyAlignment="1">
      <alignment horizontal="center" vertical="center"/>
    </xf>
    <xf numFmtId="0" fontId="49" fillId="0" borderId="3" xfId="2" applyFont="1" applyBorder="1" applyAlignment="1" applyProtection="1">
      <alignment horizontal="center" vertical="center" shrinkToFit="1"/>
      <protection locked="0"/>
    </xf>
    <xf numFmtId="0" fontId="39" fillId="0" borderId="1" xfId="0" applyFont="1" applyBorder="1" applyAlignment="1">
      <alignment horizontal="center" vertical="center" shrinkToFit="1"/>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49" fillId="2" borderId="1" xfId="2" applyFont="1" applyFill="1" applyBorder="1" applyAlignment="1">
      <alignment horizontal="center" vertical="center"/>
    </xf>
    <xf numFmtId="0" fontId="39" fillId="0" borderId="1" xfId="0" applyFont="1" applyBorder="1" applyAlignment="1">
      <alignment horizontal="center" vertical="center" wrapText="1"/>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14"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39" fillId="0" borderId="1" xfId="0" applyFont="1" applyBorder="1" applyAlignment="1">
      <alignment horizontal="center" vertical="center" textRotation="255"/>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6" fontId="16" fillId="0" borderId="1" xfId="2" applyNumberFormat="1" applyBorder="1" applyAlignment="1">
      <alignment horizontal="center" vertical="center" shrinkToFit="1"/>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6" fillId="0" borderId="1" xfId="2" applyBorder="1" applyAlignment="1">
      <alignment horizontal="center" vertical="center"/>
    </xf>
    <xf numFmtId="0" fontId="16" fillId="0" borderId="2" xfId="2" applyBorder="1" applyAlignment="1">
      <alignment vertical="center"/>
    </xf>
    <xf numFmtId="0" fontId="31" fillId="0" borderId="3" xfId="0" applyFont="1" applyBorder="1">
      <alignment vertical="center"/>
    </xf>
    <xf numFmtId="0" fontId="31" fillId="0" borderId="8" xfId="0" applyFont="1" applyBorder="1">
      <alignment vertical="center"/>
    </xf>
    <xf numFmtId="0" fontId="13" fillId="2" borderId="14"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6" fillId="0" borderId="3" xfId="2" applyBorder="1" applyAlignment="1">
      <alignment vertical="center"/>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176" fontId="16" fillId="0" borderId="1" xfId="2" applyNumberFormat="1" applyBorder="1" applyAlignment="1">
      <alignment horizontal="center" vertical="center"/>
    </xf>
    <xf numFmtId="0" fontId="16" fillId="0" borderId="3"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47" fillId="2" borderId="14"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5"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1" xfId="4" applyFont="1" applyFill="1" applyBorder="1" applyAlignment="1">
      <alignment horizontal="center" vertical="center"/>
    </xf>
    <xf numFmtId="0" fontId="47" fillId="2" borderId="3" xfId="4" applyFont="1" applyFill="1" applyBorder="1" applyAlignment="1">
      <alignment horizontal="center" vertical="center"/>
    </xf>
    <xf numFmtId="0" fontId="47" fillId="2" borderId="1" xfId="4" applyFont="1" applyFill="1" applyBorder="1" applyAlignment="1">
      <alignment horizontal="center" vertical="center" wrapText="1"/>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57" fillId="0" borderId="2" xfId="2" applyFont="1" applyBorder="1" applyAlignment="1" applyProtection="1">
      <alignment horizontal="left" vertical="center"/>
      <protection locked="0"/>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3" borderId="3"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13" fillId="0" borderId="1" xfId="4" applyFont="1" applyBorder="1" applyAlignment="1">
      <alignment horizontal="left" vertical="center" shrinkToFit="1"/>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9" fillId="0" borderId="14" xfId="2" applyFont="1" applyBorder="1" applyAlignment="1" applyProtection="1">
      <alignment horizontal="center" vertical="center" wrapText="1"/>
      <protection locked="0"/>
    </xf>
    <xf numFmtId="0" fontId="19" fillId="0" borderId="13" xfId="2" applyFont="1" applyBorder="1" applyAlignment="1" applyProtection="1">
      <alignment horizontal="center" vertical="center" wrapText="1"/>
      <protection locked="0"/>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31" fillId="0" borderId="10" xfId="0" applyFont="1" applyBorder="1" applyAlignment="1">
      <alignment horizontal="left" vertical="center"/>
    </xf>
    <xf numFmtId="0" fontId="31" fillId="0" borderId="0" xfId="0" applyFont="1" applyAlignment="1">
      <alignment horizontal="left"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2" borderId="8"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47" fillId="2" borderId="14" xfId="2" applyFont="1" applyFill="1" applyBorder="1" applyAlignment="1" applyProtection="1">
      <alignment horizontal="center" vertical="center" wrapText="1" shrinkToFit="1"/>
      <protection locked="0"/>
    </xf>
    <xf numFmtId="0" fontId="47" fillId="2" borderId="15" xfId="2" applyFont="1" applyFill="1" applyBorder="1" applyAlignment="1" applyProtection="1">
      <alignment horizontal="center" vertical="center" wrapText="1" shrinkToFit="1"/>
      <protection locked="0"/>
    </xf>
    <xf numFmtId="0" fontId="47" fillId="2" borderId="13" xfId="2" applyFont="1" applyFill="1" applyBorder="1" applyAlignment="1" applyProtection="1">
      <alignment horizontal="center" vertical="center" wrapText="1"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2" borderId="13" xfId="2" applyFont="1" applyFill="1" applyBorder="1" applyAlignment="1" applyProtection="1">
      <alignment horizontal="center" vertical="center" wrapText="1"/>
      <protection locked="0"/>
    </xf>
    <xf numFmtId="0" fontId="19" fillId="0" borderId="6" xfId="2" applyFont="1" applyBorder="1" applyAlignment="1" applyProtection="1">
      <alignment horizontal="center" vertical="center" shrinkToFit="1"/>
      <protection locked="0"/>
    </xf>
    <xf numFmtId="0" fontId="19" fillId="0" borderId="7" xfId="2" applyFont="1" applyBorder="1" applyAlignment="1" applyProtection="1">
      <alignment horizontal="center" vertical="center" shrinkToFit="1"/>
      <protection locked="0"/>
    </xf>
    <xf numFmtId="0" fontId="19" fillId="0" borderId="5" xfId="2" applyFont="1" applyBorder="1" applyAlignment="1" applyProtection="1">
      <alignment horizontal="center" vertical="center" shrinkToFit="1"/>
      <protection locked="0"/>
    </xf>
    <xf numFmtId="0" fontId="19" fillId="0" borderId="12"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9"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19" fillId="2" borderId="6"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29" fillId="0" borderId="6" xfId="2" applyFont="1" applyBorder="1" applyAlignment="1" applyProtection="1">
      <alignment horizontal="center" vertical="center" wrapText="1"/>
      <protection locked="0"/>
    </xf>
    <xf numFmtId="0" fontId="29" fillId="0" borderId="7" xfId="2" applyFont="1" applyBorder="1" applyAlignment="1" applyProtection="1">
      <alignment horizontal="center" vertical="center" wrapText="1"/>
      <protection locked="0"/>
    </xf>
    <xf numFmtId="0" fontId="29" fillId="0" borderId="5" xfId="2" applyFont="1" applyBorder="1" applyAlignment="1" applyProtection="1">
      <alignment horizontal="center" vertical="center" wrapText="1"/>
      <protection locked="0"/>
    </xf>
    <xf numFmtId="0" fontId="29" fillId="0" borderId="12" xfId="2" applyFont="1" applyBorder="1" applyAlignment="1" applyProtection="1">
      <alignment horizontal="center" vertical="center" wrapText="1"/>
      <protection locked="0"/>
    </xf>
    <xf numFmtId="0" fontId="29" fillId="0" borderId="0" xfId="2" applyFont="1" applyAlignment="1" applyProtection="1">
      <alignment horizontal="center" vertical="center" wrapText="1"/>
      <protection locked="0"/>
    </xf>
    <xf numFmtId="0" fontId="29" fillId="0" borderId="4" xfId="2" applyFont="1" applyBorder="1" applyAlignment="1" applyProtection="1">
      <alignment horizontal="center" vertical="center" wrapText="1"/>
      <protection locked="0"/>
    </xf>
    <xf numFmtId="0" fontId="29" fillId="0" borderId="9" xfId="2" applyFont="1" applyBorder="1" applyAlignment="1" applyProtection="1">
      <alignment horizontal="center" vertical="center" wrapText="1"/>
      <protection locked="0"/>
    </xf>
    <xf numFmtId="0" fontId="29" fillId="0" borderId="10" xfId="2" applyFont="1" applyBorder="1" applyAlignment="1" applyProtection="1">
      <alignment horizontal="center" vertical="center" wrapText="1"/>
      <protection locked="0"/>
    </xf>
    <xf numFmtId="0" fontId="29" fillId="0" borderId="11" xfId="2" applyFont="1" applyBorder="1" applyAlignment="1" applyProtection="1">
      <alignment horizontal="center" vertical="center" wrapText="1"/>
      <protection locked="0"/>
    </xf>
    <xf numFmtId="0" fontId="19" fillId="0" borderId="6" xfId="2" applyFont="1" applyBorder="1" applyAlignment="1" applyProtection="1">
      <alignment horizontal="left" vertical="center" shrinkToFit="1"/>
      <protection locked="0"/>
    </xf>
    <xf numFmtId="0" fontId="19" fillId="0" borderId="7" xfId="2" applyFont="1" applyBorder="1" applyAlignment="1" applyProtection="1">
      <alignment horizontal="left" vertical="center" shrinkToFit="1"/>
      <protection locked="0"/>
    </xf>
    <xf numFmtId="0" fontId="19" fillId="0" borderId="5" xfId="2" applyFont="1" applyBorder="1" applyAlignment="1" applyProtection="1">
      <alignment horizontal="left" vertical="center" shrinkToFi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19" fillId="2" borderId="7"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19" fillId="2" borderId="3" xfId="2" applyFont="1" applyFill="1" applyBorder="1" applyAlignment="1" applyProtection="1">
      <alignment horizontal="center" vertical="center"/>
      <protection locked="0"/>
    </xf>
    <xf numFmtId="0" fontId="19" fillId="2" borderId="8" xfId="2" applyFont="1" applyFill="1" applyBorder="1" applyAlignment="1" applyProtection="1">
      <alignment horizontal="center" vertical="center"/>
      <protection locked="0"/>
    </xf>
    <xf numFmtId="0" fontId="19" fillId="2" borderId="1" xfId="14" applyFont="1" applyFill="1" applyBorder="1" applyAlignment="1">
      <alignment horizontal="center" vertical="center" wrapText="1"/>
    </xf>
    <xf numFmtId="0" fontId="19" fillId="2" borderId="1"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3" fillId="0" borderId="0" xfId="2" applyFont="1" applyAlignment="1">
      <alignment horizontal="center" vertical="center" shrinkToFit="1"/>
    </xf>
    <xf numFmtId="0" fontId="13" fillId="0" borderId="0" xfId="2" applyFont="1" applyAlignment="1">
      <alignment horizontal="center" vertical="center"/>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0" borderId="1" xfId="2" applyFont="1" applyBorder="1" applyAlignment="1" applyProtection="1">
      <alignment horizontal="center" vertical="center" wrapTex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4" xfId="2" applyFont="1" applyBorder="1" applyAlignment="1" applyProtection="1">
      <alignment horizontal="left" vertical="center" shrinkToFit="1"/>
      <protection locked="0"/>
    </xf>
    <xf numFmtId="0" fontId="29" fillId="0" borderId="1" xfId="2" applyFont="1" applyBorder="1" applyAlignment="1" applyProtection="1">
      <alignment horizontal="center" vertical="center" wrapText="1"/>
      <protection locked="0"/>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0" fillId="0" borderId="1" xfId="0" applyFont="1" applyBorder="1">
      <alignmen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0" fontId="31" fillId="0" borderId="1" xfId="0" applyFont="1" applyBorder="1">
      <alignment vertical="center"/>
    </xf>
    <xf numFmtId="188" fontId="45" fillId="0" borderId="2"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30" fillId="0" borderId="8" xfId="0" applyFont="1" applyBorder="1" applyAlignment="1">
      <alignment horizontal="center" vertical="center"/>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2" borderId="2" xfId="0" applyFont="1" applyFill="1" applyBorder="1" applyAlignment="1">
      <alignment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2" borderId="1" xfId="5" applyFont="1" applyFill="1" applyBorder="1" applyAlignment="1">
      <alignment horizontal="center"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19" fillId="2" borderId="8" xfId="5" applyFont="1" applyFill="1" applyBorder="1" applyAlignment="1">
      <alignment horizontal="center" vertical="center"/>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0" fontId="13" fillId="0" borderId="25"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42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 Id="rId4" Type="http://schemas.openxmlformats.org/officeDocument/2006/relationships/image" Target="../media/image16.jpg"/></Relationships>
</file>

<file path=xl/drawings/_rels/drawing8.xml.rels><?xml version="1.0" encoding="UTF-8" standalone="yes"?>
<Relationships xmlns="http://schemas.openxmlformats.org/package/2006/relationships"><Relationship Id="rId3" Type="http://schemas.openxmlformats.org/officeDocument/2006/relationships/image" Target="../media/image19.jpg"/><Relationship Id="rId2" Type="http://schemas.openxmlformats.org/officeDocument/2006/relationships/image" Target="../media/image18.jpg"/><Relationship Id="rId1" Type="http://schemas.openxmlformats.org/officeDocument/2006/relationships/image" Target="../media/image17.jpg"/><Relationship Id="rId4" Type="http://schemas.openxmlformats.org/officeDocument/2006/relationships/image" Target="../media/image20.jpg"/></Relationships>
</file>

<file path=xl/drawings/_rels/drawing9.xml.rels><?xml version="1.0" encoding="UTF-8" standalone="yes"?>
<Relationships xmlns="http://schemas.openxmlformats.org/package/2006/relationships"><Relationship Id="rId3" Type="http://schemas.openxmlformats.org/officeDocument/2006/relationships/image" Target="../media/image23.jpg"/><Relationship Id="rId2" Type="http://schemas.openxmlformats.org/officeDocument/2006/relationships/image" Target="../media/image22.jpg"/><Relationship Id="rId1" Type="http://schemas.openxmlformats.org/officeDocument/2006/relationships/image" Target="../media/image21.jpg"/><Relationship Id="rId4" Type="http://schemas.openxmlformats.org/officeDocument/2006/relationships/image" Target="../media/image24.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25.jpg"/><Relationship Id="rId4" Type="http://schemas.openxmlformats.org/officeDocument/2006/relationships/image" Target="../media/image28.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 Id="rId4" Type="http://schemas.openxmlformats.org/officeDocument/2006/relationships/image" Target="../media/image32.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33.jpg"/><Relationship Id="rId4" Type="http://schemas.openxmlformats.org/officeDocument/2006/relationships/image" Target="../media/image36.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9.jp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43.jpg"/><Relationship Id="rId2" Type="http://schemas.openxmlformats.org/officeDocument/2006/relationships/image" Target="../media/image42.jpg"/><Relationship Id="rId1" Type="http://schemas.openxmlformats.org/officeDocument/2006/relationships/image" Target="../media/image41.jpg"/><Relationship Id="rId4" Type="http://schemas.openxmlformats.org/officeDocument/2006/relationships/image" Target="../media/image44.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7.jpeg"/><Relationship Id="rId2" Type="http://schemas.openxmlformats.org/officeDocument/2006/relationships/image" Target="../media/image46.jpg"/><Relationship Id="rId1" Type="http://schemas.openxmlformats.org/officeDocument/2006/relationships/image" Target="../media/image45.jpeg"/><Relationship Id="rId4" Type="http://schemas.openxmlformats.org/officeDocument/2006/relationships/image" Target="../media/image48.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51.jpg"/><Relationship Id="rId2" Type="http://schemas.openxmlformats.org/officeDocument/2006/relationships/image" Target="../media/image50.jpg"/><Relationship Id="rId1" Type="http://schemas.openxmlformats.org/officeDocument/2006/relationships/image" Target="../media/image49.jpg"/><Relationship Id="rId4" Type="http://schemas.openxmlformats.org/officeDocument/2006/relationships/image" Target="../media/image52.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g"/><Relationship Id="rId1" Type="http://schemas.openxmlformats.org/officeDocument/2006/relationships/image" Target="../media/image53.jpg"/><Relationship Id="rId4" Type="http://schemas.openxmlformats.org/officeDocument/2006/relationships/image" Target="../media/image56.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9.jpg"/><Relationship Id="rId2" Type="http://schemas.openxmlformats.org/officeDocument/2006/relationships/image" Target="../media/image58.jpg"/><Relationship Id="rId1" Type="http://schemas.openxmlformats.org/officeDocument/2006/relationships/image" Target="../media/image57.jpg"/><Relationship Id="rId4" Type="http://schemas.openxmlformats.org/officeDocument/2006/relationships/image" Target="../media/image60.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3.jpg"/><Relationship Id="rId2" Type="http://schemas.openxmlformats.org/officeDocument/2006/relationships/image" Target="../media/image62.jpg"/><Relationship Id="rId1" Type="http://schemas.openxmlformats.org/officeDocument/2006/relationships/image" Target="../media/image61.jpg"/><Relationship Id="rId4" Type="http://schemas.openxmlformats.org/officeDocument/2006/relationships/image" Target="../media/image64.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7.jpg"/><Relationship Id="rId2" Type="http://schemas.openxmlformats.org/officeDocument/2006/relationships/image" Target="../media/image66.jpg"/><Relationship Id="rId1" Type="http://schemas.openxmlformats.org/officeDocument/2006/relationships/image" Target="../media/image65.jpg"/><Relationship Id="rId4" Type="http://schemas.openxmlformats.org/officeDocument/2006/relationships/image" Target="../media/image68.jpg"/></Relationships>
</file>

<file path=xl/drawings/_rels/drawing21.xml.rels><?xml version="1.0" encoding="UTF-8" standalone="yes"?>
<Relationships xmlns="http://schemas.openxmlformats.org/package/2006/relationships"><Relationship Id="rId3" Type="http://schemas.openxmlformats.org/officeDocument/2006/relationships/image" Target="../media/image71.jpg"/><Relationship Id="rId2" Type="http://schemas.openxmlformats.org/officeDocument/2006/relationships/image" Target="../media/image70.jpg"/><Relationship Id="rId1" Type="http://schemas.openxmlformats.org/officeDocument/2006/relationships/image" Target="../media/image69.jpg"/><Relationship Id="rId4" Type="http://schemas.openxmlformats.org/officeDocument/2006/relationships/image" Target="../media/image72.jpg"/></Relationships>
</file>

<file path=xl/drawings/_rels/drawing22.xml.rels><?xml version="1.0" encoding="UTF-8" standalone="yes"?>
<Relationships xmlns="http://schemas.openxmlformats.org/package/2006/relationships"><Relationship Id="rId3" Type="http://schemas.openxmlformats.org/officeDocument/2006/relationships/image" Target="../media/image75.jpg"/><Relationship Id="rId2" Type="http://schemas.openxmlformats.org/officeDocument/2006/relationships/image" Target="../media/image74.jpg"/><Relationship Id="rId1" Type="http://schemas.openxmlformats.org/officeDocument/2006/relationships/image" Target="../media/image73.jpg"/><Relationship Id="rId4" Type="http://schemas.openxmlformats.org/officeDocument/2006/relationships/image" Target="../media/image76.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9.jpg"/><Relationship Id="rId2" Type="http://schemas.openxmlformats.org/officeDocument/2006/relationships/image" Target="../media/image78.jpg"/><Relationship Id="rId1" Type="http://schemas.openxmlformats.org/officeDocument/2006/relationships/image" Target="../media/image77.jpg"/><Relationship Id="rId4" Type="http://schemas.openxmlformats.org/officeDocument/2006/relationships/image" Target="../media/image80.jpg"/></Relationships>
</file>

<file path=xl/drawings/_rels/drawing24.xml.rels><?xml version="1.0" encoding="UTF-8" standalone="yes"?>
<Relationships xmlns="http://schemas.openxmlformats.org/package/2006/relationships"><Relationship Id="rId3" Type="http://schemas.openxmlformats.org/officeDocument/2006/relationships/image" Target="../media/image83.jpeg"/><Relationship Id="rId2" Type="http://schemas.openxmlformats.org/officeDocument/2006/relationships/image" Target="../media/image82.jpeg"/><Relationship Id="rId1" Type="http://schemas.openxmlformats.org/officeDocument/2006/relationships/image" Target="../media/image81.jpg"/><Relationship Id="rId4" Type="http://schemas.openxmlformats.org/officeDocument/2006/relationships/image" Target="../media/image84.jpg"/></Relationships>
</file>

<file path=xl/drawings/_rels/drawing25.xml.rels><?xml version="1.0" encoding="UTF-8" standalone="yes"?>
<Relationships xmlns="http://schemas.openxmlformats.org/package/2006/relationships"><Relationship Id="rId3" Type="http://schemas.openxmlformats.org/officeDocument/2006/relationships/image" Target="../media/image87.jpg"/><Relationship Id="rId2" Type="http://schemas.openxmlformats.org/officeDocument/2006/relationships/image" Target="../media/image86.jpg"/><Relationship Id="rId1" Type="http://schemas.openxmlformats.org/officeDocument/2006/relationships/image" Target="../media/image85.jpeg"/><Relationship Id="rId4" Type="http://schemas.openxmlformats.org/officeDocument/2006/relationships/image" Target="../media/image88.jpg"/></Relationships>
</file>

<file path=xl/drawings/_rels/drawing26.xml.rels><?xml version="1.0" encoding="UTF-8" standalone="yes"?>
<Relationships xmlns="http://schemas.openxmlformats.org/package/2006/relationships"><Relationship Id="rId3" Type="http://schemas.openxmlformats.org/officeDocument/2006/relationships/image" Target="../media/image91.jpg"/><Relationship Id="rId2" Type="http://schemas.openxmlformats.org/officeDocument/2006/relationships/image" Target="../media/image90.jpg"/><Relationship Id="rId1" Type="http://schemas.openxmlformats.org/officeDocument/2006/relationships/image" Target="../media/image89.jpg"/><Relationship Id="rId4" Type="http://schemas.openxmlformats.org/officeDocument/2006/relationships/image" Target="../media/image92.jpg"/></Relationships>
</file>

<file path=xl/drawings/_rels/drawing27.xml.rels><?xml version="1.0" encoding="UTF-8" standalone="yes"?>
<Relationships xmlns="http://schemas.openxmlformats.org/package/2006/relationships"><Relationship Id="rId3" Type="http://schemas.openxmlformats.org/officeDocument/2006/relationships/image" Target="../media/image95.jpg"/><Relationship Id="rId2" Type="http://schemas.openxmlformats.org/officeDocument/2006/relationships/image" Target="../media/image94.jpg"/><Relationship Id="rId1" Type="http://schemas.openxmlformats.org/officeDocument/2006/relationships/image" Target="../media/image93.jpg"/><Relationship Id="rId4" Type="http://schemas.openxmlformats.org/officeDocument/2006/relationships/image" Target="../media/image96.jpg"/></Relationships>
</file>

<file path=xl/drawings/_rels/drawing28.xml.rels><?xml version="1.0" encoding="UTF-8" standalone="yes"?>
<Relationships xmlns="http://schemas.openxmlformats.org/package/2006/relationships"><Relationship Id="rId3" Type="http://schemas.openxmlformats.org/officeDocument/2006/relationships/image" Target="../media/image99.jpg"/><Relationship Id="rId2" Type="http://schemas.openxmlformats.org/officeDocument/2006/relationships/image" Target="../media/image98.jpg"/><Relationship Id="rId1" Type="http://schemas.openxmlformats.org/officeDocument/2006/relationships/image" Target="../media/image97.jpg"/><Relationship Id="rId4" Type="http://schemas.openxmlformats.org/officeDocument/2006/relationships/image" Target="../media/image100.jpg"/></Relationships>
</file>

<file path=xl/drawings/_rels/drawing29.xml.rels><?xml version="1.0" encoding="UTF-8" standalone="yes"?>
<Relationships xmlns="http://schemas.openxmlformats.org/package/2006/relationships"><Relationship Id="rId3" Type="http://schemas.openxmlformats.org/officeDocument/2006/relationships/image" Target="../media/image103.jpg"/><Relationship Id="rId2" Type="http://schemas.openxmlformats.org/officeDocument/2006/relationships/image" Target="../media/image102.jpg"/><Relationship Id="rId1" Type="http://schemas.openxmlformats.org/officeDocument/2006/relationships/image" Target="../media/image101.jpg"/><Relationship Id="rId4" Type="http://schemas.openxmlformats.org/officeDocument/2006/relationships/image" Target="../media/image104.jpg"/></Relationships>
</file>

<file path=xl/drawings/_rels/drawing30.xml.rels><?xml version="1.0" encoding="UTF-8" standalone="yes"?>
<Relationships xmlns="http://schemas.openxmlformats.org/package/2006/relationships"><Relationship Id="rId3" Type="http://schemas.openxmlformats.org/officeDocument/2006/relationships/image" Target="../media/image107.jpg"/><Relationship Id="rId2" Type="http://schemas.openxmlformats.org/officeDocument/2006/relationships/image" Target="../media/image106.jpg"/><Relationship Id="rId1" Type="http://schemas.openxmlformats.org/officeDocument/2006/relationships/image" Target="../media/image105.jpg"/><Relationship Id="rId4" Type="http://schemas.openxmlformats.org/officeDocument/2006/relationships/image" Target="../media/image108.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09.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10.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1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1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13.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14.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15.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16.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17.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18.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19.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20.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2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2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23.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24.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25.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26.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27.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28.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136072</xdr:colOff>
      <xdr:row>17</xdr:row>
      <xdr:rowOff>353785</xdr:rowOff>
    </xdr:from>
    <xdr:ext cx="954107" cy="292452"/>
    <xdr:sp macro="" textlink="">
      <xdr:nvSpPr>
        <xdr:cNvPr id="2" name="テキスト ボックス 1">
          <a:extLst>
            <a:ext uri="{FF2B5EF4-FFF2-40B4-BE49-F238E27FC236}">
              <a16:creationId xmlns:a16="http://schemas.microsoft.com/office/drawing/2014/main" id="{E86F34B8-392C-4A24-8D6E-7EA02D857936}"/>
            </a:ext>
          </a:extLst>
        </xdr:cNvPr>
        <xdr:cNvSpPr txBox="1"/>
      </xdr:nvSpPr>
      <xdr:spPr>
        <a:xfrm>
          <a:off x="2774497" y="6678385"/>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24</xdr:col>
      <xdr:colOff>40102</xdr:colOff>
      <xdr:row>17</xdr:row>
      <xdr:rowOff>348984</xdr:rowOff>
    </xdr:from>
    <xdr:ext cx="954107" cy="292452"/>
    <xdr:sp macro="" textlink="">
      <xdr:nvSpPr>
        <xdr:cNvPr id="3" name="テキスト ボックス 2">
          <a:extLst>
            <a:ext uri="{FF2B5EF4-FFF2-40B4-BE49-F238E27FC236}">
              <a16:creationId xmlns:a16="http://schemas.microsoft.com/office/drawing/2014/main" id="{537B5591-6E4D-42CC-BB8E-C0417D1FF199}"/>
            </a:ext>
          </a:extLst>
        </xdr:cNvPr>
        <xdr:cNvSpPr txBox="1"/>
      </xdr:nvSpPr>
      <xdr:spPr>
        <a:xfrm>
          <a:off x="7393402" y="6673584"/>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5</xdr:col>
      <xdr:colOff>95250</xdr:colOff>
      <xdr:row>11</xdr:row>
      <xdr:rowOff>408214</xdr:rowOff>
    </xdr:from>
    <xdr:to>
      <xdr:col>16</xdr:col>
      <xdr:colOff>212706</xdr:colOff>
      <xdr:row>17</xdr:row>
      <xdr:rowOff>384047</xdr:rowOff>
    </xdr:to>
    <xdr:pic>
      <xdr:nvPicPr>
        <xdr:cNvPr id="4" name="図 3">
          <a:extLst>
            <a:ext uri="{FF2B5EF4-FFF2-40B4-BE49-F238E27FC236}">
              <a16:creationId xmlns:a16="http://schemas.microsoft.com/office/drawing/2014/main" id="{16337B7F-6A40-44E8-8491-4B65FE3473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5" y="4046764"/>
          <a:ext cx="3575031" cy="2661883"/>
        </a:xfrm>
        <a:prstGeom prst="rect">
          <a:avLst/>
        </a:prstGeom>
      </xdr:spPr>
    </xdr:pic>
    <xdr:clientData/>
  </xdr:twoCellAnchor>
  <xdr:twoCellAnchor editAs="oneCell">
    <xdr:from>
      <xdr:col>20</xdr:col>
      <xdr:colOff>322</xdr:colOff>
      <xdr:row>11</xdr:row>
      <xdr:rowOff>408535</xdr:rowOff>
    </xdr:from>
    <xdr:to>
      <xdr:col>31</xdr:col>
      <xdr:colOff>117779</xdr:colOff>
      <xdr:row>17</xdr:row>
      <xdr:rowOff>384368</xdr:rowOff>
    </xdr:to>
    <xdr:pic>
      <xdr:nvPicPr>
        <xdr:cNvPr id="5" name="図 4">
          <a:extLst>
            <a:ext uri="{FF2B5EF4-FFF2-40B4-BE49-F238E27FC236}">
              <a16:creationId xmlns:a16="http://schemas.microsoft.com/office/drawing/2014/main" id="{38884ACC-FB78-4E33-8A57-82CB0F1AC6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322" y="4047085"/>
          <a:ext cx="3575032" cy="2661883"/>
        </a:xfrm>
        <a:prstGeom prst="rect">
          <a:avLst/>
        </a:prstGeom>
      </xdr:spPr>
    </xdr:pic>
    <xdr:clientData/>
  </xdr:twoCellAnchor>
  <xdr:twoCellAnchor editAs="oneCell">
    <xdr:from>
      <xdr:col>10</xdr:col>
      <xdr:colOff>136086</xdr:colOff>
      <xdr:row>5</xdr:row>
      <xdr:rowOff>68053</xdr:rowOff>
    </xdr:from>
    <xdr:to>
      <xdr:col>25</xdr:col>
      <xdr:colOff>202598</xdr:colOff>
      <xdr:row>11</xdr:row>
      <xdr:rowOff>335929</xdr:rowOff>
    </xdr:to>
    <xdr:pic>
      <xdr:nvPicPr>
        <xdr:cNvPr id="6" name="図 5">
          <a:extLst>
            <a:ext uri="{FF2B5EF4-FFF2-40B4-BE49-F238E27FC236}">
              <a16:creationId xmlns:a16="http://schemas.microsoft.com/office/drawing/2014/main" id="{D3745252-B743-49C0-9EEF-CF7B2CA13B5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88836" y="1134853"/>
          <a:ext cx="4781387" cy="2839626"/>
        </a:xfrm>
        <a:prstGeom prst="rect">
          <a:avLst/>
        </a:prstGeom>
      </xdr:spPr>
    </xdr:pic>
    <xdr:clientData/>
  </xdr:twoCellAnchor>
  <xdr:twoCellAnchor editAs="oneCell">
    <xdr:from>
      <xdr:col>2</xdr:col>
      <xdr:colOff>204096</xdr:colOff>
      <xdr:row>18</xdr:row>
      <xdr:rowOff>95236</xdr:rowOff>
    </xdr:from>
    <xdr:to>
      <xdr:col>34</xdr:col>
      <xdr:colOff>107491</xdr:colOff>
      <xdr:row>30</xdr:row>
      <xdr:rowOff>619033</xdr:rowOff>
    </xdr:to>
    <xdr:pic>
      <xdr:nvPicPr>
        <xdr:cNvPr id="7" name="図 1">
          <a:extLst>
            <a:ext uri="{FF2B5EF4-FFF2-40B4-BE49-F238E27FC236}">
              <a16:creationId xmlns:a16="http://schemas.microsoft.com/office/drawing/2014/main" id="{71272F60-01CE-4A0D-B76F-4FE9443729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l="10464" t="63120" r="12009" b="4813"/>
        <a:stretch>
          <a:fillRect/>
        </a:stretch>
      </xdr:blipFill>
      <xdr:spPr bwMode="auto">
        <a:xfrm>
          <a:off x="637051" y="7109100"/>
          <a:ext cx="9878667" cy="5805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24</xdr:col>
      <xdr:colOff>367055</xdr:colOff>
      <xdr:row>27</xdr:row>
      <xdr:rowOff>165171</xdr:rowOff>
    </xdr:to>
    <xdr:pic>
      <xdr:nvPicPr>
        <xdr:cNvPr id="8" name="図 7">
          <a:extLst>
            <a:ext uri="{FF2B5EF4-FFF2-40B4-BE49-F238E27FC236}">
              <a16:creationId xmlns:a16="http://schemas.microsoft.com/office/drawing/2014/main" id="{EE44BDF3-5C7D-418D-B56A-7B09A461829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466975"/>
          <a:ext cx="11444630"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24</xdr:col>
      <xdr:colOff>367055</xdr:colOff>
      <xdr:row>27</xdr:row>
      <xdr:rowOff>165171</xdr:rowOff>
    </xdr:to>
    <xdr:pic>
      <xdr:nvPicPr>
        <xdr:cNvPr id="4" name="図 3">
          <a:extLst>
            <a:ext uri="{FF2B5EF4-FFF2-40B4-BE49-F238E27FC236}">
              <a16:creationId xmlns:a16="http://schemas.microsoft.com/office/drawing/2014/main" id="{F68CD1C3-DAA0-4C53-8D8B-F4A29A307C8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8524875"/>
          <a:ext cx="11444630"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75380E7E-6226-44DB-9D3A-1A157BC284B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EEF2A8C5-770D-4CEA-A18B-E9720372104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6CB8F6D4-E6C0-4312-8ADC-08861C5BA18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824CC27-E158-4D56-85F4-F5659D25A28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E8C4E28-E217-4A39-926E-D501C396BE9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B6C576D-2BE3-4838-A155-0F7D910DF01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F9F7035-06E5-432B-A227-7A93D42EDD3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4B5A639-E121-42D6-A2E5-62D7D99EAB2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BBEEA87-5115-47EE-8B8F-1EA67891FC8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0367808-C3B9-4BBD-8EC8-E741E4E4BCA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E757DC8-42AA-4D36-83E8-54E60B62FDD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BCA0004-08EF-4D31-97CE-6843E8FCBA9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E8FCC43-4981-49CC-A6F9-32FD4B0427B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D75B82F-9752-461B-B442-D827958B6FF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0CB8FC7-CC64-4A94-91A8-B7E313E67CB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B1A8498-D166-43C8-A17D-2BC29059233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1492CA3-79D1-4F88-BE1B-F7DF2C973EA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7A1E641-5F8E-4CB2-8AAF-4A6FA29E09C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3276E89-AAD4-4265-B07E-236A8C81FF5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4108106-FF47-4913-B172-49C9B1B343D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83958DFE-282B-4522-87DA-0732860C01E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4" name="図 3">
          <a:extLst>
            <a:ext uri="{FF2B5EF4-FFF2-40B4-BE49-F238E27FC236}">
              <a16:creationId xmlns:a16="http://schemas.microsoft.com/office/drawing/2014/main" id="{DF1D1601-8343-4205-A20D-6AFA4EDBBA7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5" name="図 4">
          <a:extLst>
            <a:ext uri="{FF2B5EF4-FFF2-40B4-BE49-F238E27FC236}">
              <a16:creationId xmlns:a16="http://schemas.microsoft.com/office/drawing/2014/main" id="{3856CBF5-1D32-4221-9E69-A09E1314001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6" name="図 5">
          <a:extLst>
            <a:ext uri="{FF2B5EF4-FFF2-40B4-BE49-F238E27FC236}">
              <a16:creationId xmlns:a16="http://schemas.microsoft.com/office/drawing/2014/main" id="{E6AE2C09-B77F-4229-82C3-A98A2E74E42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B2E35E7-D300-47A8-97F3-A3FAD5BAF28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DED9EA9-5B12-47D4-A4C2-69407731887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D83737A-564E-423A-8E29-0D5C0F7D93C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59DBF19-CA0E-40C5-B58D-0801E41C0FD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7241A8A-5ADE-4159-BE9C-5D1D3CCCA20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FB162E2-995E-4723-8B38-EA381AE7EFF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E5F3C49-9F9C-41F2-BDD7-48AB89039B2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86DEA89-AD21-47FD-A0B7-BB253443592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1C36D82-519E-45C6-ABA5-AEABA4A2C5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B7CB3CF-CB71-4C27-8D1C-C9681ED8A09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BAFDCD5-57B0-492A-8E98-B9311D78DDC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4ACB2BE-4797-430C-9677-804878584F9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C188427-6204-46A1-A9EF-1BA0ECB923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CBCC87D-573F-44EF-A341-CFDBC355043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ED5E9A5-9149-40F5-B42F-F8E11323F17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62D04AA-11C0-494D-8485-DCBD2051B03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4271858-FCA7-4733-9769-944B3297E23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6AF3B36-B2FD-4928-9D66-D72B64DC04A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0E4C814-F1E6-46E0-BDCF-CF7401244F3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9208E52-68FD-4393-9968-7B0970A7056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16F7E1E-0A74-4573-BA38-952A09AA428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7EEDDD9-84EB-470F-B74D-D617A2E2163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CEE4B22-8F38-4218-82AA-2F48092F957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D3EE21F-B7A4-4650-9F0E-FA3D497BE55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F3DEBDB-5D55-4489-84A8-FBBADFD7D8F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415AC3F-2F03-42F3-BC91-DAC01F23D5C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502249D-B3B4-417A-8143-A2980EFDA6A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7E23762-03B2-45E1-8545-25242ED0CCC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3E8C18D-F369-41F1-8017-A54209958B5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95013CC-A067-4126-840A-3DD4FE08663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4DDECD1-7930-4F55-9CF7-985E82FCFB4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E2205A4-B01A-43A3-A71F-E98BCE3E84C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BF29BC3-9672-4810-9363-9A60AEEEEC3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6D1E7A5-118A-4FC5-9902-8E65F6CFDD4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92C55DF-7B5D-4DF7-B08F-21683B1BB2E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2EB0AC3-9AD5-4E55-A9B8-6FFF960973A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D0E2E2B-5051-42B4-88B6-474E3277927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1CE8777-0423-465D-AB46-A1FB03787DD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8E5AEAB-7C17-4C3A-984C-7B269F91518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365A188-A850-43DF-8154-41C67175BB0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9F00D6E-03C8-4936-B5E3-9A9F8A8DCFB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75FF57F-DF0B-4475-A946-0BC12563667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B81F26E-3505-4502-9F42-E8C72068554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E8180A0-E539-452D-A415-298DDC27403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E831DC2-569D-40DE-BAF3-B9336622BE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397D2FD-D867-4A27-9716-65CDB95282A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4E6D733-BD7B-404F-8768-B15E9114947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9D594A3-41B2-4AAF-9749-1E9E72A4564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640BEE5-7C7B-4948-8086-220350AD9D3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00AC4AF-311B-4D48-889E-A05347E4C1E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6427219-5D62-4BD0-935E-DC0AB9A4FEC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6C862A8-B2AA-4F67-B5A1-901E510073B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903EE18-7395-4E92-88F1-0C867AEA2B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4CFACBF-DD47-44FC-84ED-C978E44F02B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D7954F2-C141-4EBF-8222-F63FD4B53E8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E7B366F-30D6-4C04-BE5E-EA3F3A47E8D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4863BE9-57A7-4EE0-8B13-584FA5B20C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438743B-DA85-493C-BC45-58270BFF2F6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1F1E47B-7798-412E-9FC0-BD40F2F6569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51B9BFF-5176-4CB4-BACC-6A7E3400600A}"/>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A55CC04-EC52-46E8-B6FE-C5F5376C4E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4C26AD4-263D-4A14-8594-627E00348AD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3FA3B77-CC95-4B1D-9DA5-DFA1528DE94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A449AF9-9D6B-4807-99B9-23ED771C305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8717E47-AAE7-49E9-884E-DDC4E1DB487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4860358-469D-4C3F-AD45-E6D3972F1D8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2246FDD-56D5-4814-A0CD-3C1A60BE5D9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C119ABD-8D88-4142-ADEC-AFD6F638E99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0B8EAA5-C0D8-430D-A25E-1528FA9737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D783F41-34BF-4FD3-876B-900E02AA961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D848B56-1460-4A08-A830-7FBB67C8573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43570E2-05D9-4CD4-9C8E-928ABE67880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80EF065C-94D1-43B0-862D-882B94B60F0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1E35A0F9-67BD-4DBD-9830-001F4561401D}"/>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6E976D2A-58D0-4375-B75F-5ABDFF640C9A}"/>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476BCDC8-3606-4E08-A3F9-0A61B27C3544}"/>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63EC75CA-5E00-42C0-9651-7A49B19E2AED}"/>
            </a:ext>
          </a:extLst>
        </xdr:cNvPr>
        <xdr:cNvPicPr>
          <a:picLocks/>
        </xdr:cNvPicPr>
      </xdr:nvPicPr>
      <xdr:blipFill>
        <a:blip xmlns:r="http://schemas.openxmlformats.org/officeDocument/2006/relationships" r:embed="rId1"/>
        <a:stretch>
          <a:fillRect/>
        </a:stretch>
      </xdr:blipFill>
      <xdr:spPr>
        <a:xfrm>
          <a:off x="466725" y="7258050"/>
          <a:ext cx="10222535" cy="464986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3" name="図 2">
          <a:extLst>
            <a:ext uri="{FF2B5EF4-FFF2-40B4-BE49-F238E27FC236}">
              <a16:creationId xmlns:a16="http://schemas.microsoft.com/office/drawing/2014/main" id="{1AB9B792-17E4-4A4C-9BEC-5878F69E60DD}"/>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83269FEE-6095-4849-BCCE-61A61888E3F2}"/>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486E7DA4-F408-4D55-A4D9-62C2EA351578}"/>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3" name="図 2">
          <a:extLst>
            <a:ext uri="{FF2B5EF4-FFF2-40B4-BE49-F238E27FC236}">
              <a16:creationId xmlns:a16="http://schemas.microsoft.com/office/drawing/2014/main" id="{353E59AE-7964-4B2C-9763-9A6D5FAF67B5}"/>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2ABA2BDC-D5CA-4F17-85EF-467E34D4215C}"/>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A0A00DC7-BA98-4F3D-8CB2-51FAADB22D0D}"/>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68FAB8FF-82F8-4B8B-B6CD-DE33789C6C8D}"/>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DB71CEE1-ECB5-402C-B59B-6E4B1F1D0CE9}"/>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E4A1A8A6-6E12-4631-95FB-D622426A72D6}"/>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2B0A7176-DB1A-454A-842E-242BB6191EDF}"/>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3" name="図 2">
          <a:extLst>
            <a:ext uri="{FF2B5EF4-FFF2-40B4-BE49-F238E27FC236}">
              <a16:creationId xmlns:a16="http://schemas.microsoft.com/office/drawing/2014/main" id="{B4A52A5B-72AE-47BF-85EB-92EB87F68D84}"/>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AA7C29D5-77C9-4296-8973-1A43C2CEFAE2}"/>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8E774B1A-C0DA-405C-87E4-3A017A0E13B7}"/>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75E7CF56-5128-4DF2-A396-E9B17EEDBCC7}"/>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F451BEA3-3C5F-4413-8819-A7D8285D2F09}"/>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420" dataDxfId="418" headerRowBorderDxfId="419" tableBorderDxfId="417">
  <autoFilter ref="B15:B47" xr:uid="{00000000-0009-0000-0100-000001000000}"/>
  <tableColumns count="1">
    <tableColumn id="1" xr3:uid="{00000000-0010-0000-0000-000001000000}" name="対象箇所" dataDxfId="4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415" dataDxfId="413" headerRowBorderDxfId="414" tableBorderDxfId="412">
  <autoFilter ref="C15:J47" xr:uid="{00000000-0009-0000-0100-000002000000}"/>
  <tableColumns count="8">
    <tableColumn id="9" xr3:uid="{00000000-0010-0000-0100-000009000000}" name="部位区分" totalsRowLabel="集計" dataDxfId="411" totalsRowDxfId="410"/>
    <tableColumn id="2" xr3:uid="{00000000-0010-0000-0100-000002000000}" name="変状区分" dataDxfId="409" totalsRowDxfId="408"/>
    <tableColumn id="7" xr3:uid="{00000000-0010-0000-0100-000007000000}" name="変状種類" dataDxfId="407" totalsRowDxfId="406"/>
    <tableColumn id="4" xr3:uid="{00000000-0010-0000-0100-000004000000}" name="対策区分" dataDxfId="405" totalsRowDxfId="404"/>
    <tableColumn id="5" xr3:uid="{00000000-0010-0000-0100-000005000000}" name="健全性" dataDxfId="403" totalsRowDxfId="402"/>
    <tableColumn id="12" xr3:uid="{00000000-0010-0000-0100-00000C000000}" name="調査の要否" dataDxfId="401" totalsRowDxfId="400"/>
    <tableColumn id="10" xr3:uid="{00000000-0010-0000-0100-00000A000000}" name="措置の要否" dataDxfId="399" totalsRowDxfId="398"/>
    <tableColumn id="11" xr3:uid="{00000000-0010-0000-0100-00000B000000}" name="実施有無" totalsRowFunction="count" dataDxfId="397" totalsRowDxfId="39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94" headerRowBorderDxfId="395" tableBorderDxfId="393">
  <autoFilter ref="B51:B83" xr:uid="{00000000-0009-0000-0100-00000B000000}"/>
  <tableColumns count="1">
    <tableColumn id="1" xr3:uid="{00000000-0010-0000-0200-000001000000}" name="施設の内訳" dataDxfId="39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90" headerRowBorderDxfId="391" tableBorderDxfId="389">
  <autoFilter ref="C51:C83" xr:uid="{00000000-0009-0000-0100-00000C000000}"/>
  <tableColumns count="1">
    <tableColumn id="1" xr3:uid="{00000000-0010-0000-0300-000001000000}" name="対象箇所" dataDxfId="38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87" dataDxfId="385" headerRowBorderDxfId="386" tableBorderDxfId="384">
  <autoFilter ref="D51:D83" xr:uid="{00000000-0009-0000-0100-00000D000000}"/>
  <tableColumns count="1">
    <tableColumn id="1" xr3:uid="{00000000-0010-0000-0400-000001000000}" name="部位区分" dataDxfId="38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82" dataDxfId="380" headerRowBorderDxfId="381" tableBorderDxfId="379">
  <autoFilter ref="E51:G83" xr:uid="{00000000-0009-0000-0100-00000E000000}"/>
  <tableColumns count="3">
    <tableColumn id="1" xr3:uid="{00000000-0010-0000-0500-000001000000}" name="異常の種類" dataDxfId="378"/>
    <tableColumn id="2" xr3:uid="{00000000-0010-0000-0500-000002000000}" name="異常判定区分 " dataDxfId="377"/>
    <tableColumn id="3" xr3:uid="{00000000-0010-0000-0500-000003000000}" name="実施有無" dataDxfId="37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75" dataDxfId="373" headerRowBorderDxfId="374" tableBorderDxfId="372">
  <autoFilter ref="B5:B12" xr:uid="{00000000-0009-0000-0100-000003000000}"/>
  <tableColumns count="1">
    <tableColumn id="1" xr3:uid="{00000000-0010-0000-0800-000001000000}" name="トンネルの分類" dataDxfId="37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370" dataDxfId="368" headerRowBorderDxfId="369" tableBorderDxfId="367">
  <autoFilter ref="C5:F12" xr:uid="{00000000-000C-0000-FFFF-FFFF09000000}"/>
  <tableColumns count="4">
    <tableColumn id="1" xr3:uid="{00000000-0010-0000-0900-000001000000}" name="トンネル工法" dataDxfId="366"/>
    <tableColumn id="4" xr3:uid="{F8DDB5BD-A7DE-4BB8-BD9F-E5AF467E6653}" name="自専道or一般道" dataDxfId="365"/>
    <tableColumn id="2" xr3:uid="{00000000-0010-0000-0900-000002000000}" name="緊急輸送路" dataDxfId="364"/>
    <tableColumn id="3" xr3:uid="{00000000-0010-0000-0900-000003000000}" name="代替路" dataDxfId="36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1.xml"/><Relationship Id="rId1" Type="http://schemas.openxmlformats.org/officeDocument/2006/relationships/printerSettings" Target="../printerSettings/printerSettings58.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topLeftCell="A4" zoomScale="106" zoomScaleNormal="85" zoomScaleSheetLayoutView="106" workbookViewId="0">
      <selection activeCell="K12" sqref="K12:L12"/>
    </sheetView>
  </sheetViews>
  <sheetFormatPr defaultRowHeight="13.5" x14ac:dyDescent="0.15"/>
  <cols>
    <col min="1" max="2" width="8.875" customWidth="1"/>
    <col min="3" max="3" width="9" customWidth="1"/>
    <col min="4" max="4" width="8.875" customWidth="1"/>
  </cols>
  <sheetData>
    <row r="1" spans="1:14" x14ac:dyDescent="0.15">
      <c r="A1" s="366" t="s">
        <v>0</v>
      </c>
      <c r="B1" s="366"/>
      <c r="C1" s="366"/>
      <c r="D1" s="366"/>
      <c r="E1" s="366"/>
      <c r="F1" s="366"/>
      <c r="G1" s="366"/>
      <c r="H1" s="366"/>
      <c r="I1" s="366"/>
      <c r="J1" s="366"/>
      <c r="K1" s="366"/>
      <c r="L1" s="366"/>
      <c r="M1" s="366"/>
      <c r="N1" s="366"/>
    </row>
    <row r="2" spans="1:14" x14ac:dyDescent="0.15">
      <c r="A2" s="366"/>
      <c r="B2" s="366"/>
      <c r="C2" s="366"/>
      <c r="D2" s="366"/>
      <c r="E2" s="366"/>
      <c r="F2" s="366"/>
      <c r="G2" s="366"/>
      <c r="H2" s="366"/>
      <c r="I2" s="366"/>
      <c r="J2" s="366"/>
      <c r="K2" s="366"/>
      <c r="L2" s="366"/>
      <c r="M2" s="366"/>
      <c r="N2" s="366"/>
    </row>
    <row r="3" spans="1:14" x14ac:dyDescent="0.15">
      <c r="A3" s="367" t="s">
        <v>1</v>
      </c>
      <c r="B3" s="367"/>
      <c r="C3" s="367"/>
      <c r="D3" s="367"/>
      <c r="E3" s="367"/>
      <c r="F3" s="367"/>
      <c r="G3" s="367"/>
      <c r="H3" s="368" t="s">
        <v>2</v>
      </c>
      <c r="I3" s="368"/>
      <c r="J3" s="368"/>
      <c r="K3" s="368"/>
      <c r="L3" s="368"/>
      <c r="M3" s="368"/>
      <c r="N3" s="368"/>
    </row>
    <row r="4" spans="1:14" x14ac:dyDescent="0.15">
      <c r="H4" t="s">
        <v>3</v>
      </c>
    </row>
    <row r="5" spans="1:14" x14ac:dyDescent="0.15">
      <c r="H5" s="365" t="s">
        <v>4</v>
      </c>
      <c r="I5" s="365"/>
      <c r="J5" s="365"/>
      <c r="K5" s="365"/>
      <c r="L5" s="365"/>
      <c r="M5" s="365"/>
      <c r="N5" s="365"/>
    </row>
    <row r="6" spans="1:14" x14ac:dyDescent="0.15">
      <c r="H6" s="365"/>
      <c r="I6" s="365"/>
      <c r="J6" s="365"/>
      <c r="K6" s="365"/>
      <c r="L6" s="365"/>
      <c r="M6" s="365"/>
      <c r="N6" s="365"/>
    </row>
    <row r="7" spans="1:14" x14ac:dyDescent="0.15">
      <c r="H7" s="365"/>
      <c r="I7" s="365"/>
      <c r="J7" s="365"/>
      <c r="K7" s="365"/>
      <c r="L7" s="365"/>
      <c r="M7" s="365"/>
      <c r="N7" s="365"/>
    </row>
    <row r="8" spans="1:14" x14ac:dyDescent="0.15">
      <c r="H8" s="365"/>
      <c r="I8" s="365"/>
      <c r="J8" s="365"/>
      <c r="K8" s="365"/>
      <c r="L8" s="365"/>
      <c r="M8" s="365"/>
      <c r="N8" s="365"/>
    </row>
    <row r="9" spans="1:14" x14ac:dyDescent="0.15">
      <c r="H9" t="s">
        <v>5</v>
      </c>
    </row>
    <row r="10" spans="1:14" x14ac:dyDescent="0.15">
      <c r="H10" s="364" t="s">
        <v>6</v>
      </c>
      <c r="I10" s="364"/>
      <c r="J10" s="364"/>
      <c r="K10" s="364"/>
      <c r="L10" s="364"/>
      <c r="M10" s="364"/>
      <c r="N10" s="364"/>
    </row>
    <row r="11" spans="1:14" x14ac:dyDescent="0.15">
      <c r="H11" s="364"/>
      <c r="I11" s="364"/>
      <c r="J11" s="364"/>
      <c r="K11" s="364"/>
      <c r="L11" s="364"/>
      <c r="M11" s="364"/>
      <c r="N11" s="364"/>
    </row>
    <row r="12" spans="1:14" x14ac:dyDescent="0.15">
      <c r="H12" t="s">
        <v>7</v>
      </c>
    </row>
    <row r="13" spans="1:14" ht="13.5" customHeight="1" x14ac:dyDescent="0.15">
      <c r="H13" s="364" t="s">
        <v>8</v>
      </c>
      <c r="I13" s="364"/>
      <c r="J13" s="364"/>
      <c r="K13" s="364"/>
      <c r="L13" s="364"/>
      <c r="M13" s="364"/>
      <c r="N13" s="364"/>
    </row>
    <row r="14" spans="1:14" ht="13.5" customHeight="1" x14ac:dyDescent="0.15">
      <c r="H14" s="364"/>
      <c r="I14" s="364"/>
      <c r="J14" s="364"/>
      <c r="K14" s="364"/>
      <c r="L14" s="364"/>
      <c r="M14" s="364"/>
      <c r="N14" s="364"/>
    </row>
    <row r="15" spans="1:14" ht="13.5" customHeight="1" x14ac:dyDescent="0.15">
      <c r="H15" s="364"/>
      <c r="I15" s="364"/>
      <c r="J15" s="364"/>
      <c r="K15" s="364"/>
      <c r="L15" s="364"/>
      <c r="M15" s="364"/>
      <c r="N15" s="364"/>
    </row>
    <row r="16" spans="1:14" x14ac:dyDescent="0.15">
      <c r="H16" t="s">
        <v>9</v>
      </c>
    </row>
    <row r="17" spans="8:14" x14ac:dyDescent="0.15">
      <c r="H17" s="364" t="s">
        <v>10</v>
      </c>
      <c r="I17" s="364"/>
      <c r="J17" s="364"/>
      <c r="K17" s="364"/>
      <c r="L17" s="364"/>
      <c r="M17" s="364"/>
      <c r="N17" s="364"/>
    </row>
    <row r="18" spans="8:14" x14ac:dyDescent="0.15">
      <c r="H18" s="364"/>
      <c r="I18" s="364"/>
      <c r="J18" s="364"/>
      <c r="K18" s="364"/>
      <c r="L18" s="364"/>
      <c r="M18" s="364"/>
      <c r="N18" s="364"/>
    </row>
    <row r="19" spans="8:14" x14ac:dyDescent="0.15">
      <c r="H19" t="s">
        <v>11</v>
      </c>
    </row>
    <row r="20" spans="8:14" x14ac:dyDescent="0.15">
      <c r="H20" s="364" t="s">
        <v>12</v>
      </c>
      <c r="I20" s="364"/>
      <c r="J20" s="364"/>
      <c r="K20" s="364"/>
      <c r="L20" s="364"/>
      <c r="M20" s="364"/>
      <c r="N20" s="364"/>
    </row>
    <row r="21" spans="8:14" x14ac:dyDescent="0.15">
      <c r="H21" s="364"/>
      <c r="I21" s="364"/>
      <c r="J21" s="364"/>
      <c r="K21" s="364"/>
      <c r="L21" s="364"/>
      <c r="M21" s="364"/>
      <c r="N21" s="364"/>
    </row>
    <row r="22" spans="8:14" x14ac:dyDescent="0.15">
      <c r="H22" t="s">
        <v>13</v>
      </c>
    </row>
    <row r="23" spans="8:14" ht="27" customHeight="1" x14ac:dyDescent="0.15">
      <c r="H23" s="364" t="s">
        <v>14</v>
      </c>
      <c r="I23" s="364"/>
      <c r="J23" s="364"/>
      <c r="K23" s="364"/>
      <c r="L23" s="364"/>
      <c r="M23" s="364"/>
      <c r="N23" s="364"/>
    </row>
    <row r="24" spans="8:14" x14ac:dyDescent="0.15">
      <c r="H24" t="s">
        <v>15</v>
      </c>
    </row>
    <row r="25" spans="8:14" ht="27" customHeight="1" x14ac:dyDescent="0.15">
      <c r="H25" s="364" t="s">
        <v>16</v>
      </c>
      <c r="I25" s="364"/>
      <c r="J25" s="364"/>
      <c r="K25" s="364"/>
      <c r="L25" s="364"/>
      <c r="M25" s="364"/>
      <c r="N25" s="364"/>
    </row>
    <row r="26" spans="8:14" x14ac:dyDescent="0.15">
      <c r="H26" t="s">
        <v>17</v>
      </c>
    </row>
    <row r="27" spans="8:14" ht="13.5" customHeight="1" x14ac:dyDescent="0.15">
      <c r="H27" s="364" t="s">
        <v>18</v>
      </c>
      <c r="I27" s="364"/>
      <c r="J27" s="364"/>
      <c r="K27" s="364"/>
      <c r="L27" s="364"/>
      <c r="M27" s="364"/>
      <c r="N27" s="364"/>
    </row>
    <row r="28" spans="8:14" ht="13.5" customHeight="1" x14ac:dyDescent="0.15">
      <c r="H28" s="364"/>
      <c r="I28" s="364"/>
      <c r="J28" s="364"/>
      <c r="K28" s="364"/>
      <c r="L28" s="364"/>
      <c r="M28" s="364"/>
      <c r="N28" s="364"/>
    </row>
    <row r="29" spans="8:14" ht="13.5" customHeight="1" x14ac:dyDescent="0.15">
      <c r="H29" s="369" t="s">
        <v>19</v>
      </c>
      <c r="I29" s="369"/>
      <c r="J29" s="369"/>
      <c r="K29" s="369"/>
      <c r="L29" s="369"/>
      <c r="M29" s="369"/>
      <c r="N29" s="369"/>
    </row>
    <row r="30" spans="8:14" ht="13.5" customHeight="1" x14ac:dyDescent="0.15">
      <c r="H30" t="s">
        <v>20</v>
      </c>
    </row>
    <row r="31" spans="8:14" ht="13.5" customHeight="1" x14ac:dyDescent="0.15">
      <c r="H31" s="368" t="s">
        <v>21</v>
      </c>
      <c r="I31" s="368"/>
      <c r="J31" s="368"/>
      <c r="K31" s="368"/>
      <c r="L31" s="368"/>
      <c r="M31" s="368"/>
      <c r="N31" s="368"/>
    </row>
    <row r="32" spans="8:14" ht="13.5" customHeight="1" x14ac:dyDescent="0.15">
      <c r="H32" t="s">
        <v>22</v>
      </c>
    </row>
    <row r="33" spans="2:14" x14ac:dyDescent="0.15">
      <c r="H33" s="364" t="s">
        <v>23</v>
      </c>
      <c r="I33" s="364"/>
      <c r="J33" s="364"/>
      <c r="K33" s="364"/>
      <c r="L33" s="364"/>
      <c r="M33" s="364"/>
      <c r="N33" s="364"/>
    </row>
    <row r="34" spans="2:14" x14ac:dyDescent="0.15">
      <c r="H34" s="364"/>
      <c r="I34" s="364"/>
      <c r="J34" s="364"/>
      <c r="K34" s="364"/>
      <c r="L34" s="364"/>
      <c r="M34" s="364"/>
      <c r="N34" s="364"/>
    </row>
    <row r="35" spans="2:14" x14ac:dyDescent="0.15">
      <c r="B35" s="365"/>
      <c r="C35" s="365"/>
      <c r="D35" s="47"/>
      <c r="H35" s="364"/>
      <c r="I35" s="364"/>
      <c r="J35" s="364"/>
      <c r="K35" s="364"/>
      <c r="L35" s="364"/>
      <c r="M35" s="364"/>
      <c r="N35" s="364"/>
    </row>
    <row r="36" spans="2:14" x14ac:dyDescent="0.15">
      <c r="H36" s="364"/>
      <c r="I36" s="364"/>
      <c r="J36" s="364"/>
      <c r="K36" s="364"/>
      <c r="L36" s="364"/>
      <c r="M36" s="364"/>
      <c r="N36" s="364"/>
    </row>
    <row r="37" spans="2:14" x14ac:dyDescent="0.15">
      <c r="H37" s="364"/>
      <c r="I37" s="364"/>
      <c r="J37" s="364"/>
      <c r="K37" s="364"/>
      <c r="L37" s="364"/>
      <c r="M37" s="364"/>
      <c r="N37" s="364"/>
    </row>
    <row r="38" spans="2:14" ht="13.35" customHeight="1" x14ac:dyDescent="0.15">
      <c r="H38" s="370"/>
      <c r="I38" s="370"/>
      <c r="J38" s="370"/>
      <c r="K38" s="370"/>
      <c r="L38" s="370"/>
      <c r="M38" s="370"/>
      <c r="N38" s="370"/>
    </row>
    <row r="39" spans="2:14" x14ac:dyDescent="0.15">
      <c r="H39" s="364"/>
      <c r="I39" s="364"/>
      <c r="J39" s="364"/>
      <c r="K39" s="364"/>
      <c r="L39" s="364"/>
      <c r="M39" s="364"/>
      <c r="N39" s="364"/>
    </row>
    <row r="40" spans="2:14" x14ac:dyDescent="0.15">
      <c r="H40" s="364"/>
      <c r="I40" s="364"/>
      <c r="J40" s="364"/>
      <c r="K40" s="364"/>
      <c r="L40" s="364"/>
      <c r="M40" s="364"/>
      <c r="N40" s="364"/>
    </row>
    <row r="41" spans="2:14" x14ac:dyDescent="0.15">
      <c r="H41" s="364"/>
      <c r="I41" s="364"/>
      <c r="J41" s="364"/>
      <c r="K41" s="364"/>
      <c r="L41" s="364"/>
      <c r="M41" s="364"/>
      <c r="N41" s="364"/>
    </row>
    <row r="42" spans="2:14" x14ac:dyDescent="0.15">
      <c r="H42" s="364"/>
      <c r="I42" s="364"/>
      <c r="J42" s="364"/>
      <c r="K42" s="364"/>
      <c r="L42" s="364"/>
      <c r="M42" s="364"/>
      <c r="N42" s="364"/>
    </row>
    <row r="43" spans="2:14" x14ac:dyDescent="0.15">
      <c r="H43" s="364"/>
      <c r="I43" s="364"/>
      <c r="J43" s="364"/>
      <c r="K43" s="364"/>
      <c r="L43" s="364"/>
      <c r="M43" s="364"/>
      <c r="N43" s="36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K12" sqref="K12:L12"/>
    </sheetView>
  </sheetViews>
  <sheetFormatPr defaultColWidth="8.875" defaultRowHeight="13.5" x14ac:dyDescent="0.15"/>
  <cols>
    <col min="1" max="1" width="8.875" customWidth="1"/>
    <col min="2" max="3" width="9" customWidth="1"/>
    <col min="4" max="4" width="8.875" customWidth="1"/>
  </cols>
  <sheetData>
    <row r="1" spans="1:14" x14ac:dyDescent="0.15">
      <c r="A1" s="371" t="s">
        <v>24</v>
      </c>
      <c r="B1" s="371"/>
      <c r="C1" s="371"/>
      <c r="D1" s="371"/>
      <c r="E1" s="371"/>
      <c r="F1" s="371"/>
      <c r="G1" s="371"/>
      <c r="H1" s="371"/>
      <c r="I1" s="371"/>
      <c r="J1" s="371"/>
      <c r="K1" s="371"/>
      <c r="L1" s="371"/>
      <c r="M1" s="371"/>
      <c r="N1" s="371"/>
    </row>
    <row r="2" spans="1:14" x14ac:dyDescent="0.15">
      <c r="A2" s="371"/>
      <c r="B2" s="371"/>
      <c r="C2" s="371"/>
      <c r="D2" s="371"/>
      <c r="E2" s="371"/>
      <c r="F2" s="371"/>
      <c r="G2" s="371"/>
      <c r="H2" s="371"/>
      <c r="I2" s="371"/>
      <c r="J2" s="371"/>
      <c r="K2" s="371"/>
      <c r="L2" s="371"/>
      <c r="M2" s="371"/>
      <c r="N2" s="37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364" t="s">
        <v>26</v>
      </c>
      <c r="B27" s="364"/>
      <c r="C27" s="364"/>
      <c r="D27" s="364"/>
      <c r="E27" s="364"/>
      <c r="F27" s="364"/>
      <c r="G27" s="364"/>
      <c r="H27" s="364"/>
      <c r="I27" s="364"/>
      <c r="J27" s="364"/>
      <c r="K27" s="364"/>
      <c r="L27" s="364"/>
      <c r="M27" s="364"/>
      <c r="N27" s="364"/>
    </row>
    <row r="28" spans="1:14" x14ac:dyDescent="0.15">
      <c r="A28" t="s">
        <v>389</v>
      </c>
    </row>
    <row r="29" spans="1:14" ht="86.1" customHeight="1" x14ac:dyDescent="0.15">
      <c r="A29" s="364" t="s">
        <v>388</v>
      </c>
      <c r="B29" s="364"/>
      <c r="C29" s="364"/>
      <c r="D29" s="364"/>
      <c r="E29" s="364"/>
      <c r="F29" s="364"/>
      <c r="G29" s="364"/>
      <c r="H29" s="364"/>
      <c r="I29" s="364"/>
      <c r="J29" s="364"/>
      <c r="K29" s="364"/>
      <c r="L29" s="364"/>
      <c r="M29" s="364"/>
      <c r="N29" s="364"/>
    </row>
    <row r="30" spans="1:14" ht="27" customHeight="1" x14ac:dyDescent="0.15">
      <c r="A30" s="364" t="s">
        <v>27</v>
      </c>
      <c r="B30" s="364"/>
      <c r="C30" s="364"/>
      <c r="D30" s="364"/>
      <c r="E30" s="364"/>
      <c r="F30" s="364"/>
      <c r="G30" s="364"/>
      <c r="H30" s="364"/>
      <c r="I30" s="364"/>
      <c r="J30" s="364"/>
      <c r="K30" s="364"/>
      <c r="L30" s="364"/>
      <c r="M30" s="364"/>
      <c r="N30" s="364"/>
    </row>
    <row r="32" spans="1:14" x14ac:dyDescent="0.15">
      <c r="A32" s="297"/>
      <c r="B32" s="297"/>
      <c r="C32" s="297"/>
      <c r="D32" s="297"/>
      <c r="E32" s="297"/>
      <c r="F32" s="297"/>
      <c r="G32" s="297"/>
      <c r="H32" s="297"/>
      <c r="I32" s="297"/>
      <c r="J32" s="297"/>
      <c r="K32" s="297"/>
      <c r="L32" s="297"/>
      <c r="M32" s="297"/>
      <c r="N32" s="297"/>
    </row>
    <row r="33" spans="1:14" x14ac:dyDescent="0.15">
      <c r="A33" s="297"/>
      <c r="B33" s="297"/>
      <c r="C33" s="297"/>
      <c r="D33" s="297"/>
      <c r="E33" s="297"/>
      <c r="F33" s="297"/>
      <c r="G33" s="297"/>
      <c r="H33" s="297"/>
      <c r="I33" s="297"/>
      <c r="J33" s="297"/>
      <c r="K33" s="297"/>
      <c r="L33" s="297"/>
      <c r="M33" s="297"/>
      <c r="N33" s="297"/>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K12" sqref="K12:L12"/>
    </sheetView>
  </sheetViews>
  <sheetFormatPr defaultColWidth="9" defaultRowHeight="13.5" x14ac:dyDescent="0.15"/>
  <cols>
    <col min="1" max="1" width="5.875" style="286" customWidth="1"/>
    <col min="2" max="2" width="5" style="286" customWidth="1"/>
    <col min="3" max="3" width="72.125" style="286" customWidth="1"/>
    <col min="4" max="6" width="9" style="286"/>
    <col min="7" max="7" width="24.875" style="286" customWidth="1"/>
    <col min="8" max="16384" width="9" style="286"/>
  </cols>
  <sheetData>
    <row r="2" spans="2:3" x14ac:dyDescent="0.15">
      <c r="B2" s="286" t="s">
        <v>28</v>
      </c>
    </row>
    <row r="3" spans="2:3" x14ac:dyDescent="0.15">
      <c r="B3" s="286" t="s">
        <v>29</v>
      </c>
    </row>
    <row r="5" spans="2:3" x14ac:dyDescent="0.15">
      <c r="B5" s="286" t="s">
        <v>30</v>
      </c>
    </row>
    <row r="6" spans="2:3" x14ac:dyDescent="0.15">
      <c r="C6" s="287" t="s">
        <v>31</v>
      </c>
    </row>
    <row r="7" spans="2:3" x14ac:dyDescent="0.15">
      <c r="C7" s="286" t="s">
        <v>32</v>
      </c>
    </row>
    <row r="8" spans="2:3" x14ac:dyDescent="0.15">
      <c r="C8" s="286" t="s">
        <v>33</v>
      </c>
    </row>
    <row r="11" spans="2:3" x14ac:dyDescent="0.15">
      <c r="B11" s="286" t="s">
        <v>34</v>
      </c>
    </row>
    <row r="12" spans="2:3" x14ac:dyDescent="0.15">
      <c r="C12" s="286" t="s">
        <v>35</v>
      </c>
    </row>
    <row r="13" spans="2:3" x14ac:dyDescent="0.15">
      <c r="C13" s="286" t="s">
        <v>36</v>
      </c>
    </row>
    <row r="14" spans="2:3" x14ac:dyDescent="0.15">
      <c r="C14" s="286" t="s">
        <v>37</v>
      </c>
    </row>
    <row r="15" spans="2:3" x14ac:dyDescent="0.15">
      <c r="C15" s="286" t="s">
        <v>38</v>
      </c>
    </row>
    <row r="16" spans="2:3" x14ac:dyDescent="0.15">
      <c r="C16" s="286" t="s">
        <v>39</v>
      </c>
    </row>
    <row r="32" spans="3:3" x14ac:dyDescent="0.15">
      <c r="C32" s="286" t="s">
        <v>40</v>
      </c>
    </row>
    <row r="41" spans="2:3" x14ac:dyDescent="0.15">
      <c r="B41" s="286" t="s">
        <v>41</v>
      </c>
    </row>
    <row r="42" spans="2:3" x14ac:dyDescent="0.15">
      <c r="C42" s="286" t="s">
        <v>42</v>
      </c>
    </row>
    <row r="43" spans="2:3" x14ac:dyDescent="0.15">
      <c r="C43" s="286" t="s">
        <v>43</v>
      </c>
    </row>
    <row r="44" spans="2:3" x14ac:dyDescent="0.15">
      <c r="C44" s="288" t="s">
        <v>44</v>
      </c>
    </row>
    <row r="45" spans="2:3" x14ac:dyDescent="0.15">
      <c r="C45" s="286" t="s">
        <v>45</v>
      </c>
    </row>
    <row r="46" spans="2:3" x14ac:dyDescent="0.15">
      <c r="C46" s="286" t="s">
        <v>46</v>
      </c>
    </row>
    <row r="47" spans="2:3" x14ac:dyDescent="0.15">
      <c r="C47" s="286" t="s">
        <v>47</v>
      </c>
    </row>
    <row r="48" spans="2:3" x14ac:dyDescent="0.15">
      <c r="C48" s="286" t="s">
        <v>48</v>
      </c>
    </row>
    <row r="49" spans="3:3" x14ac:dyDescent="0.15">
      <c r="C49" s="286" t="s">
        <v>49</v>
      </c>
    </row>
    <row r="50" spans="3:3" x14ac:dyDescent="0.15">
      <c r="C50" s="286" t="s">
        <v>50</v>
      </c>
    </row>
    <row r="52" spans="3:3" x14ac:dyDescent="0.15">
      <c r="C52" s="288" t="s">
        <v>384</v>
      </c>
    </row>
    <row r="53" spans="3:3" x14ac:dyDescent="0.15">
      <c r="C53" s="288" t="s">
        <v>385</v>
      </c>
    </row>
    <row r="54" spans="3:3" x14ac:dyDescent="0.15">
      <c r="C54" s="288" t="s">
        <v>386</v>
      </c>
    </row>
    <row r="55" spans="3:3" x14ac:dyDescent="0.15">
      <c r="C55" s="288" t="s">
        <v>387</v>
      </c>
    </row>
    <row r="59" spans="3:3" x14ac:dyDescent="0.15">
      <c r="C59" s="287" t="s">
        <v>51</v>
      </c>
    </row>
    <row r="60" spans="3:3" x14ac:dyDescent="0.15">
      <c r="C60" s="286" t="s">
        <v>52</v>
      </c>
    </row>
    <row r="61" spans="3:3" x14ac:dyDescent="0.15">
      <c r="C61" s="286"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topLeftCell="D1" zoomScale="85" zoomScaleNormal="55" zoomScaleSheetLayoutView="85" workbookViewId="0">
      <selection activeCell="K12" sqref="K12:L1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392</v>
      </c>
      <c r="C2" s="200"/>
      <c r="D2" s="200"/>
      <c r="E2" s="200"/>
      <c r="F2" s="200"/>
      <c r="G2" s="200"/>
      <c r="H2" s="200"/>
      <c r="I2" s="200"/>
      <c r="J2" s="200"/>
      <c r="K2" s="200"/>
      <c r="L2" s="200"/>
      <c r="M2" s="200"/>
      <c r="N2" s="200"/>
      <c r="O2" s="200"/>
      <c r="P2" s="200"/>
      <c r="Q2" s="200"/>
      <c r="R2" s="200"/>
      <c r="S2" s="374" t="s">
        <v>393</v>
      </c>
      <c r="T2" s="381"/>
      <c r="U2" s="381"/>
      <c r="V2" s="375"/>
      <c r="W2" s="398" t="s">
        <v>394</v>
      </c>
      <c r="X2" s="398"/>
      <c r="Y2" s="398"/>
      <c r="Z2" s="398"/>
      <c r="AA2" s="398"/>
      <c r="AB2" s="398"/>
    </row>
    <row r="3" spans="2:37" ht="20.100000000000001" customHeight="1" x14ac:dyDescent="0.15">
      <c r="B3" s="408" t="s">
        <v>395</v>
      </c>
      <c r="C3" s="408"/>
      <c r="D3" s="409" t="s">
        <v>396</v>
      </c>
      <c r="E3" s="409"/>
      <c r="F3" s="409"/>
      <c r="G3" s="409"/>
      <c r="H3" s="410" t="s">
        <v>397</v>
      </c>
      <c r="I3" s="410"/>
      <c r="J3" s="411" t="s">
        <v>754</v>
      </c>
      <c r="K3" s="412"/>
      <c r="L3" s="412"/>
      <c r="M3" s="412"/>
      <c r="N3" s="412"/>
      <c r="O3" s="413"/>
      <c r="P3" s="386" t="s">
        <v>399</v>
      </c>
      <c r="Q3" s="388"/>
      <c r="R3" s="411" t="s">
        <v>400</v>
      </c>
      <c r="S3" s="412"/>
      <c r="T3" s="412"/>
      <c r="U3" s="412"/>
      <c r="V3" s="413"/>
      <c r="W3" s="374" t="s">
        <v>56</v>
      </c>
      <c r="X3" s="381"/>
      <c r="Y3" s="381"/>
      <c r="Z3" s="417" t="s">
        <v>401</v>
      </c>
      <c r="AA3" s="418"/>
      <c r="AB3" s="419"/>
    </row>
    <row r="4" spans="2:37" ht="20.100000000000001" customHeight="1" x14ac:dyDescent="0.15">
      <c r="B4" s="403" t="s">
        <v>402</v>
      </c>
      <c r="C4" s="403"/>
      <c r="D4" s="420" t="s">
        <v>403</v>
      </c>
      <c r="E4" s="420"/>
      <c r="F4" s="420"/>
      <c r="G4" s="420"/>
      <c r="H4" s="410"/>
      <c r="I4" s="410"/>
      <c r="J4" s="414"/>
      <c r="K4" s="415"/>
      <c r="L4" s="415"/>
      <c r="M4" s="415"/>
      <c r="N4" s="415"/>
      <c r="O4" s="416"/>
      <c r="P4" s="389"/>
      <c r="Q4" s="391"/>
      <c r="R4" s="414"/>
      <c r="S4" s="415"/>
      <c r="T4" s="415"/>
      <c r="U4" s="415"/>
      <c r="V4" s="416"/>
      <c r="W4" s="374" t="s">
        <v>57</v>
      </c>
      <c r="X4" s="381"/>
      <c r="Y4" s="381"/>
      <c r="Z4" s="417" t="s">
        <v>404</v>
      </c>
      <c r="AA4" s="418"/>
      <c r="AB4" s="419"/>
    </row>
    <row r="5" spans="2:37" ht="20.100000000000001" customHeight="1" x14ac:dyDescent="0.15">
      <c r="B5" s="438" t="s">
        <v>405</v>
      </c>
      <c r="C5" s="438"/>
      <c r="D5" s="201" t="s">
        <v>406</v>
      </c>
      <c r="E5" s="439" t="s">
        <v>755</v>
      </c>
      <c r="F5" s="439"/>
      <c r="G5" s="439"/>
      <c r="H5" s="386" t="s">
        <v>408</v>
      </c>
      <c r="I5" s="387"/>
      <c r="J5" s="388"/>
      <c r="K5" s="411" t="s">
        <v>409</v>
      </c>
      <c r="L5" s="412"/>
      <c r="M5" s="412"/>
      <c r="N5" s="412"/>
      <c r="O5" s="413"/>
      <c r="P5" s="440" t="s">
        <v>410</v>
      </c>
      <c r="Q5" s="441"/>
      <c r="R5" s="444">
        <v>46080</v>
      </c>
      <c r="S5" s="445"/>
      <c r="T5" s="446"/>
      <c r="U5" s="389" t="s">
        <v>411</v>
      </c>
      <c r="V5" s="390"/>
      <c r="W5" s="391"/>
      <c r="X5" s="404" t="s">
        <v>412</v>
      </c>
      <c r="Y5" s="399"/>
      <c r="Z5" s="399">
        <v>75</v>
      </c>
      <c r="AA5" s="399"/>
      <c r="AB5" s="202" t="s">
        <v>413</v>
      </c>
    </row>
    <row r="6" spans="2:37" ht="20.100000000000001" customHeight="1" x14ac:dyDescent="0.15">
      <c r="B6" s="438"/>
      <c r="C6" s="438"/>
      <c r="D6" s="201" t="s">
        <v>414</v>
      </c>
      <c r="E6" s="421" t="s">
        <v>407</v>
      </c>
      <c r="F6" s="421"/>
      <c r="G6" s="421"/>
      <c r="H6" s="389"/>
      <c r="I6" s="390"/>
      <c r="J6" s="391"/>
      <c r="K6" s="414"/>
      <c r="L6" s="415"/>
      <c r="M6" s="415"/>
      <c r="N6" s="415"/>
      <c r="O6" s="416"/>
      <c r="P6" s="442"/>
      <c r="Q6" s="443"/>
      <c r="R6" s="447"/>
      <c r="S6" s="448"/>
      <c r="T6" s="449"/>
      <c r="U6" s="374" t="s">
        <v>415</v>
      </c>
      <c r="V6" s="381"/>
      <c r="W6" s="375"/>
      <c r="X6" s="404" t="s">
        <v>416</v>
      </c>
      <c r="Y6" s="399"/>
      <c r="Z6" s="399"/>
      <c r="AA6" s="399"/>
      <c r="AB6" s="405"/>
    </row>
    <row r="7" spans="2:37" ht="18.95" customHeight="1" x14ac:dyDescent="0.15">
      <c r="B7" s="422" t="s">
        <v>417</v>
      </c>
      <c r="C7" s="400" t="s">
        <v>418</v>
      </c>
      <c r="D7" s="402"/>
      <c r="E7" s="423">
        <v>34.168329999999997</v>
      </c>
      <c r="F7" s="424"/>
      <c r="G7" s="425"/>
      <c r="H7" s="400" t="s">
        <v>419</v>
      </c>
      <c r="I7" s="401"/>
      <c r="J7" s="402"/>
      <c r="K7" s="426" t="s">
        <v>420</v>
      </c>
      <c r="L7" s="427"/>
      <c r="M7" s="434" t="s">
        <v>421</v>
      </c>
      <c r="N7" s="435"/>
      <c r="O7" s="400" t="s">
        <v>422</v>
      </c>
      <c r="P7" s="402"/>
      <c r="Q7" s="379" t="s">
        <v>423</v>
      </c>
      <c r="R7" s="380"/>
      <c r="S7" s="406" t="s">
        <v>424</v>
      </c>
      <c r="T7" s="400" t="s">
        <v>425</v>
      </c>
      <c r="U7" s="401"/>
      <c r="V7" s="401"/>
      <c r="W7" s="402"/>
      <c r="X7" s="203" t="s">
        <v>426</v>
      </c>
      <c r="Y7" s="204" t="s">
        <v>427</v>
      </c>
      <c r="Z7" s="205" t="s">
        <v>428</v>
      </c>
      <c r="AA7" s="403" t="s">
        <v>429</v>
      </c>
      <c r="AB7" s="403"/>
      <c r="AD7" s="5"/>
      <c r="AE7" s="2">
        <f>INT(E7/10000)</f>
        <v>0</v>
      </c>
      <c r="AF7" s="2">
        <f>INT(E7/100)-AE7*100</f>
        <v>0</v>
      </c>
      <c r="AG7" s="61">
        <f>E7-AE7*10000-AF7*100</f>
        <v>34.168329999999997</v>
      </c>
      <c r="AH7" s="62">
        <f>ROUND(AE7+AF7/60+AG7/60/60,5)</f>
        <v>9.4900000000000002E-3</v>
      </c>
      <c r="AI7" s="62" t="str">
        <f>TEXT(AH7,"0.00000")</f>
        <v>0.00949</v>
      </c>
    </row>
    <row r="8" spans="2:37" ht="18.95" customHeight="1" x14ac:dyDescent="0.15">
      <c r="B8" s="389"/>
      <c r="C8" s="372" t="s">
        <v>430</v>
      </c>
      <c r="D8" s="373"/>
      <c r="E8" s="428">
        <v>132.61927</v>
      </c>
      <c r="F8" s="429"/>
      <c r="G8" s="430"/>
      <c r="H8" s="372" t="s">
        <v>431</v>
      </c>
      <c r="I8" s="431"/>
      <c r="J8" s="373"/>
      <c r="K8" s="432"/>
      <c r="L8" s="433"/>
      <c r="M8" s="434"/>
      <c r="N8" s="435"/>
      <c r="O8" s="372" t="s">
        <v>432</v>
      </c>
      <c r="P8" s="373"/>
      <c r="Q8" s="379" t="s">
        <v>433</v>
      </c>
      <c r="R8" s="380"/>
      <c r="S8" s="407"/>
      <c r="T8" s="383" t="s">
        <v>74</v>
      </c>
      <c r="U8" s="374" t="s">
        <v>87</v>
      </c>
      <c r="V8" s="381"/>
      <c r="W8" s="375"/>
      <c r="X8" s="206"/>
      <c r="Y8" s="206" t="s">
        <v>434</v>
      </c>
      <c r="Z8" s="206" t="s">
        <v>435</v>
      </c>
      <c r="AA8" s="382"/>
      <c r="AB8" s="382"/>
      <c r="AD8" s="24"/>
      <c r="AE8" s="2">
        <f>INT(E8/10000)</f>
        <v>0</v>
      </c>
      <c r="AF8" s="2">
        <f>INT(E8/100)-AE8*100</f>
        <v>1</v>
      </c>
      <c r="AG8" s="61">
        <f>E8-AE8*10000-AF8*100</f>
        <v>32.61927</v>
      </c>
      <c r="AH8" s="62">
        <f>ROUND(AE8+AF8/60+AG8/60/60,5)</f>
        <v>2.5729999999999999E-2</v>
      </c>
      <c r="AI8" s="62" t="str">
        <f>TEXT(AH8,"0.00000")</f>
        <v>0.02573</v>
      </c>
    </row>
    <row r="9" spans="2:37" ht="18.95" customHeight="1" x14ac:dyDescent="0.15">
      <c r="B9" s="450" t="s">
        <v>436</v>
      </c>
      <c r="C9" s="372" t="s">
        <v>418</v>
      </c>
      <c r="D9" s="373"/>
      <c r="E9" s="428">
        <v>34.181750000000001</v>
      </c>
      <c r="F9" s="429"/>
      <c r="G9" s="430"/>
      <c r="H9" s="451" t="s">
        <v>437</v>
      </c>
      <c r="I9" s="452"/>
      <c r="J9" s="452"/>
      <c r="K9" s="376"/>
      <c r="L9" s="378"/>
      <c r="M9" s="434"/>
      <c r="N9" s="435"/>
      <c r="O9" s="372" t="s">
        <v>438</v>
      </c>
      <c r="P9" s="373"/>
      <c r="Q9" s="454"/>
      <c r="R9" s="454"/>
      <c r="S9" s="407"/>
      <c r="T9" s="385"/>
      <c r="U9" s="374" t="s">
        <v>88</v>
      </c>
      <c r="V9" s="381"/>
      <c r="W9" s="375"/>
      <c r="X9" s="206"/>
      <c r="Y9" s="206" t="s">
        <v>434</v>
      </c>
      <c r="Z9" s="206" t="s">
        <v>435</v>
      </c>
      <c r="AA9" s="382"/>
      <c r="AB9" s="382"/>
      <c r="AD9" s="24"/>
    </row>
    <row r="10" spans="2:37" ht="18.95" customHeight="1" x14ac:dyDescent="0.15">
      <c r="B10" s="400"/>
      <c r="C10" s="372" t="s">
        <v>430</v>
      </c>
      <c r="D10" s="373"/>
      <c r="E10" s="428">
        <v>132.61875000000001</v>
      </c>
      <c r="F10" s="429"/>
      <c r="G10" s="430"/>
      <c r="H10" s="372" t="s">
        <v>439</v>
      </c>
      <c r="I10" s="431"/>
      <c r="J10" s="373"/>
      <c r="K10" s="455" t="s">
        <v>440</v>
      </c>
      <c r="L10" s="433"/>
      <c r="M10" s="436"/>
      <c r="N10" s="437"/>
      <c r="O10" s="372" t="s">
        <v>441</v>
      </c>
      <c r="P10" s="373"/>
      <c r="Q10" s="453"/>
      <c r="R10" s="453"/>
      <c r="S10" s="407"/>
      <c r="T10" s="384"/>
      <c r="U10" s="374" t="s">
        <v>89</v>
      </c>
      <c r="V10" s="381"/>
      <c r="W10" s="375"/>
      <c r="X10" s="206"/>
      <c r="Y10" s="206" t="s">
        <v>434</v>
      </c>
      <c r="Z10" s="206" t="s">
        <v>435</v>
      </c>
      <c r="AA10" s="382"/>
      <c r="AB10" s="382"/>
      <c r="AD10" s="24"/>
    </row>
    <row r="11" spans="2:37" ht="18.95" customHeight="1" x14ac:dyDescent="0.15">
      <c r="B11" s="372" t="s">
        <v>442</v>
      </c>
      <c r="C11" s="431"/>
      <c r="D11" s="373"/>
      <c r="E11" s="376" t="s">
        <v>443</v>
      </c>
      <c r="F11" s="377"/>
      <c r="G11" s="378"/>
      <c r="H11" s="372" t="s">
        <v>444</v>
      </c>
      <c r="I11" s="431"/>
      <c r="J11" s="373"/>
      <c r="K11" s="455" t="s">
        <v>440</v>
      </c>
      <c r="L11" s="433"/>
      <c r="M11" s="456" t="s">
        <v>445</v>
      </c>
      <c r="N11" s="457"/>
      <c r="O11" s="372" t="s">
        <v>422</v>
      </c>
      <c r="P11" s="373"/>
      <c r="Q11" s="458"/>
      <c r="R11" s="458"/>
      <c r="S11" s="407"/>
      <c r="T11" s="207" t="s">
        <v>75</v>
      </c>
      <c r="U11" s="374" t="s">
        <v>90</v>
      </c>
      <c r="V11" s="381"/>
      <c r="W11" s="375"/>
      <c r="X11" s="206"/>
      <c r="Y11" s="206" t="s">
        <v>434</v>
      </c>
      <c r="Z11" s="206" t="s">
        <v>435</v>
      </c>
      <c r="AA11" s="382"/>
      <c r="AB11" s="382"/>
      <c r="AD11" s="24"/>
    </row>
    <row r="12" spans="2:37" ht="18.95" customHeight="1" x14ac:dyDescent="0.15">
      <c r="B12" s="372" t="s">
        <v>446</v>
      </c>
      <c r="C12" s="431"/>
      <c r="D12" s="373"/>
      <c r="E12" s="376">
        <v>0</v>
      </c>
      <c r="F12" s="377"/>
      <c r="G12" s="202" t="s">
        <v>60</v>
      </c>
      <c r="H12" s="457" t="s">
        <v>447</v>
      </c>
      <c r="I12" s="406" t="s">
        <v>417</v>
      </c>
      <c r="J12" s="208" t="s">
        <v>448</v>
      </c>
      <c r="K12" s="376" t="s">
        <v>449</v>
      </c>
      <c r="L12" s="378"/>
      <c r="M12" s="436"/>
      <c r="N12" s="437"/>
      <c r="O12" s="372" t="s">
        <v>441</v>
      </c>
      <c r="P12" s="373"/>
      <c r="Q12" s="460"/>
      <c r="R12" s="460"/>
      <c r="S12" s="407"/>
      <c r="T12" s="383" t="s">
        <v>76</v>
      </c>
      <c r="U12" s="374" t="s">
        <v>91</v>
      </c>
      <c r="V12" s="381"/>
      <c r="W12" s="375"/>
      <c r="X12" s="206"/>
      <c r="Y12" s="206" t="s">
        <v>434</v>
      </c>
      <c r="Z12" s="206" t="s">
        <v>435</v>
      </c>
      <c r="AA12" s="382"/>
      <c r="AB12" s="382"/>
      <c r="AD12" s="24"/>
    </row>
    <row r="13" spans="2:37" ht="18.95" customHeight="1" x14ac:dyDescent="0.15">
      <c r="B13" s="450" t="s">
        <v>450</v>
      </c>
      <c r="C13" s="461"/>
      <c r="D13" s="462"/>
      <c r="E13" s="376">
        <v>42.2</v>
      </c>
      <c r="F13" s="377"/>
      <c r="G13" s="202" t="s">
        <v>61</v>
      </c>
      <c r="H13" s="435"/>
      <c r="I13" s="459"/>
      <c r="J13" s="208" t="s">
        <v>451</v>
      </c>
      <c r="K13" s="209">
        <v>0</v>
      </c>
      <c r="L13" s="210" t="s">
        <v>60</v>
      </c>
      <c r="M13" s="463" t="s">
        <v>452</v>
      </c>
      <c r="N13" s="464"/>
      <c r="O13" s="465"/>
      <c r="P13" s="203" t="s">
        <v>426</v>
      </c>
      <c r="Q13" s="211" t="s">
        <v>428</v>
      </c>
      <c r="R13" s="203" t="s">
        <v>441</v>
      </c>
      <c r="S13" s="407"/>
      <c r="T13" s="384"/>
      <c r="U13" s="374" t="s">
        <v>92</v>
      </c>
      <c r="V13" s="381"/>
      <c r="W13" s="375"/>
      <c r="X13" s="206"/>
      <c r="Y13" s="206" t="s">
        <v>434</v>
      </c>
      <c r="Z13" s="206" t="s">
        <v>435</v>
      </c>
      <c r="AA13" s="382"/>
      <c r="AB13" s="382"/>
      <c r="AD13" s="24"/>
      <c r="AF13" s="11"/>
      <c r="AG13" s="10"/>
      <c r="AH13" s="10"/>
      <c r="AI13" s="10"/>
      <c r="AJ13" s="12"/>
      <c r="AK13" s="8"/>
    </row>
    <row r="14" spans="2:37" ht="18.95" customHeight="1" x14ac:dyDescent="0.15">
      <c r="B14" s="450" t="s">
        <v>453</v>
      </c>
      <c r="C14" s="461"/>
      <c r="D14" s="462"/>
      <c r="E14" s="466">
        <v>2526</v>
      </c>
      <c r="F14" s="467"/>
      <c r="G14" s="212" t="s">
        <v>62</v>
      </c>
      <c r="H14" s="435"/>
      <c r="I14" s="406" t="s">
        <v>436</v>
      </c>
      <c r="J14" s="208" t="s">
        <v>448</v>
      </c>
      <c r="K14" s="376" t="s">
        <v>449</v>
      </c>
      <c r="L14" s="378"/>
      <c r="M14" s="406" t="s">
        <v>454</v>
      </c>
      <c r="N14" s="374" t="s">
        <v>455</v>
      </c>
      <c r="O14" s="375"/>
      <c r="P14" s="213" t="s">
        <v>435</v>
      </c>
      <c r="Q14" s="206"/>
      <c r="R14" s="214"/>
      <c r="S14" s="407"/>
      <c r="T14" s="383" t="s">
        <v>77</v>
      </c>
      <c r="U14" s="374" t="s">
        <v>93</v>
      </c>
      <c r="V14" s="381"/>
      <c r="W14" s="375"/>
      <c r="X14" s="206"/>
      <c r="Y14" s="206" t="s">
        <v>434</v>
      </c>
      <c r="Z14" s="206" t="s">
        <v>435</v>
      </c>
      <c r="AA14" s="382"/>
      <c r="AB14" s="382"/>
      <c r="AD14" s="24"/>
      <c r="AF14" s="11"/>
      <c r="AG14" s="10"/>
      <c r="AH14" s="10"/>
      <c r="AI14" s="10"/>
      <c r="AJ14" s="12"/>
      <c r="AK14" s="8"/>
    </row>
    <row r="15" spans="2:37" ht="18.95" customHeight="1" x14ac:dyDescent="0.15">
      <c r="B15" s="215"/>
      <c r="C15" s="372" t="s">
        <v>456</v>
      </c>
      <c r="D15" s="373"/>
      <c r="E15" s="376">
        <v>8.5</v>
      </c>
      <c r="F15" s="377"/>
      <c r="G15" s="202" t="s">
        <v>60</v>
      </c>
      <c r="H15" s="437"/>
      <c r="I15" s="459"/>
      <c r="J15" s="216" t="s">
        <v>451</v>
      </c>
      <c r="K15" s="217">
        <v>0</v>
      </c>
      <c r="L15" s="218" t="s">
        <v>60</v>
      </c>
      <c r="M15" s="407"/>
      <c r="N15" s="374" t="s">
        <v>457</v>
      </c>
      <c r="O15" s="375"/>
      <c r="P15" s="213" t="s">
        <v>458</v>
      </c>
      <c r="Q15" s="206"/>
      <c r="R15" s="214"/>
      <c r="S15" s="407"/>
      <c r="T15" s="385"/>
      <c r="U15" s="386" t="s">
        <v>94</v>
      </c>
      <c r="V15" s="387"/>
      <c r="W15" s="388"/>
      <c r="X15" s="219"/>
      <c r="Y15" s="206" t="s">
        <v>434</v>
      </c>
      <c r="Z15" s="206" t="s">
        <v>435</v>
      </c>
      <c r="AA15" s="382"/>
      <c r="AB15" s="382"/>
      <c r="AD15" s="24"/>
      <c r="AF15" s="11"/>
      <c r="AG15" s="10"/>
      <c r="AH15" s="10"/>
      <c r="AI15" s="10"/>
      <c r="AJ15" s="12"/>
      <c r="AK15" s="8"/>
    </row>
    <row r="16" spans="2:37" ht="18.95" customHeight="1" x14ac:dyDescent="0.15">
      <c r="B16" s="407" t="s">
        <v>459</v>
      </c>
      <c r="C16" s="450" t="s">
        <v>460</v>
      </c>
      <c r="D16" s="462"/>
      <c r="E16" s="376">
        <v>3</v>
      </c>
      <c r="F16" s="377"/>
      <c r="G16" s="220" t="s">
        <v>60</v>
      </c>
      <c r="H16" s="406" t="s">
        <v>461</v>
      </c>
      <c r="I16" s="372" t="s">
        <v>462</v>
      </c>
      <c r="J16" s="373"/>
      <c r="K16" s="209">
        <v>60</v>
      </c>
      <c r="L16" s="210" t="s">
        <v>463</v>
      </c>
      <c r="M16" s="407"/>
      <c r="N16" s="374" t="s">
        <v>380</v>
      </c>
      <c r="O16" s="375"/>
      <c r="P16" s="213" t="s">
        <v>464</v>
      </c>
      <c r="Q16" s="206"/>
      <c r="R16" s="214"/>
      <c r="S16" s="407"/>
      <c r="T16" s="385"/>
      <c r="U16" s="389"/>
      <c r="V16" s="390"/>
      <c r="W16" s="391"/>
      <c r="X16" s="206"/>
      <c r="Y16" s="206" t="s">
        <v>434</v>
      </c>
      <c r="Z16" s="206" t="s">
        <v>435</v>
      </c>
      <c r="AA16" s="382"/>
      <c r="AB16" s="382"/>
      <c r="AD16" s="24"/>
      <c r="AF16" s="11"/>
      <c r="AG16" s="10"/>
      <c r="AH16" s="10"/>
      <c r="AI16" s="10"/>
      <c r="AJ16" s="12"/>
      <c r="AK16" s="8"/>
    </row>
    <row r="17" spans="2:37" ht="18.95" customHeight="1" x14ac:dyDescent="0.15">
      <c r="B17" s="407"/>
      <c r="C17" s="400"/>
      <c r="D17" s="402"/>
      <c r="E17" s="376">
        <v>3</v>
      </c>
      <c r="F17" s="377"/>
      <c r="G17" s="220" t="s">
        <v>60</v>
      </c>
      <c r="H17" s="407"/>
      <c r="I17" s="450" t="s">
        <v>465</v>
      </c>
      <c r="J17" s="462"/>
      <c r="K17" s="209"/>
      <c r="L17" s="210" t="s">
        <v>463</v>
      </c>
      <c r="M17" s="407"/>
      <c r="N17" s="374" t="s">
        <v>466</v>
      </c>
      <c r="O17" s="375"/>
      <c r="P17" s="221" t="s">
        <v>464</v>
      </c>
      <c r="Q17" s="206"/>
      <c r="R17" s="214"/>
      <c r="S17" s="407"/>
      <c r="T17" s="385"/>
      <c r="U17" s="374" t="s">
        <v>95</v>
      </c>
      <c r="V17" s="381"/>
      <c r="W17" s="375"/>
      <c r="X17" s="206"/>
      <c r="Y17" s="206" t="s">
        <v>434</v>
      </c>
      <c r="Z17" s="213" t="s">
        <v>435</v>
      </c>
      <c r="AA17" s="455"/>
      <c r="AB17" s="433"/>
      <c r="AD17" s="24"/>
      <c r="AF17" s="11"/>
      <c r="AG17" s="10"/>
      <c r="AH17" s="10"/>
      <c r="AI17" s="10"/>
      <c r="AJ17" s="9"/>
      <c r="AK17" s="8"/>
    </row>
    <row r="18" spans="2:37" ht="18.95" customHeight="1" x14ac:dyDescent="0.15">
      <c r="B18" s="222"/>
      <c r="C18" s="372" t="s">
        <v>467</v>
      </c>
      <c r="D18" s="373"/>
      <c r="E18" s="376">
        <v>2.5</v>
      </c>
      <c r="F18" s="377"/>
      <c r="G18" s="220" t="s">
        <v>60</v>
      </c>
      <c r="H18" s="407"/>
      <c r="I18" s="400"/>
      <c r="J18" s="402"/>
      <c r="K18" s="209"/>
      <c r="L18" s="210" t="s">
        <v>463</v>
      </c>
      <c r="M18" s="407"/>
      <c r="N18" s="374" t="s">
        <v>468</v>
      </c>
      <c r="O18" s="375"/>
      <c r="P18" s="221" t="s">
        <v>464</v>
      </c>
      <c r="Q18" s="206"/>
      <c r="R18" s="214"/>
      <c r="S18" s="407"/>
      <c r="T18" s="385"/>
      <c r="U18" s="389" t="s">
        <v>96</v>
      </c>
      <c r="V18" s="390"/>
      <c r="W18" s="391"/>
      <c r="X18" s="223"/>
      <c r="Y18" s="223" t="s">
        <v>434</v>
      </c>
      <c r="Z18" s="224" t="s">
        <v>435</v>
      </c>
      <c r="AA18" s="382"/>
      <c r="AB18" s="382"/>
      <c r="AD18" s="24"/>
      <c r="AF18" s="11"/>
      <c r="AG18" s="10"/>
      <c r="AH18" s="10"/>
      <c r="AI18" s="10"/>
      <c r="AJ18" s="9"/>
      <c r="AK18" s="8"/>
    </row>
    <row r="19" spans="2:37" ht="18.95" customHeight="1" x14ac:dyDescent="0.15">
      <c r="B19" s="407" t="s">
        <v>469</v>
      </c>
      <c r="C19" s="400" t="s">
        <v>470</v>
      </c>
      <c r="D19" s="402"/>
      <c r="E19" s="376">
        <v>4.5</v>
      </c>
      <c r="F19" s="377"/>
      <c r="G19" s="225" t="s">
        <v>60</v>
      </c>
      <c r="H19" s="459"/>
      <c r="I19" s="372" t="s">
        <v>471</v>
      </c>
      <c r="J19" s="373"/>
      <c r="K19" s="209">
        <v>40</v>
      </c>
      <c r="L19" s="210" t="s">
        <v>463</v>
      </c>
      <c r="M19" s="407"/>
      <c r="N19" s="374"/>
      <c r="O19" s="375"/>
      <c r="P19" s="221"/>
      <c r="Q19" s="206"/>
      <c r="R19" s="214"/>
      <c r="S19" s="407"/>
      <c r="T19" s="383" t="s">
        <v>78</v>
      </c>
      <c r="U19" s="374" t="s">
        <v>97</v>
      </c>
      <c r="V19" s="381"/>
      <c r="W19" s="375"/>
      <c r="X19" s="223"/>
      <c r="Y19" s="223" t="s">
        <v>434</v>
      </c>
      <c r="Z19" s="206" t="s">
        <v>435</v>
      </c>
      <c r="AA19" s="382"/>
      <c r="AB19" s="382"/>
      <c r="AD19" s="24"/>
    </row>
    <row r="20" spans="2:37" ht="18.95" customHeight="1" x14ac:dyDescent="0.15">
      <c r="B20" s="407"/>
      <c r="C20" s="372" t="s">
        <v>472</v>
      </c>
      <c r="D20" s="373"/>
      <c r="E20" s="376">
        <v>5.8</v>
      </c>
      <c r="F20" s="377"/>
      <c r="G20" s="202" t="s">
        <v>60</v>
      </c>
      <c r="H20" s="406" t="s">
        <v>473</v>
      </c>
      <c r="I20" s="372" t="s">
        <v>462</v>
      </c>
      <c r="J20" s="373"/>
      <c r="K20" s="226">
        <v>415</v>
      </c>
      <c r="L20" s="227" t="s">
        <v>463</v>
      </c>
      <c r="M20" s="407"/>
      <c r="N20" s="374"/>
      <c r="O20" s="375"/>
      <c r="P20" s="221"/>
      <c r="Q20" s="228"/>
      <c r="R20" s="214"/>
      <c r="S20" s="407"/>
      <c r="T20" s="385"/>
      <c r="U20" s="374" t="s">
        <v>98</v>
      </c>
      <c r="V20" s="381"/>
      <c r="W20" s="375"/>
      <c r="X20" s="223"/>
      <c r="Y20" s="223" t="s">
        <v>434</v>
      </c>
      <c r="Z20" s="206" t="s">
        <v>435</v>
      </c>
      <c r="AA20" s="382"/>
      <c r="AB20" s="382"/>
      <c r="AD20" s="24"/>
    </row>
    <row r="21" spans="2:37" ht="18.95" customHeight="1" x14ac:dyDescent="0.15">
      <c r="B21" s="459"/>
      <c r="C21" s="372" t="s">
        <v>474</v>
      </c>
      <c r="D21" s="373"/>
      <c r="E21" s="376">
        <v>4.5</v>
      </c>
      <c r="F21" s="377"/>
      <c r="G21" s="202" t="s">
        <v>60</v>
      </c>
      <c r="H21" s="407"/>
      <c r="I21" s="372" t="s">
        <v>465</v>
      </c>
      <c r="J21" s="373"/>
      <c r="K21" s="209">
        <v>870</v>
      </c>
      <c r="L21" s="229" t="s">
        <v>463</v>
      </c>
      <c r="M21" s="407"/>
      <c r="N21" s="374"/>
      <c r="O21" s="375"/>
      <c r="P21" s="221"/>
      <c r="Q21" s="228"/>
      <c r="R21" s="214"/>
      <c r="S21" s="407"/>
      <c r="T21" s="385"/>
      <c r="U21" s="374" t="s">
        <v>99</v>
      </c>
      <c r="V21" s="381"/>
      <c r="W21" s="375"/>
      <c r="X21" s="223"/>
      <c r="Y21" s="223" t="s">
        <v>434</v>
      </c>
      <c r="Z21" s="206" t="s">
        <v>435</v>
      </c>
      <c r="AA21" s="382"/>
      <c r="AB21" s="382"/>
      <c r="AD21" s="24"/>
    </row>
    <row r="22" spans="2:37" ht="18.95" customHeight="1" x14ac:dyDescent="0.15">
      <c r="B22" s="216"/>
      <c r="C22" s="230" t="s">
        <v>475</v>
      </c>
      <c r="D22" s="231"/>
      <c r="E22" s="468">
        <v>0</v>
      </c>
      <c r="F22" s="468"/>
      <c r="G22" s="468"/>
      <c r="H22" s="459"/>
      <c r="I22" s="372" t="s">
        <v>471</v>
      </c>
      <c r="J22" s="373"/>
      <c r="K22" s="217">
        <v>1010.6</v>
      </c>
      <c r="L22" s="218" t="s">
        <v>463</v>
      </c>
      <c r="M22" s="404"/>
      <c r="N22" s="399"/>
      <c r="O22" s="399"/>
      <c r="P22" s="405"/>
      <c r="Q22" s="404"/>
      <c r="R22" s="405"/>
      <c r="S22" s="407"/>
      <c r="T22" s="385"/>
      <c r="U22" s="374" t="s">
        <v>100</v>
      </c>
      <c r="V22" s="381"/>
      <c r="W22" s="375"/>
      <c r="X22" s="223"/>
      <c r="Y22" s="223" t="s">
        <v>434</v>
      </c>
      <c r="Z22" s="206" t="s">
        <v>435</v>
      </c>
      <c r="AA22" s="382"/>
      <c r="AB22" s="382"/>
      <c r="AD22" s="24"/>
    </row>
    <row r="23" spans="2:37" ht="18.95" customHeight="1" x14ac:dyDescent="0.15">
      <c r="B23" s="407" t="s">
        <v>476</v>
      </c>
      <c r="C23" s="230" t="s">
        <v>477</v>
      </c>
      <c r="D23" s="231"/>
      <c r="E23" s="474">
        <v>0</v>
      </c>
      <c r="F23" s="474"/>
      <c r="G23" s="474"/>
      <c r="H23" s="406" t="s">
        <v>478</v>
      </c>
      <c r="I23" s="372" t="s">
        <v>479</v>
      </c>
      <c r="J23" s="373"/>
      <c r="K23" s="372" t="s">
        <v>480</v>
      </c>
      <c r="L23" s="373"/>
      <c r="M23" s="374" t="s">
        <v>399</v>
      </c>
      <c r="N23" s="381"/>
      <c r="O23" s="381"/>
      <c r="P23" s="375"/>
      <c r="Q23" s="374" t="s">
        <v>441</v>
      </c>
      <c r="R23" s="375"/>
      <c r="S23" s="392" t="s">
        <v>481</v>
      </c>
      <c r="T23" s="393"/>
      <c r="U23" s="374" t="s">
        <v>482</v>
      </c>
      <c r="V23" s="381"/>
      <c r="W23" s="375"/>
      <c r="X23" s="223"/>
      <c r="Y23" s="223" t="s">
        <v>434</v>
      </c>
      <c r="Z23" s="206" t="s">
        <v>435</v>
      </c>
      <c r="AA23" s="382"/>
      <c r="AB23" s="382"/>
      <c r="AD23" s="24"/>
    </row>
    <row r="24" spans="2:37" ht="18.95" customHeight="1" x14ac:dyDescent="0.15">
      <c r="B24" s="407"/>
      <c r="C24" s="406" t="s">
        <v>483</v>
      </c>
      <c r="D24" s="374" t="s">
        <v>484</v>
      </c>
      <c r="E24" s="381"/>
      <c r="F24" s="469">
        <v>0</v>
      </c>
      <c r="G24" s="470"/>
      <c r="H24" s="407"/>
      <c r="I24" s="376"/>
      <c r="J24" s="378"/>
      <c r="K24" s="376"/>
      <c r="L24" s="378"/>
      <c r="M24" s="376"/>
      <c r="N24" s="377"/>
      <c r="O24" s="377"/>
      <c r="P24" s="378"/>
      <c r="Q24" s="376"/>
      <c r="R24" s="378"/>
      <c r="S24" s="394"/>
      <c r="T24" s="395"/>
      <c r="U24" s="374"/>
      <c r="V24" s="381"/>
      <c r="W24" s="375"/>
      <c r="X24" s="206"/>
      <c r="Y24" s="206"/>
      <c r="Z24" s="206"/>
      <c r="AA24" s="382"/>
      <c r="AB24" s="382"/>
      <c r="AD24" s="24"/>
    </row>
    <row r="25" spans="2:37" ht="18.95" customHeight="1" x14ac:dyDescent="0.15">
      <c r="B25" s="407"/>
      <c r="C25" s="407"/>
      <c r="D25" s="374" t="s">
        <v>485</v>
      </c>
      <c r="E25" s="381"/>
      <c r="F25" s="469">
        <v>0</v>
      </c>
      <c r="G25" s="470"/>
      <c r="H25" s="407"/>
      <c r="I25" s="376"/>
      <c r="J25" s="378"/>
      <c r="K25" s="376"/>
      <c r="L25" s="378"/>
      <c r="M25" s="376"/>
      <c r="N25" s="377"/>
      <c r="O25" s="377"/>
      <c r="P25" s="378"/>
      <c r="Q25" s="376"/>
      <c r="R25" s="378"/>
      <c r="S25" s="394"/>
      <c r="T25" s="395"/>
      <c r="U25" s="374"/>
      <c r="V25" s="381"/>
      <c r="W25" s="375"/>
      <c r="X25" s="206"/>
      <c r="Y25" s="206"/>
      <c r="Z25" s="206"/>
      <c r="AA25" s="382"/>
      <c r="AB25" s="382"/>
      <c r="AD25" s="24"/>
    </row>
    <row r="26" spans="2:37" ht="18.95" customHeight="1" x14ac:dyDescent="0.15">
      <c r="B26" s="407"/>
      <c r="C26" s="407"/>
      <c r="D26" s="374" t="s">
        <v>486</v>
      </c>
      <c r="E26" s="381"/>
      <c r="F26" s="469">
        <v>0</v>
      </c>
      <c r="G26" s="470"/>
      <c r="H26" s="407"/>
      <c r="I26" s="376"/>
      <c r="J26" s="378"/>
      <c r="K26" s="376"/>
      <c r="L26" s="378"/>
      <c r="M26" s="376"/>
      <c r="N26" s="377"/>
      <c r="O26" s="377"/>
      <c r="P26" s="378"/>
      <c r="Q26" s="376"/>
      <c r="R26" s="378"/>
      <c r="S26" s="396"/>
      <c r="T26" s="397"/>
      <c r="U26" s="374"/>
      <c r="V26" s="381"/>
      <c r="W26" s="375"/>
      <c r="X26" s="206"/>
      <c r="Y26" s="206"/>
      <c r="Z26" s="206"/>
      <c r="AA26" s="382"/>
      <c r="AB26" s="382"/>
      <c r="AD26" s="24"/>
    </row>
    <row r="27" spans="2:37" ht="18.95" customHeight="1" x14ac:dyDescent="0.15">
      <c r="B27" s="232"/>
      <c r="C27" s="459"/>
      <c r="D27" s="374" t="s">
        <v>487</v>
      </c>
      <c r="E27" s="381"/>
      <c r="F27" s="469">
        <v>0</v>
      </c>
      <c r="G27" s="470"/>
      <c r="H27" s="459"/>
      <c r="I27" s="376"/>
      <c r="J27" s="378"/>
      <c r="K27" s="376"/>
      <c r="L27" s="378"/>
      <c r="M27" s="376"/>
      <c r="N27" s="377"/>
      <c r="O27" s="377"/>
      <c r="P27" s="378"/>
      <c r="Q27" s="376"/>
      <c r="R27" s="378"/>
      <c r="S27" s="394" t="s">
        <v>340</v>
      </c>
      <c r="T27" s="395"/>
      <c r="U27" s="374" t="s">
        <v>488</v>
      </c>
      <c r="V27" s="381"/>
      <c r="W27" s="375"/>
      <c r="X27" s="206"/>
      <c r="Y27" s="206" t="s">
        <v>434</v>
      </c>
      <c r="Z27" s="206" t="s">
        <v>435</v>
      </c>
      <c r="AA27" s="382"/>
      <c r="AB27" s="382"/>
      <c r="AD27" s="24"/>
    </row>
    <row r="28" spans="2:37" ht="18.95" customHeight="1" x14ac:dyDescent="0.15">
      <c r="B28" s="230" t="s">
        <v>259</v>
      </c>
      <c r="C28" s="233"/>
      <c r="D28" s="231"/>
      <c r="E28" s="376" t="s">
        <v>489</v>
      </c>
      <c r="F28" s="377"/>
      <c r="G28" s="377"/>
      <c r="H28" s="377"/>
      <c r="I28" s="377"/>
      <c r="J28" s="377"/>
      <c r="K28" s="471"/>
      <c r="L28" s="472"/>
      <c r="M28" s="472"/>
      <c r="N28" s="472"/>
      <c r="O28" s="472"/>
      <c r="P28" s="472"/>
      <c r="Q28" s="472"/>
      <c r="R28" s="473"/>
      <c r="S28" s="396"/>
      <c r="T28" s="397"/>
      <c r="U28" s="374" t="s">
        <v>490</v>
      </c>
      <c r="V28" s="381"/>
      <c r="W28" s="375"/>
      <c r="X28" s="206"/>
      <c r="Y28" s="206" t="s">
        <v>434</v>
      </c>
      <c r="Z28" s="206" t="s">
        <v>435</v>
      </c>
      <c r="AA28" s="382"/>
      <c r="AB28" s="382"/>
      <c r="AD28" s="24"/>
    </row>
    <row r="29" spans="2:37" ht="15" customHeight="1" x14ac:dyDescent="0.15">
      <c r="B29" s="234"/>
      <c r="C29" s="234" t="s">
        <v>390</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27"/>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546" t="s">
        <v>63</v>
      </c>
      <c r="C3" s="546"/>
      <c r="D3" s="546"/>
      <c r="E3" s="546"/>
      <c r="F3" s="546"/>
      <c r="G3" s="546"/>
      <c r="H3" s="546"/>
      <c r="I3" s="546"/>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c r="AJ3" s="546"/>
      <c r="AK3" s="546"/>
      <c r="AL3" s="546"/>
      <c r="AM3" s="546"/>
      <c r="AN3" s="546"/>
    </row>
    <row r="4" spans="2:40" ht="20.100000000000001" customHeight="1" x14ac:dyDescent="0.15">
      <c r="B4" s="547" t="s">
        <v>54</v>
      </c>
      <c r="C4" s="547"/>
      <c r="D4" s="547"/>
      <c r="E4" s="548" t="str">
        <f>'様式A-1'!D3</f>
        <v>ヒヨヂトンネル</v>
      </c>
      <c r="F4" s="549"/>
      <c r="G4" s="549"/>
      <c r="H4" s="549"/>
      <c r="I4" s="550"/>
      <c r="J4" s="551" t="s">
        <v>55</v>
      </c>
      <c r="K4" s="551"/>
      <c r="L4" s="551"/>
      <c r="M4" s="552" t="str">
        <f>'様式A-1'!J3</f>
        <v>一般国道376号</v>
      </c>
      <c r="N4" s="553"/>
      <c r="O4" s="553"/>
      <c r="P4" s="553"/>
      <c r="Q4" s="553"/>
      <c r="R4" s="554"/>
      <c r="S4" s="559" t="s">
        <v>58</v>
      </c>
      <c r="T4" s="559"/>
      <c r="U4" s="559"/>
      <c r="V4" s="559"/>
      <c r="W4" s="559"/>
      <c r="X4" s="559"/>
      <c r="Y4" s="561" t="str">
        <f>'様式A-1'!K5</f>
        <v>株式会社 長大
鷲尾 寛</v>
      </c>
      <c r="Z4" s="562"/>
      <c r="AA4" s="562"/>
      <c r="AB4" s="562"/>
      <c r="AC4" s="562"/>
      <c r="AD4" s="563"/>
      <c r="AE4" s="545" t="s">
        <v>59</v>
      </c>
      <c r="AF4" s="545"/>
      <c r="AG4" s="545"/>
      <c r="AH4" s="545"/>
      <c r="AI4" s="560">
        <f>'様式A-1'!R5</f>
        <v>46080</v>
      </c>
      <c r="AJ4" s="560"/>
      <c r="AK4" s="560"/>
      <c r="AL4" s="560"/>
      <c r="AM4" s="560"/>
      <c r="AN4" s="560"/>
    </row>
    <row r="5" spans="2:40" ht="20.100000000000001" customHeight="1" x14ac:dyDescent="0.15">
      <c r="B5" s="555" t="s">
        <v>64</v>
      </c>
      <c r="C5" s="555"/>
      <c r="D5" s="555"/>
      <c r="E5" s="556" t="str">
        <f>'様式A-1'!D4</f>
        <v>桧余地トンネル</v>
      </c>
      <c r="F5" s="557"/>
      <c r="G5" s="557"/>
      <c r="H5" s="557"/>
      <c r="I5" s="558"/>
      <c r="J5" s="512" t="s">
        <v>65</v>
      </c>
      <c r="K5" s="512"/>
      <c r="L5" s="512"/>
      <c r="M5" s="552" t="str">
        <f>'様式A-1'!R3</f>
        <v>山口県
岩国土木建築事務所</v>
      </c>
      <c r="N5" s="553"/>
      <c r="O5" s="553"/>
      <c r="P5" s="553"/>
      <c r="Q5" s="553"/>
      <c r="R5" s="554"/>
      <c r="S5" s="559"/>
      <c r="T5" s="559"/>
      <c r="U5" s="559"/>
      <c r="V5" s="559"/>
      <c r="W5" s="559"/>
      <c r="X5" s="559"/>
      <c r="Y5" s="564"/>
      <c r="Z5" s="565"/>
      <c r="AA5" s="565"/>
      <c r="AB5" s="565"/>
      <c r="AC5" s="565"/>
      <c r="AD5" s="566"/>
      <c r="AE5" s="545"/>
      <c r="AF5" s="545"/>
      <c r="AG5" s="545"/>
      <c r="AH5" s="545"/>
      <c r="AI5" s="560"/>
      <c r="AJ5" s="560"/>
      <c r="AK5" s="560"/>
      <c r="AL5" s="560"/>
      <c r="AM5" s="560"/>
      <c r="AN5" s="560"/>
    </row>
    <row r="6" spans="2:40" ht="13.5" customHeight="1" x14ac:dyDescent="0.15">
      <c r="B6" s="511" t="s">
        <v>66</v>
      </c>
      <c r="C6" s="511" t="s">
        <v>67</v>
      </c>
      <c r="D6" s="523" t="s">
        <v>68</v>
      </c>
      <c r="E6" s="524"/>
      <c r="F6" s="527" t="s">
        <v>69</v>
      </c>
      <c r="G6" s="528"/>
      <c r="H6" s="528"/>
      <c r="I6" s="528"/>
      <c r="J6" s="529"/>
      <c r="K6" s="533" t="s">
        <v>70</v>
      </c>
      <c r="L6" s="534"/>
      <c r="M6" s="534"/>
      <c r="N6" s="535"/>
      <c r="O6" s="495" t="s">
        <v>71</v>
      </c>
      <c r="P6" s="496"/>
      <c r="Q6" s="496"/>
      <c r="R6" s="496"/>
      <c r="S6" s="491"/>
      <c r="T6" s="491"/>
      <c r="U6" s="491"/>
      <c r="V6" s="491"/>
      <c r="W6" s="491"/>
      <c r="X6" s="491"/>
      <c r="Y6" s="491"/>
      <c r="Z6" s="491"/>
      <c r="AA6" s="491"/>
      <c r="AB6" s="491"/>
      <c r="AC6" s="491"/>
      <c r="AD6" s="492"/>
      <c r="AE6" s="539" t="s">
        <v>72</v>
      </c>
      <c r="AF6" s="540"/>
      <c r="AG6" s="540"/>
      <c r="AH6" s="540"/>
      <c r="AI6" s="540"/>
      <c r="AJ6" s="541"/>
      <c r="AK6" s="491" t="s">
        <v>73</v>
      </c>
      <c r="AL6" s="491"/>
      <c r="AM6" s="491"/>
      <c r="AN6" s="492"/>
    </row>
    <row r="7" spans="2:40" ht="13.5" customHeight="1" x14ac:dyDescent="0.15">
      <c r="B7" s="511"/>
      <c r="C7" s="513"/>
      <c r="D7" s="525"/>
      <c r="E7" s="526"/>
      <c r="F7" s="530"/>
      <c r="G7" s="531"/>
      <c r="H7" s="531"/>
      <c r="I7" s="531"/>
      <c r="J7" s="532"/>
      <c r="K7" s="536"/>
      <c r="L7" s="537"/>
      <c r="M7" s="537"/>
      <c r="N7" s="538"/>
      <c r="O7" s="545" t="s">
        <v>74</v>
      </c>
      <c r="P7" s="545"/>
      <c r="Q7" s="545"/>
      <c r="R7" s="120" t="s">
        <v>75</v>
      </c>
      <c r="S7" s="545" t="s">
        <v>76</v>
      </c>
      <c r="T7" s="545"/>
      <c r="U7" s="545" t="s">
        <v>77</v>
      </c>
      <c r="V7" s="545"/>
      <c r="W7" s="545"/>
      <c r="X7" s="545"/>
      <c r="Y7" s="499" t="s">
        <v>78</v>
      </c>
      <c r="Z7" s="500"/>
      <c r="AA7" s="500"/>
      <c r="AB7" s="501"/>
      <c r="AC7" s="482" t="s">
        <v>79</v>
      </c>
      <c r="AD7" s="483"/>
      <c r="AE7" s="542"/>
      <c r="AF7" s="543"/>
      <c r="AG7" s="543"/>
      <c r="AH7" s="543"/>
      <c r="AI7" s="543"/>
      <c r="AJ7" s="544"/>
      <c r="AK7" s="491"/>
      <c r="AL7" s="491"/>
      <c r="AM7" s="491"/>
      <c r="AN7" s="492"/>
    </row>
    <row r="8" spans="2:40" ht="13.5" customHeight="1" x14ac:dyDescent="0.15">
      <c r="B8" s="512"/>
      <c r="C8" s="514"/>
      <c r="D8" s="17" t="s">
        <v>80</v>
      </c>
      <c r="E8" s="16" t="s">
        <v>81</v>
      </c>
      <c r="F8" s="512" t="s">
        <v>82</v>
      </c>
      <c r="G8" s="512"/>
      <c r="H8" s="512"/>
      <c r="I8" s="507" t="s">
        <v>83</v>
      </c>
      <c r="J8" s="507" t="s">
        <v>84</v>
      </c>
      <c r="K8" s="507" t="s">
        <v>85</v>
      </c>
      <c r="L8" s="509" t="s">
        <v>86</v>
      </c>
      <c r="M8" s="482" t="s">
        <v>79</v>
      </c>
      <c r="N8" s="515"/>
      <c r="O8" s="503" t="s">
        <v>87</v>
      </c>
      <c r="P8" s="503" t="s">
        <v>88</v>
      </c>
      <c r="Q8" s="503" t="s">
        <v>89</v>
      </c>
      <c r="R8" s="503" t="s">
        <v>90</v>
      </c>
      <c r="S8" s="505" t="s">
        <v>91</v>
      </c>
      <c r="T8" s="505" t="s">
        <v>92</v>
      </c>
      <c r="U8" s="505" t="s">
        <v>93</v>
      </c>
      <c r="V8" s="503" t="s">
        <v>94</v>
      </c>
      <c r="W8" s="505" t="s">
        <v>95</v>
      </c>
      <c r="X8" s="505" t="s">
        <v>96</v>
      </c>
      <c r="Y8" s="503" t="s">
        <v>97</v>
      </c>
      <c r="Z8" s="503" t="s">
        <v>98</v>
      </c>
      <c r="AA8" s="503" t="s">
        <v>99</v>
      </c>
      <c r="AB8" s="505" t="s">
        <v>100</v>
      </c>
      <c r="AC8" s="497"/>
      <c r="AD8" s="498"/>
      <c r="AE8" s="517" t="s">
        <v>101</v>
      </c>
      <c r="AF8" s="519" t="s">
        <v>102</v>
      </c>
      <c r="AG8" s="519" t="s">
        <v>103</v>
      </c>
      <c r="AH8" s="521" t="s">
        <v>104</v>
      </c>
      <c r="AI8" s="482" t="s">
        <v>79</v>
      </c>
      <c r="AJ8" s="483"/>
      <c r="AK8" s="491"/>
      <c r="AL8" s="491"/>
      <c r="AM8" s="491"/>
      <c r="AN8" s="492"/>
    </row>
    <row r="9" spans="2:40" x14ac:dyDescent="0.15">
      <c r="B9" s="512"/>
      <c r="C9" s="22" t="s">
        <v>105</v>
      </c>
      <c r="D9" s="15" t="s">
        <v>105</v>
      </c>
      <c r="E9" s="15" t="s">
        <v>105</v>
      </c>
      <c r="F9" s="512"/>
      <c r="G9" s="512"/>
      <c r="H9" s="512"/>
      <c r="I9" s="508"/>
      <c r="J9" s="508"/>
      <c r="K9" s="508"/>
      <c r="L9" s="510"/>
      <c r="M9" s="516"/>
      <c r="N9" s="494"/>
      <c r="O9" s="504"/>
      <c r="P9" s="504"/>
      <c r="Q9" s="504"/>
      <c r="R9" s="504"/>
      <c r="S9" s="506"/>
      <c r="T9" s="506"/>
      <c r="U9" s="506"/>
      <c r="V9" s="504"/>
      <c r="W9" s="506"/>
      <c r="X9" s="506"/>
      <c r="Y9" s="504"/>
      <c r="Z9" s="504"/>
      <c r="AA9" s="504"/>
      <c r="AB9" s="506"/>
      <c r="AC9" s="484"/>
      <c r="AD9" s="485"/>
      <c r="AE9" s="518"/>
      <c r="AF9" s="520"/>
      <c r="AG9" s="520"/>
      <c r="AH9" s="522"/>
      <c r="AI9" s="484"/>
      <c r="AJ9" s="485"/>
      <c r="AK9" s="493"/>
      <c r="AL9" s="493"/>
      <c r="AM9" s="493"/>
      <c r="AN9" s="494"/>
    </row>
    <row r="10" spans="2:40" ht="13.5" customHeight="1" x14ac:dyDescent="0.15">
      <c r="B10" s="23" t="s">
        <v>491</v>
      </c>
      <c r="C10" s="121">
        <v>0</v>
      </c>
      <c r="D10" s="121">
        <v>0</v>
      </c>
      <c r="E10" s="121">
        <v>0</v>
      </c>
      <c r="F10" s="502"/>
      <c r="G10" s="476"/>
      <c r="H10" s="476"/>
      <c r="I10" s="14"/>
      <c r="J10" s="88"/>
      <c r="K10" s="14"/>
      <c r="L10" s="13"/>
      <c r="M10" s="486"/>
      <c r="N10" s="479"/>
      <c r="O10" s="14"/>
      <c r="P10" s="13"/>
      <c r="Q10" s="13"/>
      <c r="R10" s="13"/>
      <c r="S10" s="13"/>
      <c r="T10" s="83"/>
      <c r="U10" s="83"/>
      <c r="V10" s="83"/>
      <c r="W10" s="83"/>
      <c r="X10" s="83"/>
      <c r="Y10" s="83"/>
      <c r="Z10" s="83"/>
      <c r="AA10" s="56"/>
      <c r="AB10" s="57"/>
      <c r="AC10" s="480"/>
      <c r="AD10" s="481"/>
      <c r="AE10" s="83"/>
      <c r="AF10" s="83"/>
      <c r="AG10" s="83"/>
      <c r="AH10" s="83"/>
      <c r="AI10" s="475"/>
      <c r="AJ10" s="476"/>
      <c r="AK10" s="488" t="s">
        <v>492</v>
      </c>
      <c r="AL10" s="489"/>
      <c r="AM10" s="489"/>
      <c r="AN10" s="490"/>
    </row>
    <row r="11" spans="2:40" ht="13.5" customHeight="1" x14ac:dyDescent="0.15">
      <c r="B11" s="122" t="s">
        <v>493</v>
      </c>
      <c r="C11" s="121">
        <v>8.6</v>
      </c>
      <c r="D11" s="121">
        <v>0</v>
      </c>
      <c r="E11" s="121">
        <v>8.6</v>
      </c>
      <c r="F11" s="475"/>
      <c r="G11" s="476"/>
      <c r="H11" s="476"/>
      <c r="I11" s="14"/>
      <c r="J11" s="88"/>
      <c r="K11" s="14"/>
      <c r="L11" s="13"/>
      <c r="M11" s="486"/>
      <c r="N11" s="479"/>
      <c r="O11" s="14"/>
      <c r="P11" s="13"/>
      <c r="Q11" s="13"/>
      <c r="R11" s="13"/>
      <c r="S11" s="13"/>
      <c r="T11" s="83"/>
      <c r="U11" s="83"/>
      <c r="V11" s="83"/>
      <c r="W11" s="83"/>
      <c r="X11" s="83"/>
      <c r="Y11" s="83"/>
      <c r="Z11" s="83"/>
      <c r="AA11" s="56"/>
      <c r="AB11" s="57"/>
      <c r="AC11" s="480"/>
      <c r="AD11" s="481"/>
      <c r="AE11" s="83"/>
      <c r="AF11" s="83"/>
      <c r="AG11" s="83"/>
      <c r="AH11" s="14"/>
      <c r="AI11" s="475"/>
      <c r="AJ11" s="476"/>
      <c r="AK11" s="488"/>
      <c r="AL11" s="489"/>
      <c r="AM11" s="489"/>
      <c r="AN11" s="490"/>
    </row>
    <row r="12" spans="2:40" ht="13.5" customHeight="1" x14ac:dyDescent="0.15">
      <c r="B12" s="122" t="s">
        <v>494</v>
      </c>
      <c r="C12" s="121">
        <v>5.6</v>
      </c>
      <c r="D12" s="121">
        <v>8.6</v>
      </c>
      <c r="E12" s="121">
        <v>14.2</v>
      </c>
      <c r="F12" s="475"/>
      <c r="G12" s="476"/>
      <c r="H12" s="476"/>
      <c r="I12" s="14"/>
      <c r="J12" s="88"/>
      <c r="K12" s="14"/>
      <c r="L12" s="13"/>
      <c r="M12" s="486"/>
      <c r="N12" s="479"/>
      <c r="O12" s="14"/>
      <c r="P12" s="13"/>
      <c r="Q12" s="13"/>
      <c r="R12" s="13"/>
      <c r="S12" s="13"/>
      <c r="T12" s="83"/>
      <c r="U12" s="83"/>
      <c r="V12" s="83"/>
      <c r="W12" s="83"/>
      <c r="X12" s="83"/>
      <c r="Y12" s="83"/>
      <c r="Z12" s="83"/>
      <c r="AA12" s="56"/>
      <c r="AB12" s="57"/>
      <c r="AC12" s="480"/>
      <c r="AD12" s="481"/>
      <c r="AE12" s="83"/>
      <c r="AF12" s="14"/>
      <c r="AG12" s="14"/>
      <c r="AH12" s="83"/>
      <c r="AI12" s="475"/>
      <c r="AJ12" s="476"/>
      <c r="AK12" s="488"/>
      <c r="AL12" s="489"/>
      <c r="AM12" s="489"/>
      <c r="AN12" s="490"/>
    </row>
    <row r="13" spans="2:40" ht="13.5" customHeight="1" x14ac:dyDescent="0.15">
      <c r="B13" s="122" t="s">
        <v>495</v>
      </c>
      <c r="C13" s="121">
        <v>5.8</v>
      </c>
      <c r="D13" s="121">
        <v>14.2</v>
      </c>
      <c r="E13" s="121">
        <v>20</v>
      </c>
      <c r="F13" s="475"/>
      <c r="G13" s="476"/>
      <c r="H13" s="476"/>
      <c r="I13" s="14"/>
      <c r="J13" s="88"/>
      <c r="K13" s="14"/>
      <c r="L13" s="13"/>
      <c r="M13" s="486"/>
      <c r="N13" s="479"/>
      <c r="O13" s="14"/>
      <c r="P13" s="13"/>
      <c r="Q13" s="13"/>
      <c r="R13" s="13"/>
      <c r="S13" s="13"/>
      <c r="T13" s="83"/>
      <c r="U13" s="83"/>
      <c r="V13" s="83"/>
      <c r="W13" s="83"/>
      <c r="X13" s="83"/>
      <c r="Y13" s="83"/>
      <c r="Z13" s="83"/>
      <c r="AA13" s="56"/>
      <c r="AB13" s="57"/>
      <c r="AC13" s="480"/>
      <c r="AD13" s="481"/>
      <c r="AE13" s="14"/>
      <c r="AF13" s="83"/>
      <c r="AG13" s="83"/>
      <c r="AH13" s="83"/>
      <c r="AI13" s="486"/>
      <c r="AJ13" s="487"/>
      <c r="AK13" s="477"/>
      <c r="AL13" s="478"/>
      <c r="AM13" s="478"/>
      <c r="AN13" s="479"/>
    </row>
    <row r="14" spans="2:40" ht="13.5" customHeight="1" x14ac:dyDescent="0.15">
      <c r="B14" s="122" t="s">
        <v>496</v>
      </c>
      <c r="C14" s="121">
        <v>5.7</v>
      </c>
      <c r="D14" s="121">
        <v>20</v>
      </c>
      <c r="E14" s="121">
        <v>2526</v>
      </c>
      <c r="F14" s="475"/>
      <c r="G14" s="476"/>
      <c r="H14" s="476"/>
      <c r="I14" s="14"/>
      <c r="J14" s="88"/>
      <c r="K14" s="14"/>
      <c r="L14" s="13"/>
      <c r="M14" s="486"/>
      <c r="N14" s="479"/>
      <c r="O14" s="14"/>
      <c r="P14" s="13"/>
      <c r="Q14" s="13"/>
      <c r="R14" s="13"/>
      <c r="S14" s="13"/>
      <c r="T14" s="83"/>
      <c r="U14" s="83"/>
      <c r="V14" s="83"/>
      <c r="W14" s="83"/>
      <c r="X14" s="83"/>
      <c r="Y14" s="83"/>
      <c r="Z14" s="83"/>
      <c r="AA14" s="56"/>
      <c r="AB14" s="57"/>
      <c r="AC14" s="480"/>
      <c r="AD14" s="481"/>
      <c r="AE14" s="83"/>
      <c r="AF14" s="83"/>
      <c r="AG14" s="56"/>
      <c r="AH14" s="57"/>
      <c r="AI14" s="475"/>
      <c r="AJ14" s="476"/>
      <c r="AK14" s="477" t="s">
        <v>497</v>
      </c>
      <c r="AL14" s="478"/>
      <c r="AM14" s="478"/>
      <c r="AN14" s="479"/>
    </row>
    <row r="15" spans="2:40" ht="13.5" customHeight="1" x14ac:dyDescent="0.15">
      <c r="B15" s="122" t="s">
        <v>498</v>
      </c>
      <c r="C15" s="121">
        <v>5.8</v>
      </c>
      <c r="D15" s="121">
        <v>25.7</v>
      </c>
      <c r="E15" s="121">
        <v>31.4</v>
      </c>
      <c r="F15" s="475"/>
      <c r="G15" s="476"/>
      <c r="H15" s="476"/>
      <c r="I15" s="14"/>
      <c r="J15" s="88"/>
      <c r="K15" s="14"/>
      <c r="L15" s="13"/>
      <c r="M15" s="486"/>
      <c r="N15" s="479"/>
      <c r="O15" s="14"/>
      <c r="P15" s="13"/>
      <c r="Q15" s="13"/>
      <c r="R15" s="13"/>
      <c r="S15" s="13"/>
      <c r="T15" s="83"/>
      <c r="U15" s="83"/>
      <c r="V15" s="83"/>
      <c r="W15" s="83"/>
      <c r="X15" s="83"/>
      <c r="Y15" s="83"/>
      <c r="Z15" s="83"/>
      <c r="AA15" s="56"/>
      <c r="AB15" s="57"/>
      <c r="AC15" s="480"/>
      <c r="AD15" s="481"/>
      <c r="AE15" s="83"/>
      <c r="AF15" s="83"/>
      <c r="AG15" s="56"/>
      <c r="AH15" s="57"/>
      <c r="AI15" s="475"/>
      <c r="AJ15" s="476"/>
      <c r="AK15" s="477"/>
      <c r="AL15" s="478"/>
      <c r="AM15" s="478"/>
      <c r="AN15" s="479"/>
    </row>
    <row r="16" spans="2:40" ht="13.5" customHeight="1" x14ac:dyDescent="0.15">
      <c r="B16" s="122" t="s">
        <v>499</v>
      </c>
      <c r="C16" s="121">
        <v>5.8</v>
      </c>
      <c r="D16" s="121">
        <v>31.4</v>
      </c>
      <c r="E16" s="121">
        <v>37.199999999999996</v>
      </c>
      <c r="F16" s="475"/>
      <c r="G16" s="476"/>
      <c r="H16" s="476"/>
      <c r="I16" s="14"/>
      <c r="J16" s="88"/>
      <c r="K16" s="14"/>
      <c r="L16" s="13"/>
      <c r="M16" s="486"/>
      <c r="N16" s="479"/>
      <c r="O16" s="14"/>
      <c r="P16" s="13"/>
      <c r="Q16" s="13"/>
      <c r="R16" s="13"/>
      <c r="S16" s="13"/>
      <c r="T16" s="83"/>
      <c r="U16" s="83"/>
      <c r="V16" s="83"/>
      <c r="W16" s="83"/>
      <c r="X16" s="83"/>
      <c r="Y16" s="83"/>
      <c r="Z16" s="83"/>
      <c r="AA16" s="56"/>
      <c r="AB16" s="57"/>
      <c r="AC16" s="480"/>
      <c r="AD16" s="481"/>
      <c r="AE16" s="83"/>
      <c r="AF16" s="83"/>
      <c r="AG16" s="56"/>
      <c r="AH16" s="57"/>
      <c r="AI16" s="475"/>
      <c r="AJ16" s="476"/>
      <c r="AK16" s="477"/>
      <c r="AL16" s="478"/>
      <c r="AM16" s="478"/>
      <c r="AN16" s="479"/>
    </row>
    <row r="17" spans="2:40" ht="13.5" customHeight="1" x14ac:dyDescent="0.15">
      <c r="B17" s="122" t="s">
        <v>500</v>
      </c>
      <c r="C17" s="121">
        <v>5.7</v>
      </c>
      <c r="D17" s="121">
        <v>37.199999999999996</v>
      </c>
      <c r="E17" s="121">
        <v>42.9</v>
      </c>
      <c r="F17" s="475"/>
      <c r="G17" s="476"/>
      <c r="H17" s="476"/>
      <c r="I17" s="14"/>
      <c r="J17" s="88"/>
      <c r="K17" s="14"/>
      <c r="L17" s="13"/>
      <c r="M17" s="486"/>
      <c r="N17" s="479"/>
      <c r="O17" s="14"/>
      <c r="P17" s="13"/>
      <c r="Q17" s="13"/>
      <c r="R17" s="13"/>
      <c r="S17" s="13"/>
      <c r="T17" s="83"/>
      <c r="U17" s="83"/>
      <c r="V17" s="83"/>
      <c r="W17" s="83"/>
      <c r="X17" s="83"/>
      <c r="Y17" s="83"/>
      <c r="Z17" s="83"/>
      <c r="AA17" s="56"/>
      <c r="AB17" s="57"/>
      <c r="AC17" s="480"/>
      <c r="AD17" s="481"/>
      <c r="AE17" s="83"/>
      <c r="AF17" s="83"/>
      <c r="AG17" s="56"/>
      <c r="AH17" s="57"/>
      <c r="AI17" s="475"/>
      <c r="AJ17" s="476"/>
      <c r="AK17" s="477"/>
      <c r="AL17" s="478"/>
      <c r="AM17" s="478"/>
      <c r="AN17" s="479"/>
    </row>
    <row r="18" spans="2:40" ht="13.5" customHeight="1" x14ac:dyDescent="0.15">
      <c r="B18" s="122" t="s">
        <v>501</v>
      </c>
      <c r="C18" s="121">
        <v>5.8</v>
      </c>
      <c r="D18" s="121">
        <v>42.9</v>
      </c>
      <c r="E18" s="121">
        <v>48.699999999999996</v>
      </c>
      <c r="F18" s="475"/>
      <c r="G18" s="476"/>
      <c r="H18" s="476"/>
      <c r="I18" s="14"/>
      <c r="J18" s="88"/>
      <c r="K18" s="14"/>
      <c r="L18" s="13"/>
      <c r="M18" s="486"/>
      <c r="N18" s="479"/>
      <c r="O18" s="14"/>
      <c r="P18" s="13"/>
      <c r="Q18" s="13"/>
      <c r="R18" s="13"/>
      <c r="S18" s="13"/>
      <c r="T18" s="83"/>
      <c r="U18" s="83"/>
      <c r="V18" s="83"/>
      <c r="W18" s="83"/>
      <c r="X18" s="83"/>
      <c r="Y18" s="83"/>
      <c r="Z18" s="83"/>
      <c r="AA18" s="56"/>
      <c r="AB18" s="57"/>
      <c r="AC18" s="480"/>
      <c r="AD18" s="481"/>
      <c r="AE18" s="83"/>
      <c r="AF18" s="83"/>
      <c r="AG18" s="56"/>
      <c r="AH18" s="57"/>
      <c r="AI18" s="475"/>
      <c r="AJ18" s="476"/>
      <c r="AK18" s="477"/>
      <c r="AL18" s="478"/>
      <c r="AM18" s="478"/>
      <c r="AN18" s="479"/>
    </row>
    <row r="19" spans="2:40" ht="13.5" customHeight="1" x14ac:dyDescent="0.15">
      <c r="B19" s="122" t="s">
        <v>502</v>
      </c>
      <c r="C19" s="121">
        <v>5.7</v>
      </c>
      <c r="D19" s="121">
        <v>48.699999999999996</v>
      </c>
      <c r="E19" s="121">
        <v>54.4</v>
      </c>
      <c r="F19" s="475"/>
      <c r="G19" s="476"/>
      <c r="H19" s="476"/>
      <c r="I19" s="14"/>
      <c r="J19" s="88"/>
      <c r="K19" s="14"/>
      <c r="L19" s="13"/>
      <c r="M19" s="486"/>
      <c r="N19" s="479"/>
      <c r="O19" s="14"/>
      <c r="P19" s="13"/>
      <c r="Q19" s="13"/>
      <c r="R19" s="13"/>
      <c r="S19" s="13"/>
      <c r="T19" s="83"/>
      <c r="U19" s="83"/>
      <c r="V19" s="83"/>
      <c r="W19" s="83"/>
      <c r="X19" s="83"/>
      <c r="Y19" s="83"/>
      <c r="Z19" s="83"/>
      <c r="AA19" s="56"/>
      <c r="AB19" s="57"/>
      <c r="AC19" s="480"/>
      <c r="AD19" s="481"/>
      <c r="AE19" s="83"/>
      <c r="AF19" s="83"/>
      <c r="AG19" s="56"/>
      <c r="AH19" s="57"/>
      <c r="AI19" s="475"/>
      <c r="AJ19" s="476"/>
      <c r="AK19" s="477"/>
      <c r="AL19" s="478"/>
      <c r="AM19" s="478"/>
      <c r="AN19" s="479"/>
    </row>
    <row r="20" spans="2:40" ht="13.5" customHeight="1" x14ac:dyDescent="0.15">
      <c r="B20" s="122" t="s">
        <v>503</v>
      </c>
      <c r="C20" s="121">
        <v>5.8</v>
      </c>
      <c r="D20" s="121">
        <v>54.4</v>
      </c>
      <c r="E20" s="121">
        <v>60.199999999999996</v>
      </c>
      <c r="F20" s="475"/>
      <c r="G20" s="476"/>
      <c r="H20" s="476"/>
      <c r="I20" s="14"/>
      <c r="J20" s="88"/>
      <c r="K20" s="14"/>
      <c r="L20" s="13"/>
      <c r="M20" s="486"/>
      <c r="N20" s="479"/>
      <c r="O20" s="14"/>
      <c r="P20" s="13"/>
      <c r="Q20" s="13"/>
      <c r="R20" s="13"/>
      <c r="S20" s="13"/>
      <c r="T20" s="23"/>
      <c r="U20" s="23"/>
      <c r="V20" s="23"/>
      <c r="W20" s="83"/>
      <c r="X20" s="83"/>
      <c r="Y20" s="83"/>
      <c r="Z20" s="83"/>
      <c r="AA20" s="56"/>
      <c r="AB20" s="57"/>
      <c r="AC20" s="480"/>
      <c r="AD20" s="481"/>
      <c r="AE20" s="83"/>
      <c r="AF20" s="83"/>
      <c r="AG20" s="56"/>
      <c r="AH20" s="57"/>
      <c r="AI20" s="475"/>
      <c r="AJ20" s="476"/>
      <c r="AK20" s="477"/>
      <c r="AL20" s="478"/>
      <c r="AM20" s="478"/>
      <c r="AN20" s="479"/>
    </row>
    <row r="21" spans="2:40" ht="13.5" customHeight="1" x14ac:dyDescent="0.15">
      <c r="B21" s="122" t="s">
        <v>504</v>
      </c>
      <c r="C21" s="121">
        <v>5.8</v>
      </c>
      <c r="D21" s="121">
        <v>60.199999999999996</v>
      </c>
      <c r="E21" s="121">
        <v>66</v>
      </c>
      <c r="F21" s="475"/>
      <c r="G21" s="476"/>
      <c r="H21" s="476"/>
      <c r="I21" s="14"/>
      <c r="J21" s="88"/>
      <c r="K21" s="14"/>
      <c r="L21" s="13"/>
      <c r="M21" s="486"/>
      <c r="N21" s="479"/>
      <c r="O21" s="14"/>
      <c r="P21" s="13"/>
      <c r="Q21" s="13"/>
      <c r="R21" s="13"/>
      <c r="S21" s="13"/>
      <c r="T21" s="83"/>
      <c r="U21" s="83"/>
      <c r="V21" s="83"/>
      <c r="W21" s="83"/>
      <c r="X21" s="83"/>
      <c r="Y21" s="83"/>
      <c r="Z21" s="83"/>
      <c r="AA21" s="56"/>
      <c r="AB21" s="57"/>
      <c r="AC21" s="480"/>
      <c r="AD21" s="481"/>
      <c r="AE21" s="83"/>
      <c r="AF21" s="83"/>
      <c r="AG21" s="56"/>
      <c r="AH21" s="57"/>
      <c r="AI21" s="475"/>
      <c r="AJ21" s="476"/>
      <c r="AK21" s="477"/>
      <c r="AL21" s="478"/>
      <c r="AM21" s="478"/>
      <c r="AN21" s="479"/>
    </row>
    <row r="22" spans="2:40" ht="13.5" customHeight="1" x14ac:dyDescent="0.15">
      <c r="B22" s="122" t="s">
        <v>505</v>
      </c>
      <c r="C22" s="121">
        <v>5.8</v>
      </c>
      <c r="D22" s="121">
        <v>66</v>
      </c>
      <c r="E22" s="121">
        <v>71.8</v>
      </c>
      <c r="F22" s="475"/>
      <c r="G22" s="476"/>
      <c r="H22" s="476"/>
      <c r="I22" s="14"/>
      <c r="J22" s="88"/>
      <c r="K22" s="14"/>
      <c r="L22" s="13"/>
      <c r="M22" s="486"/>
      <c r="N22" s="479"/>
      <c r="O22" s="14"/>
      <c r="P22" s="13"/>
      <c r="Q22" s="13"/>
      <c r="R22" s="13"/>
      <c r="S22" s="13"/>
      <c r="T22" s="83"/>
      <c r="U22" s="83"/>
      <c r="V22" s="83"/>
      <c r="W22" s="83"/>
      <c r="X22" s="83"/>
      <c r="Y22" s="83"/>
      <c r="Z22" s="83"/>
      <c r="AA22" s="56"/>
      <c r="AB22" s="57"/>
      <c r="AC22" s="480"/>
      <c r="AD22" s="481"/>
      <c r="AE22" s="83"/>
      <c r="AF22" s="83"/>
      <c r="AG22" s="56"/>
      <c r="AH22" s="57"/>
      <c r="AI22" s="475"/>
      <c r="AJ22" s="476"/>
      <c r="AK22" s="477"/>
      <c r="AL22" s="478"/>
      <c r="AM22" s="478"/>
      <c r="AN22" s="479"/>
    </row>
    <row r="23" spans="2:40" ht="13.5" customHeight="1" x14ac:dyDescent="0.15">
      <c r="B23" s="122" t="s">
        <v>506</v>
      </c>
      <c r="C23" s="121">
        <v>3.2</v>
      </c>
      <c r="D23" s="121">
        <v>71.8</v>
      </c>
      <c r="E23" s="121">
        <v>75</v>
      </c>
      <c r="F23" s="475"/>
      <c r="G23" s="476"/>
      <c r="H23" s="476"/>
      <c r="I23" s="14"/>
      <c r="J23" s="88"/>
      <c r="K23" s="14"/>
      <c r="L23" s="13"/>
      <c r="M23" s="486"/>
      <c r="N23" s="479"/>
      <c r="O23" s="14"/>
      <c r="P23" s="13"/>
      <c r="Q23" s="13"/>
      <c r="R23" s="13"/>
      <c r="S23" s="13"/>
      <c r="T23" s="23"/>
      <c r="U23" s="14"/>
      <c r="V23" s="23"/>
      <c r="W23" s="23"/>
      <c r="X23" s="23"/>
      <c r="Y23" s="23"/>
      <c r="Z23" s="23"/>
      <c r="AA23" s="56"/>
      <c r="AB23" s="14"/>
      <c r="AC23" s="480"/>
      <c r="AD23" s="481"/>
      <c r="AE23" s="83"/>
      <c r="AF23" s="83"/>
      <c r="AG23" s="56"/>
      <c r="AH23" s="57"/>
      <c r="AI23" s="475"/>
      <c r="AJ23" s="476"/>
      <c r="AK23" s="477"/>
      <c r="AL23" s="478"/>
      <c r="AM23" s="478"/>
      <c r="AN23" s="479"/>
    </row>
    <row r="24" spans="2:40" ht="13.5" customHeight="1" x14ac:dyDescent="0.15">
      <c r="B24" s="122" t="s">
        <v>507</v>
      </c>
      <c r="C24" s="121">
        <v>0</v>
      </c>
      <c r="D24" s="121">
        <v>75</v>
      </c>
      <c r="E24" s="121">
        <v>75</v>
      </c>
      <c r="F24" s="502"/>
      <c r="G24" s="476"/>
      <c r="H24" s="476"/>
      <c r="I24" s="14"/>
      <c r="J24" s="88"/>
      <c r="K24" s="14"/>
      <c r="L24" s="13"/>
      <c r="M24" s="486"/>
      <c r="N24" s="479"/>
      <c r="O24" s="14"/>
      <c r="P24" s="13"/>
      <c r="Q24" s="13"/>
      <c r="R24" s="13"/>
      <c r="S24" s="13"/>
      <c r="T24" s="83"/>
      <c r="U24" s="83"/>
      <c r="V24" s="83"/>
      <c r="W24" s="83"/>
      <c r="X24" s="83"/>
      <c r="Y24" s="83"/>
      <c r="Z24" s="83"/>
      <c r="AA24" s="56"/>
      <c r="AB24" s="57"/>
      <c r="AC24" s="480"/>
      <c r="AD24" s="481"/>
      <c r="AE24" s="83"/>
      <c r="AF24" s="83"/>
      <c r="AG24" s="56"/>
      <c r="AH24" s="57"/>
      <c r="AI24" s="475"/>
      <c r="AJ24" s="476"/>
      <c r="AK24" s="477" t="s">
        <v>492</v>
      </c>
      <c r="AL24" s="478"/>
      <c r="AM24" s="478"/>
      <c r="AN24" s="479"/>
    </row>
    <row r="25" spans="2:40" ht="13.5" customHeight="1" x14ac:dyDescent="0.15">
      <c r="B25" s="122"/>
      <c r="C25" s="121"/>
      <c r="D25" s="121"/>
      <c r="E25" s="121"/>
      <c r="F25" s="502"/>
      <c r="G25" s="476"/>
      <c r="H25" s="476"/>
      <c r="I25" s="14"/>
      <c r="J25" s="88"/>
      <c r="K25" s="14"/>
      <c r="L25" s="13"/>
      <c r="M25" s="486"/>
      <c r="N25" s="479"/>
      <c r="O25" s="14"/>
      <c r="P25" s="13"/>
      <c r="Q25" s="13"/>
      <c r="R25" s="13"/>
      <c r="S25" s="13"/>
      <c r="T25" s="83"/>
      <c r="U25" s="83"/>
      <c r="V25" s="83"/>
      <c r="W25" s="83"/>
      <c r="X25" s="83"/>
      <c r="Y25" s="83"/>
      <c r="Z25" s="83"/>
      <c r="AA25" s="56"/>
      <c r="AB25" s="57"/>
      <c r="AC25" s="480"/>
      <c r="AD25" s="481"/>
      <c r="AE25" s="83"/>
      <c r="AF25" s="83"/>
      <c r="AG25" s="56"/>
      <c r="AH25" s="57"/>
      <c r="AI25" s="475"/>
      <c r="AJ25" s="476"/>
      <c r="AK25" s="477"/>
      <c r="AL25" s="478"/>
      <c r="AM25" s="478"/>
      <c r="AN25" s="479"/>
    </row>
    <row r="26" spans="2:40" ht="13.5" customHeight="1" x14ac:dyDescent="0.15">
      <c r="B26" s="122"/>
      <c r="C26" s="121"/>
      <c r="D26" s="121"/>
      <c r="E26" s="121"/>
      <c r="F26" s="502"/>
      <c r="G26" s="476"/>
      <c r="H26" s="476"/>
      <c r="I26" s="14"/>
      <c r="J26" s="88"/>
      <c r="K26" s="14"/>
      <c r="L26" s="13"/>
      <c r="M26" s="486"/>
      <c r="N26" s="479"/>
      <c r="O26" s="14"/>
      <c r="P26" s="14"/>
      <c r="Q26" s="13"/>
      <c r="R26" s="13"/>
      <c r="S26" s="14"/>
      <c r="T26" s="83"/>
      <c r="U26" s="83"/>
      <c r="V26" s="83"/>
      <c r="W26" s="83"/>
      <c r="X26" s="83"/>
      <c r="Y26" s="83"/>
      <c r="Z26" s="83"/>
      <c r="AA26" s="56"/>
      <c r="AB26" s="57"/>
      <c r="AC26" s="480"/>
      <c r="AD26" s="481"/>
      <c r="AE26" s="83"/>
      <c r="AF26" s="83"/>
      <c r="AG26" s="56"/>
      <c r="AH26" s="57"/>
      <c r="AI26" s="475"/>
      <c r="AJ26" s="476"/>
      <c r="AK26" s="477"/>
      <c r="AL26" s="478"/>
      <c r="AM26" s="478"/>
      <c r="AN26" s="479"/>
    </row>
    <row r="27" spans="2:40" ht="13.5" customHeight="1" x14ac:dyDescent="0.15">
      <c r="B27" s="122"/>
      <c r="C27" s="121"/>
      <c r="D27" s="121"/>
      <c r="E27" s="121"/>
      <c r="F27" s="502"/>
      <c r="G27" s="476"/>
      <c r="H27" s="476"/>
      <c r="I27" s="14"/>
      <c r="J27" s="88"/>
      <c r="K27" s="14"/>
      <c r="L27" s="13"/>
      <c r="M27" s="486"/>
      <c r="N27" s="479"/>
      <c r="O27" s="14"/>
      <c r="P27" s="13"/>
      <c r="Q27" s="13"/>
      <c r="R27" s="13"/>
      <c r="S27" s="13"/>
      <c r="T27" s="83"/>
      <c r="U27" s="83"/>
      <c r="V27" s="83"/>
      <c r="W27" s="83"/>
      <c r="X27" s="83"/>
      <c r="Y27" s="83"/>
      <c r="Z27" s="83"/>
      <c r="AA27" s="56"/>
      <c r="AB27" s="57"/>
      <c r="AC27" s="480"/>
      <c r="AD27" s="481"/>
      <c r="AE27" s="83"/>
      <c r="AF27" s="83"/>
      <c r="AG27" s="56"/>
      <c r="AH27" s="57"/>
      <c r="AI27" s="475"/>
      <c r="AJ27" s="476"/>
      <c r="AK27" s="477"/>
      <c r="AL27" s="478"/>
      <c r="AM27" s="478"/>
      <c r="AN27" s="479"/>
    </row>
    <row r="28" spans="2:40" ht="13.5" customHeight="1" x14ac:dyDescent="0.15">
      <c r="B28" s="122"/>
      <c r="C28" s="121"/>
      <c r="D28" s="121"/>
      <c r="E28" s="121"/>
      <c r="F28" s="502"/>
      <c r="G28" s="476"/>
      <c r="H28" s="476"/>
      <c r="I28" s="14"/>
      <c r="J28" s="88"/>
      <c r="K28" s="14"/>
      <c r="L28" s="13"/>
      <c r="M28" s="486"/>
      <c r="N28" s="479"/>
      <c r="O28" s="14"/>
      <c r="P28" s="13"/>
      <c r="Q28" s="13"/>
      <c r="R28" s="13"/>
      <c r="S28" s="13"/>
      <c r="T28" s="83"/>
      <c r="U28" s="83"/>
      <c r="V28" s="83"/>
      <c r="W28" s="83"/>
      <c r="X28" s="83"/>
      <c r="Y28" s="83"/>
      <c r="Z28" s="83"/>
      <c r="AA28" s="56"/>
      <c r="AB28" s="57"/>
      <c r="AC28" s="480"/>
      <c r="AD28" s="481"/>
      <c r="AE28" s="83"/>
      <c r="AF28" s="83"/>
      <c r="AG28" s="56"/>
      <c r="AH28" s="57"/>
      <c r="AI28" s="475"/>
      <c r="AJ28" s="476"/>
      <c r="AK28" s="477"/>
      <c r="AL28" s="478"/>
      <c r="AM28" s="478"/>
      <c r="AN28" s="479"/>
    </row>
    <row r="29" spans="2:40" ht="13.5" customHeight="1" x14ac:dyDescent="0.15">
      <c r="B29" s="122"/>
      <c r="C29" s="121"/>
      <c r="D29" s="121"/>
      <c r="E29" s="121"/>
      <c r="F29" s="475"/>
      <c r="G29" s="476"/>
      <c r="H29" s="476"/>
      <c r="I29" s="14"/>
      <c r="J29" s="88"/>
      <c r="K29" s="14"/>
      <c r="L29" s="13"/>
      <c r="M29" s="486"/>
      <c r="N29" s="479"/>
      <c r="O29" s="14"/>
      <c r="P29" s="13"/>
      <c r="Q29" s="13"/>
      <c r="R29" s="13"/>
      <c r="S29" s="13"/>
      <c r="T29" s="83"/>
      <c r="U29" s="83"/>
      <c r="V29" s="83"/>
      <c r="W29" s="83"/>
      <c r="X29" s="83"/>
      <c r="Y29" s="83"/>
      <c r="Z29" s="83"/>
      <c r="AA29" s="56"/>
      <c r="AB29" s="57"/>
      <c r="AC29" s="480"/>
      <c r="AD29" s="481"/>
      <c r="AE29" s="83"/>
      <c r="AF29" s="83"/>
      <c r="AG29" s="56"/>
      <c r="AH29" s="57"/>
      <c r="AI29" s="475"/>
      <c r="AJ29" s="476"/>
      <c r="AK29" s="477"/>
      <c r="AL29" s="478"/>
      <c r="AM29" s="478"/>
      <c r="AN29" s="479"/>
    </row>
    <row r="30" spans="2:40" ht="13.5" customHeight="1" x14ac:dyDescent="0.15">
      <c r="B30" s="122"/>
      <c r="C30" s="121"/>
      <c r="D30" s="121"/>
      <c r="E30" s="121"/>
      <c r="F30" s="475"/>
      <c r="G30" s="476"/>
      <c r="H30" s="476"/>
      <c r="I30" s="14"/>
      <c r="J30" s="88"/>
      <c r="K30" s="14"/>
      <c r="L30" s="13"/>
      <c r="M30" s="486"/>
      <c r="N30" s="479"/>
      <c r="O30" s="14"/>
      <c r="P30" s="13"/>
      <c r="Q30" s="13"/>
      <c r="R30" s="13"/>
      <c r="S30" s="13"/>
      <c r="T30" s="83"/>
      <c r="U30" s="83"/>
      <c r="V30" s="83"/>
      <c r="W30" s="83"/>
      <c r="X30" s="83"/>
      <c r="Y30" s="83"/>
      <c r="Z30" s="83"/>
      <c r="AA30" s="56"/>
      <c r="AB30" s="57"/>
      <c r="AC30" s="480"/>
      <c r="AD30" s="481"/>
      <c r="AE30" s="83"/>
      <c r="AF30" s="83"/>
      <c r="AG30" s="56"/>
      <c r="AH30" s="57"/>
      <c r="AI30" s="475"/>
      <c r="AJ30" s="476"/>
      <c r="AK30" s="477"/>
      <c r="AL30" s="478"/>
      <c r="AM30" s="478"/>
      <c r="AN30" s="479"/>
    </row>
    <row r="31" spans="2:40" ht="13.5" customHeight="1" x14ac:dyDescent="0.15">
      <c r="B31" s="122"/>
      <c r="C31" s="121"/>
      <c r="D31" s="121"/>
      <c r="E31" s="121"/>
      <c r="F31" s="475"/>
      <c r="G31" s="476"/>
      <c r="H31" s="476"/>
      <c r="I31" s="14"/>
      <c r="J31" s="88"/>
      <c r="K31" s="14"/>
      <c r="L31" s="13"/>
      <c r="M31" s="486"/>
      <c r="N31" s="479"/>
      <c r="O31" s="14"/>
      <c r="P31" s="13"/>
      <c r="Q31" s="13"/>
      <c r="R31" s="13"/>
      <c r="S31" s="13"/>
      <c r="T31" s="83"/>
      <c r="U31" s="83"/>
      <c r="V31" s="83"/>
      <c r="W31" s="83"/>
      <c r="X31" s="83"/>
      <c r="Y31" s="83"/>
      <c r="Z31" s="83"/>
      <c r="AA31" s="56"/>
      <c r="AB31" s="57"/>
      <c r="AC31" s="480"/>
      <c r="AD31" s="481"/>
      <c r="AE31" s="83"/>
      <c r="AF31" s="83"/>
      <c r="AG31" s="56"/>
      <c r="AH31" s="57"/>
      <c r="AI31" s="475"/>
      <c r="AJ31" s="476"/>
      <c r="AK31" s="477"/>
      <c r="AL31" s="478"/>
      <c r="AM31" s="478"/>
      <c r="AN31" s="479"/>
    </row>
    <row r="32" spans="2:40" ht="13.5" customHeight="1" x14ac:dyDescent="0.15">
      <c r="B32" s="122"/>
      <c r="C32" s="121"/>
      <c r="D32" s="121"/>
      <c r="E32" s="121"/>
      <c r="F32" s="475"/>
      <c r="G32" s="476"/>
      <c r="H32" s="476"/>
      <c r="I32" s="14"/>
      <c r="J32" s="88"/>
      <c r="K32" s="14"/>
      <c r="L32" s="13"/>
      <c r="M32" s="486"/>
      <c r="N32" s="479"/>
      <c r="O32" s="14"/>
      <c r="P32" s="13"/>
      <c r="Q32" s="13"/>
      <c r="R32" s="13"/>
      <c r="S32" s="13"/>
      <c r="T32" s="83"/>
      <c r="U32" s="83"/>
      <c r="V32" s="83"/>
      <c r="W32" s="83"/>
      <c r="X32" s="83"/>
      <c r="Y32" s="83"/>
      <c r="Z32" s="83"/>
      <c r="AA32" s="56"/>
      <c r="AB32" s="57"/>
      <c r="AC32" s="480"/>
      <c r="AD32" s="481"/>
      <c r="AE32" s="83"/>
      <c r="AF32" s="83"/>
      <c r="AG32" s="56"/>
      <c r="AH32" s="57"/>
      <c r="AI32" s="475"/>
      <c r="AJ32" s="476"/>
      <c r="AK32" s="477"/>
      <c r="AL32" s="478"/>
      <c r="AM32" s="478"/>
      <c r="AN32" s="479"/>
    </row>
    <row r="33" spans="2:40" ht="13.5" customHeight="1" x14ac:dyDescent="0.15">
      <c r="B33" s="122"/>
      <c r="C33" s="121"/>
      <c r="D33" s="121"/>
      <c r="E33" s="121"/>
      <c r="F33" s="475"/>
      <c r="G33" s="476"/>
      <c r="H33" s="476"/>
      <c r="I33" s="14"/>
      <c r="J33" s="88"/>
      <c r="K33" s="14"/>
      <c r="L33" s="13"/>
      <c r="M33" s="486"/>
      <c r="N33" s="479"/>
      <c r="O33" s="14"/>
      <c r="P33" s="13"/>
      <c r="Q33" s="13"/>
      <c r="R33" s="13"/>
      <c r="S33" s="13"/>
      <c r="T33" s="83"/>
      <c r="U33" s="83"/>
      <c r="V33" s="83"/>
      <c r="W33" s="83"/>
      <c r="X33" s="83"/>
      <c r="Y33" s="83"/>
      <c r="Z33" s="83"/>
      <c r="AA33" s="56"/>
      <c r="AB33" s="57"/>
      <c r="AC33" s="480"/>
      <c r="AD33" s="481"/>
      <c r="AE33" s="83"/>
      <c r="AF33" s="83"/>
      <c r="AG33" s="56"/>
      <c r="AH33" s="57"/>
      <c r="AI33" s="475"/>
      <c r="AJ33" s="476"/>
      <c r="AK33" s="477"/>
      <c r="AL33" s="478"/>
      <c r="AM33" s="478"/>
      <c r="AN33" s="479"/>
    </row>
    <row r="34" spans="2:40" ht="13.5" customHeight="1" x14ac:dyDescent="0.15">
      <c r="B34" s="122"/>
      <c r="C34" s="121"/>
      <c r="D34" s="121"/>
      <c r="E34" s="121"/>
      <c r="F34" s="475"/>
      <c r="G34" s="476"/>
      <c r="H34" s="476"/>
      <c r="I34" s="14"/>
      <c r="J34" s="88"/>
      <c r="K34" s="14"/>
      <c r="L34" s="13"/>
      <c r="M34" s="486"/>
      <c r="N34" s="479"/>
      <c r="O34" s="14"/>
      <c r="P34" s="13"/>
      <c r="Q34" s="13"/>
      <c r="R34" s="13"/>
      <c r="S34" s="13"/>
      <c r="T34" s="83"/>
      <c r="U34" s="83"/>
      <c r="V34" s="83"/>
      <c r="W34" s="83"/>
      <c r="X34" s="83"/>
      <c r="Y34" s="83"/>
      <c r="Z34" s="83"/>
      <c r="AA34" s="56"/>
      <c r="AB34" s="57"/>
      <c r="AC34" s="480"/>
      <c r="AD34" s="481"/>
      <c r="AE34" s="83"/>
      <c r="AF34" s="83"/>
      <c r="AG34" s="56"/>
      <c r="AH34" s="57"/>
      <c r="AI34" s="475"/>
      <c r="AJ34" s="476"/>
      <c r="AK34" s="477"/>
      <c r="AL34" s="478"/>
      <c r="AM34" s="478"/>
      <c r="AN34" s="479"/>
    </row>
    <row r="35" spans="2:40" ht="13.5" customHeight="1" x14ac:dyDescent="0.15">
      <c r="B35" s="122"/>
      <c r="C35" s="121"/>
      <c r="D35" s="121"/>
      <c r="E35" s="121"/>
      <c r="F35" s="502"/>
      <c r="G35" s="476"/>
      <c r="H35" s="476"/>
      <c r="I35" s="14"/>
      <c r="J35" s="88"/>
      <c r="K35" s="14"/>
      <c r="L35" s="13"/>
      <c r="M35" s="486"/>
      <c r="N35" s="479"/>
      <c r="O35" s="14"/>
      <c r="P35" s="13"/>
      <c r="Q35" s="13"/>
      <c r="R35" s="13"/>
      <c r="S35" s="13"/>
      <c r="T35" s="83"/>
      <c r="U35" s="83"/>
      <c r="V35" s="83"/>
      <c r="W35" s="83"/>
      <c r="X35" s="83"/>
      <c r="Y35" s="83"/>
      <c r="Z35" s="83"/>
      <c r="AA35" s="56"/>
      <c r="AB35" s="57"/>
      <c r="AC35" s="480"/>
      <c r="AD35" s="481"/>
      <c r="AE35" s="83"/>
      <c r="AF35" s="83"/>
      <c r="AG35" s="56"/>
      <c r="AH35" s="57"/>
      <c r="AI35" s="475"/>
      <c r="AJ35" s="476"/>
      <c r="AK35" s="477"/>
      <c r="AL35" s="478"/>
      <c r="AM35" s="478"/>
      <c r="AN35" s="479"/>
    </row>
    <row r="36" spans="2:40" ht="13.5" customHeight="1" x14ac:dyDescent="0.15">
      <c r="B36" s="122"/>
      <c r="C36" s="121"/>
      <c r="D36" s="121"/>
      <c r="E36" s="121"/>
      <c r="F36" s="502"/>
      <c r="G36" s="476"/>
      <c r="H36" s="476"/>
      <c r="I36" s="14"/>
      <c r="J36" s="88"/>
      <c r="K36" s="14"/>
      <c r="L36" s="13"/>
      <c r="M36" s="486"/>
      <c r="N36" s="479"/>
      <c r="O36" s="14"/>
      <c r="P36" s="13"/>
      <c r="Q36" s="13"/>
      <c r="R36" s="13"/>
      <c r="S36" s="13"/>
      <c r="T36" s="83"/>
      <c r="U36" s="83"/>
      <c r="V36" s="83"/>
      <c r="W36" s="83"/>
      <c r="X36" s="83"/>
      <c r="Y36" s="83"/>
      <c r="Z36" s="83"/>
      <c r="AA36" s="56"/>
      <c r="AB36" s="57"/>
      <c r="AC36" s="480"/>
      <c r="AD36" s="481"/>
      <c r="AE36" s="83"/>
      <c r="AF36" s="83"/>
      <c r="AG36" s="56"/>
      <c r="AH36" s="57"/>
      <c r="AI36" s="475"/>
      <c r="AJ36" s="476"/>
      <c r="AK36" s="477"/>
      <c r="AL36" s="478"/>
      <c r="AM36" s="478"/>
      <c r="AN36" s="479"/>
    </row>
    <row r="37" spans="2:40" ht="13.5" customHeight="1" x14ac:dyDescent="0.15">
      <c r="B37" s="122"/>
      <c r="C37" s="121"/>
      <c r="D37" s="121"/>
      <c r="E37" s="121"/>
      <c r="F37" s="502"/>
      <c r="G37" s="476"/>
      <c r="H37" s="476"/>
      <c r="I37" s="14"/>
      <c r="J37" s="88"/>
      <c r="K37" s="14"/>
      <c r="L37" s="13"/>
      <c r="M37" s="486"/>
      <c r="N37" s="479"/>
      <c r="O37" s="14"/>
      <c r="P37" s="14"/>
      <c r="Q37" s="13"/>
      <c r="R37" s="13"/>
      <c r="S37" s="14"/>
      <c r="T37" s="23"/>
      <c r="U37" s="14"/>
      <c r="V37" s="23"/>
      <c r="W37" s="83"/>
      <c r="X37" s="83"/>
      <c r="Y37" s="83"/>
      <c r="Z37" s="83"/>
      <c r="AA37" s="56"/>
      <c r="AB37" s="57"/>
      <c r="AC37" s="480"/>
      <c r="AD37" s="481"/>
      <c r="AE37" s="83"/>
      <c r="AF37" s="83"/>
      <c r="AG37" s="56"/>
      <c r="AH37" s="57"/>
      <c r="AI37" s="475"/>
      <c r="AJ37" s="476"/>
      <c r="AK37" s="477"/>
      <c r="AL37" s="478"/>
      <c r="AM37" s="478"/>
      <c r="AN37" s="479"/>
    </row>
    <row r="38" spans="2:40" ht="13.5" customHeight="1" x14ac:dyDescent="0.15">
      <c r="B38" s="122"/>
      <c r="C38" s="121"/>
      <c r="D38" s="121"/>
      <c r="E38" s="121"/>
      <c r="F38" s="475"/>
      <c r="G38" s="476"/>
      <c r="H38" s="476"/>
      <c r="I38" s="14"/>
      <c r="J38" s="88"/>
      <c r="K38" s="14"/>
      <c r="L38" s="13"/>
      <c r="M38" s="486"/>
      <c r="N38" s="479"/>
      <c r="O38" s="14"/>
      <c r="P38" s="13"/>
      <c r="Q38" s="13"/>
      <c r="R38" s="13"/>
      <c r="S38" s="13"/>
      <c r="T38" s="83"/>
      <c r="U38" s="83"/>
      <c r="V38" s="83"/>
      <c r="W38" s="83"/>
      <c r="X38" s="83"/>
      <c r="Y38" s="83"/>
      <c r="Z38" s="83"/>
      <c r="AA38" s="56"/>
      <c r="AB38" s="57"/>
      <c r="AC38" s="480"/>
      <c r="AD38" s="481"/>
      <c r="AE38" s="83"/>
      <c r="AF38" s="83"/>
      <c r="AG38" s="56"/>
      <c r="AH38" s="57"/>
      <c r="AI38" s="475"/>
      <c r="AJ38" s="476"/>
      <c r="AK38" s="477"/>
      <c r="AL38" s="478"/>
      <c r="AM38" s="478"/>
      <c r="AN38" s="479"/>
    </row>
    <row r="39" spans="2:40" ht="13.5" customHeight="1" x14ac:dyDescent="0.15">
      <c r="B39" s="122"/>
      <c r="C39" s="121"/>
      <c r="D39" s="121"/>
      <c r="E39" s="121"/>
      <c r="F39" s="475"/>
      <c r="G39" s="476"/>
      <c r="H39" s="476"/>
      <c r="I39" s="14"/>
      <c r="J39" s="88"/>
      <c r="K39" s="14"/>
      <c r="L39" s="13"/>
      <c r="M39" s="486"/>
      <c r="N39" s="479"/>
      <c r="O39" s="14"/>
      <c r="P39" s="13"/>
      <c r="Q39" s="13"/>
      <c r="R39" s="13"/>
      <c r="S39" s="13"/>
      <c r="T39" s="83"/>
      <c r="U39" s="83"/>
      <c r="V39" s="83"/>
      <c r="W39" s="83"/>
      <c r="X39" s="83"/>
      <c r="Y39" s="83"/>
      <c r="Z39" s="83"/>
      <c r="AA39" s="56"/>
      <c r="AB39" s="57"/>
      <c r="AC39" s="480"/>
      <c r="AD39" s="481"/>
      <c r="AE39" s="83"/>
      <c r="AF39" s="83"/>
      <c r="AG39" s="56"/>
      <c r="AH39" s="57"/>
      <c r="AI39" s="475"/>
      <c r="AJ39" s="476"/>
      <c r="AK39" s="477"/>
      <c r="AL39" s="478"/>
      <c r="AM39" s="478"/>
      <c r="AN39" s="479"/>
    </row>
    <row r="40" spans="2:40" ht="13.5" customHeight="1" x14ac:dyDescent="0.15">
      <c r="B40" s="122"/>
      <c r="C40" s="121"/>
      <c r="D40" s="121"/>
      <c r="E40" s="121"/>
      <c r="F40" s="475"/>
      <c r="G40" s="476"/>
      <c r="H40" s="476"/>
      <c r="I40" s="14"/>
      <c r="J40" s="88"/>
      <c r="K40" s="14"/>
      <c r="L40" s="13"/>
      <c r="M40" s="486"/>
      <c r="N40" s="479"/>
      <c r="O40" s="14"/>
      <c r="P40" s="13"/>
      <c r="Q40" s="13"/>
      <c r="R40" s="13"/>
      <c r="S40" s="13"/>
      <c r="T40" s="83"/>
      <c r="U40" s="83"/>
      <c r="V40" s="83"/>
      <c r="W40" s="83"/>
      <c r="X40" s="83"/>
      <c r="Y40" s="83"/>
      <c r="Z40" s="83"/>
      <c r="AA40" s="56"/>
      <c r="AB40" s="57"/>
      <c r="AC40" s="480"/>
      <c r="AD40" s="481"/>
      <c r="AE40" s="83"/>
      <c r="AF40" s="83"/>
      <c r="AG40" s="56"/>
      <c r="AH40" s="57"/>
      <c r="AI40" s="475"/>
      <c r="AJ40" s="476"/>
      <c r="AK40" s="477"/>
      <c r="AL40" s="478"/>
      <c r="AM40" s="478"/>
      <c r="AN40" s="479"/>
    </row>
    <row r="41" spans="2:40" ht="13.5" customHeight="1" x14ac:dyDescent="0.15">
      <c r="B41" s="122"/>
      <c r="C41" s="121"/>
      <c r="D41" s="121"/>
      <c r="E41" s="121"/>
      <c r="F41" s="475"/>
      <c r="G41" s="476"/>
      <c r="H41" s="476"/>
      <c r="I41" s="14"/>
      <c r="J41" s="88"/>
      <c r="K41" s="14"/>
      <c r="L41" s="13"/>
      <c r="M41" s="486"/>
      <c r="N41" s="479"/>
      <c r="O41" s="14"/>
      <c r="P41" s="13"/>
      <c r="Q41" s="13"/>
      <c r="R41" s="13"/>
      <c r="S41" s="13"/>
      <c r="T41" s="83"/>
      <c r="U41" s="83"/>
      <c r="V41" s="83"/>
      <c r="W41" s="83"/>
      <c r="X41" s="83"/>
      <c r="Y41" s="83"/>
      <c r="Z41" s="83"/>
      <c r="AA41" s="56"/>
      <c r="AB41" s="57"/>
      <c r="AC41" s="480"/>
      <c r="AD41" s="481"/>
      <c r="AE41" s="83"/>
      <c r="AF41" s="83"/>
      <c r="AG41" s="56"/>
      <c r="AH41" s="57"/>
      <c r="AI41" s="475"/>
      <c r="AJ41" s="476"/>
      <c r="AK41" s="477"/>
      <c r="AL41" s="478"/>
      <c r="AM41" s="478"/>
      <c r="AN41" s="479"/>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32"/>
  <sheetViews>
    <sheetView showGridLines="0" showZeros="0" view="pageBreakPreview" zoomScale="55" zoomScaleNormal="70" zoomScaleSheetLayoutView="55" workbookViewId="0">
      <selection activeCell="AM23" sqref="AM23"/>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79" t="s">
        <v>107</v>
      </c>
      <c r="C3" s="579"/>
      <c r="D3" s="579"/>
      <c r="E3" s="579"/>
      <c r="F3" s="579"/>
      <c r="G3" s="579"/>
      <c r="H3" s="579"/>
      <c r="I3" s="579"/>
      <c r="J3" s="579"/>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9"/>
    </row>
    <row r="4" spans="2:35" ht="20.100000000000001" customHeight="1" x14ac:dyDescent="0.15">
      <c r="B4" s="309" t="s">
        <v>54</v>
      </c>
      <c r="C4" s="310"/>
      <c r="D4" s="311"/>
      <c r="E4" s="580" t="str">
        <f>'様式A-1'!D3</f>
        <v>ヒヨヂトンネル</v>
      </c>
      <c r="F4" s="581"/>
      <c r="G4" s="581"/>
      <c r="H4" s="581"/>
      <c r="I4" s="582"/>
      <c r="J4" s="583" t="s">
        <v>55</v>
      </c>
      <c r="K4" s="583"/>
      <c r="L4" s="583"/>
      <c r="M4" s="584" t="str">
        <f>'様式A-1'!J3</f>
        <v>一般国道376号</v>
      </c>
      <c r="N4" s="584"/>
      <c r="O4" s="584"/>
      <c r="P4" s="584"/>
      <c r="Q4" s="584"/>
      <c r="R4" s="584"/>
      <c r="S4" s="340" t="s">
        <v>58</v>
      </c>
      <c r="T4" s="341"/>
      <c r="U4" s="341"/>
      <c r="V4" s="342"/>
      <c r="W4" s="571" t="str">
        <f>'様式A-1'!K5</f>
        <v>株式会社 長大
鷲尾 寛</v>
      </c>
      <c r="X4" s="572"/>
      <c r="Y4" s="572"/>
      <c r="Z4" s="572"/>
      <c r="AA4" s="572"/>
      <c r="AB4" s="573"/>
      <c r="AC4" s="324" t="s">
        <v>108</v>
      </c>
      <c r="AD4" s="325"/>
      <c r="AE4" s="577"/>
      <c r="AF4" s="585">
        <f>'様式A-1'!R5</f>
        <v>46080</v>
      </c>
      <c r="AG4" s="586"/>
      <c r="AH4" s="586"/>
      <c r="AI4" s="587"/>
    </row>
    <row r="5" spans="2:35" ht="20.100000000000001" customHeight="1" x14ac:dyDescent="0.15">
      <c r="B5" s="352" t="s">
        <v>64</v>
      </c>
      <c r="C5" s="353"/>
      <c r="D5" s="354"/>
      <c r="E5" s="591" t="str">
        <f>'様式A-1'!D4</f>
        <v>桧余地トンネル</v>
      </c>
      <c r="F5" s="592"/>
      <c r="G5" s="592"/>
      <c r="H5" s="592"/>
      <c r="I5" s="593"/>
      <c r="J5" s="594" t="s">
        <v>65</v>
      </c>
      <c r="K5" s="594"/>
      <c r="L5" s="594"/>
      <c r="M5" s="584" t="str">
        <f>'様式A-1'!R3</f>
        <v>山口県
岩国土木建築事務所</v>
      </c>
      <c r="N5" s="584"/>
      <c r="O5" s="584"/>
      <c r="P5" s="584"/>
      <c r="Q5" s="584"/>
      <c r="R5" s="584"/>
      <c r="S5" s="343"/>
      <c r="T5" s="344"/>
      <c r="U5" s="344"/>
      <c r="V5" s="345"/>
      <c r="W5" s="574"/>
      <c r="X5" s="575"/>
      <c r="Y5" s="575"/>
      <c r="Z5" s="575"/>
      <c r="AA5" s="575"/>
      <c r="AB5" s="576"/>
      <c r="AC5" s="326"/>
      <c r="AD5" s="327"/>
      <c r="AE5" s="578"/>
      <c r="AF5" s="588"/>
      <c r="AG5" s="589"/>
      <c r="AH5" s="589"/>
      <c r="AI5" s="590"/>
    </row>
    <row r="6" spans="2:35" ht="26.25" customHeight="1" x14ac:dyDescent="0.15">
      <c r="B6" s="567" t="s">
        <v>109</v>
      </c>
      <c r="C6" s="569"/>
      <c r="D6" s="569"/>
      <c r="E6" s="569"/>
      <c r="F6" s="569"/>
      <c r="G6" s="569"/>
      <c r="H6" s="569"/>
      <c r="I6" s="569"/>
      <c r="J6" s="569"/>
      <c r="K6" s="569"/>
      <c r="L6" s="569"/>
      <c r="M6" s="569"/>
      <c r="N6" s="569"/>
      <c r="O6" s="569"/>
      <c r="P6" s="569"/>
      <c r="Q6" s="569"/>
      <c r="R6" s="569"/>
      <c r="S6" s="569"/>
      <c r="T6" s="569"/>
      <c r="U6" s="569"/>
      <c r="V6" s="569"/>
      <c r="W6" s="569"/>
      <c r="X6" s="569"/>
      <c r="Y6" s="569"/>
      <c r="Z6" s="569"/>
      <c r="AA6" s="569"/>
      <c r="AB6" s="569"/>
      <c r="AC6" s="569"/>
      <c r="AD6" s="569"/>
      <c r="AE6" s="569"/>
      <c r="AF6" s="569"/>
      <c r="AG6" s="569"/>
      <c r="AH6" s="569"/>
      <c r="AI6" s="569"/>
    </row>
    <row r="7" spans="2:35" ht="35.450000000000003" customHeight="1" x14ac:dyDescent="0.15">
      <c r="B7" s="568"/>
      <c r="C7" s="570"/>
      <c r="D7" s="570"/>
      <c r="E7" s="570"/>
      <c r="F7" s="570"/>
      <c r="G7" s="570"/>
      <c r="H7" s="570"/>
      <c r="I7" s="570"/>
      <c r="J7" s="570"/>
      <c r="K7" s="570"/>
      <c r="L7" s="570"/>
      <c r="M7" s="570"/>
      <c r="N7" s="570"/>
      <c r="O7" s="570"/>
      <c r="P7" s="570"/>
      <c r="Q7" s="570"/>
      <c r="R7" s="570"/>
      <c r="S7" s="570"/>
      <c r="T7" s="570"/>
      <c r="U7" s="570"/>
      <c r="V7" s="570"/>
      <c r="W7" s="570"/>
      <c r="X7" s="570"/>
      <c r="Y7" s="570"/>
      <c r="Z7" s="570"/>
      <c r="AA7" s="570"/>
      <c r="AB7" s="570"/>
      <c r="AC7" s="570"/>
      <c r="AD7" s="570"/>
      <c r="AE7" s="570"/>
      <c r="AF7" s="570"/>
      <c r="AG7" s="570"/>
      <c r="AH7" s="570"/>
      <c r="AI7" s="570"/>
    </row>
    <row r="8" spans="2:35" ht="35.450000000000003" customHeight="1" x14ac:dyDescent="0.15">
      <c r="B8" s="568"/>
      <c r="C8" s="570"/>
      <c r="D8" s="570"/>
      <c r="E8" s="570"/>
      <c r="F8" s="570"/>
      <c r="G8" s="570"/>
      <c r="H8" s="570"/>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c r="AH8" s="570"/>
      <c r="AI8" s="570"/>
    </row>
    <row r="9" spans="2:35" ht="35.450000000000003" customHeight="1" x14ac:dyDescent="0.15">
      <c r="B9" s="568"/>
      <c r="C9" s="570"/>
      <c r="D9" s="570"/>
      <c r="E9" s="570"/>
      <c r="F9" s="570"/>
      <c r="G9" s="570"/>
      <c r="H9" s="570"/>
      <c r="I9" s="570"/>
      <c r="J9" s="570"/>
      <c r="K9" s="570"/>
      <c r="L9" s="570"/>
      <c r="M9" s="570"/>
      <c r="N9" s="570"/>
      <c r="O9" s="570"/>
      <c r="P9" s="570"/>
      <c r="Q9" s="570"/>
      <c r="R9" s="570"/>
      <c r="S9" s="570"/>
      <c r="T9" s="570"/>
      <c r="U9" s="570"/>
      <c r="V9" s="570"/>
      <c r="W9" s="570"/>
      <c r="X9" s="570"/>
      <c r="Y9" s="570"/>
      <c r="Z9" s="570"/>
      <c r="AA9" s="570"/>
      <c r="AB9" s="570"/>
      <c r="AC9" s="570"/>
      <c r="AD9" s="570"/>
      <c r="AE9" s="570"/>
      <c r="AF9" s="570"/>
      <c r="AG9" s="570"/>
      <c r="AH9" s="570"/>
      <c r="AI9" s="570"/>
    </row>
    <row r="10" spans="2:35" ht="35.450000000000003" customHeight="1" x14ac:dyDescent="0.15">
      <c r="B10" s="568"/>
      <c r="C10" s="570"/>
      <c r="D10" s="570"/>
      <c r="E10" s="570"/>
      <c r="F10" s="570"/>
      <c r="G10" s="570"/>
      <c r="H10" s="570"/>
      <c r="I10" s="570"/>
      <c r="J10" s="570"/>
      <c r="K10" s="570"/>
      <c r="L10" s="570"/>
      <c r="M10" s="570"/>
      <c r="N10" s="570"/>
      <c r="O10" s="570"/>
      <c r="P10" s="570"/>
      <c r="Q10" s="570"/>
      <c r="R10" s="570"/>
      <c r="S10" s="570"/>
      <c r="T10" s="570"/>
      <c r="U10" s="570"/>
      <c r="V10" s="570"/>
      <c r="W10" s="570"/>
      <c r="X10" s="570"/>
      <c r="Y10" s="570"/>
      <c r="Z10" s="570"/>
      <c r="AA10" s="570"/>
      <c r="AB10" s="570"/>
      <c r="AC10" s="570"/>
      <c r="AD10" s="570"/>
      <c r="AE10" s="570"/>
      <c r="AF10" s="570"/>
      <c r="AG10" s="570"/>
      <c r="AH10" s="570"/>
      <c r="AI10" s="570"/>
    </row>
    <row r="11" spans="2:35" ht="35.450000000000003" customHeight="1" x14ac:dyDescent="0.15">
      <c r="B11" s="568"/>
      <c r="C11" s="570"/>
      <c r="D11" s="570"/>
      <c r="E11" s="570"/>
      <c r="F11" s="570"/>
      <c r="G11" s="570"/>
      <c r="H11" s="570"/>
      <c r="I11" s="570"/>
      <c r="J11" s="570"/>
      <c r="K11" s="570"/>
      <c r="L11" s="570"/>
      <c r="M11" s="570"/>
      <c r="N11" s="570"/>
      <c r="O11" s="570"/>
      <c r="P11" s="570"/>
      <c r="Q11" s="570"/>
      <c r="R11" s="570"/>
      <c r="S11" s="570"/>
      <c r="T11" s="570"/>
      <c r="U11" s="570"/>
      <c r="V11" s="570"/>
      <c r="W11" s="570"/>
      <c r="X11" s="570"/>
      <c r="Y11" s="570"/>
      <c r="Z11" s="570"/>
      <c r="AA11" s="570"/>
      <c r="AB11" s="570"/>
      <c r="AC11" s="570"/>
      <c r="AD11" s="570"/>
      <c r="AE11" s="570"/>
      <c r="AF11" s="570"/>
      <c r="AG11" s="570"/>
      <c r="AH11" s="570"/>
      <c r="AI11" s="570"/>
    </row>
    <row r="12" spans="2:35" ht="35.450000000000003" customHeight="1" x14ac:dyDescent="0.15">
      <c r="B12" s="568"/>
      <c r="C12" s="570"/>
      <c r="D12" s="570"/>
      <c r="E12" s="570"/>
      <c r="F12" s="570"/>
      <c r="G12" s="570"/>
      <c r="H12" s="570"/>
      <c r="I12" s="570"/>
      <c r="J12" s="570"/>
      <c r="K12" s="570"/>
      <c r="L12" s="570"/>
      <c r="M12" s="570"/>
      <c r="N12" s="570"/>
      <c r="O12" s="570"/>
      <c r="P12" s="570"/>
      <c r="Q12" s="570"/>
      <c r="R12" s="570"/>
      <c r="S12" s="570"/>
      <c r="T12" s="570"/>
      <c r="U12" s="570"/>
      <c r="V12" s="570"/>
      <c r="W12" s="570"/>
      <c r="X12" s="570"/>
      <c r="Y12" s="570"/>
      <c r="Z12" s="570"/>
      <c r="AA12" s="570"/>
      <c r="AB12" s="570"/>
      <c r="AC12" s="570"/>
      <c r="AD12" s="570"/>
      <c r="AE12" s="570"/>
      <c r="AF12" s="570"/>
      <c r="AG12" s="570"/>
      <c r="AH12" s="570"/>
      <c r="AI12" s="570"/>
    </row>
    <row r="13" spans="2:35" ht="35.450000000000003" customHeight="1" x14ac:dyDescent="0.15">
      <c r="B13" s="568"/>
      <c r="C13" s="570"/>
      <c r="D13" s="570"/>
      <c r="E13" s="570"/>
      <c r="F13" s="570"/>
      <c r="G13" s="570"/>
      <c r="H13" s="570"/>
      <c r="I13" s="570"/>
      <c r="J13" s="570"/>
      <c r="K13" s="570"/>
      <c r="L13" s="570"/>
      <c r="M13" s="570"/>
      <c r="N13" s="570"/>
      <c r="O13" s="570"/>
      <c r="P13" s="570"/>
      <c r="Q13" s="570"/>
      <c r="R13" s="570"/>
      <c r="S13" s="570"/>
      <c r="T13" s="570"/>
      <c r="U13" s="570"/>
      <c r="V13" s="570"/>
      <c r="W13" s="570"/>
      <c r="X13" s="570"/>
      <c r="Y13" s="570"/>
      <c r="Z13" s="570"/>
      <c r="AA13" s="570"/>
      <c r="AB13" s="570"/>
      <c r="AC13" s="570"/>
      <c r="AD13" s="570"/>
      <c r="AE13" s="570"/>
      <c r="AF13" s="570"/>
      <c r="AG13" s="570"/>
      <c r="AH13" s="570"/>
      <c r="AI13" s="570"/>
    </row>
    <row r="14" spans="2:35" ht="35.450000000000003" customHeight="1" x14ac:dyDescent="0.15">
      <c r="B14" s="568"/>
      <c r="C14" s="570"/>
      <c r="D14" s="570"/>
      <c r="E14" s="570"/>
      <c r="F14" s="570"/>
      <c r="G14" s="570"/>
      <c r="H14" s="570"/>
      <c r="I14" s="570"/>
      <c r="J14" s="570"/>
      <c r="K14" s="570"/>
      <c r="L14" s="570"/>
      <c r="M14" s="570"/>
      <c r="N14" s="570"/>
      <c r="O14" s="570"/>
      <c r="P14" s="570"/>
      <c r="Q14" s="570"/>
      <c r="R14" s="570"/>
      <c r="S14" s="570"/>
      <c r="T14" s="570"/>
      <c r="U14" s="570"/>
      <c r="V14" s="570"/>
      <c r="W14" s="570"/>
      <c r="X14" s="570"/>
      <c r="Y14" s="570"/>
      <c r="Z14" s="570"/>
      <c r="AA14" s="570"/>
      <c r="AB14" s="570"/>
      <c r="AC14" s="570"/>
      <c r="AD14" s="570"/>
      <c r="AE14" s="570"/>
      <c r="AF14" s="570"/>
      <c r="AG14" s="570"/>
      <c r="AH14" s="570"/>
      <c r="AI14" s="570"/>
    </row>
    <row r="15" spans="2:35" ht="35.450000000000003" customHeight="1" x14ac:dyDescent="0.15">
      <c r="B15" s="568"/>
      <c r="C15" s="570"/>
      <c r="D15" s="570"/>
      <c r="E15" s="570"/>
      <c r="F15" s="570"/>
      <c r="G15" s="570"/>
      <c r="H15" s="570"/>
      <c r="I15" s="570"/>
      <c r="J15" s="570"/>
      <c r="K15" s="570"/>
      <c r="L15" s="570"/>
      <c r="M15" s="570"/>
      <c r="N15" s="570"/>
      <c r="O15" s="570"/>
      <c r="P15" s="570"/>
      <c r="Q15" s="570"/>
      <c r="R15" s="570"/>
      <c r="S15" s="570"/>
      <c r="T15" s="570"/>
      <c r="U15" s="570"/>
      <c r="V15" s="570"/>
      <c r="W15" s="570"/>
      <c r="X15" s="570"/>
      <c r="Y15" s="570"/>
      <c r="Z15" s="570"/>
      <c r="AA15" s="570"/>
      <c r="AB15" s="570"/>
      <c r="AC15" s="570"/>
      <c r="AD15" s="570"/>
      <c r="AE15" s="570"/>
      <c r="AF15" s="570"/>
      <c r="AG15" s="570"/>
      <c r="AH15" s="570"/>
      <c r="AI15" s="570"/>
    </row>
    <row r="16" spans="2:35" ht="35.450000000000003" customHeight="1" x14ac:dyDescent="0.15">
      <c r="B16" s="568"/>
      <c r="C16" s="570"/>
      <c r="D16" s="570"/>
      <c r="E16" s="570"/>
      <c r="F16" s="570"/>
      <c r="G16" s="570"/>
      <c r="H16" s="570"/>
      <c r="I16" s="570"/>
      <c r="J16" s="570"/>
      <c r="K16" s="570"/>
      <c r="L16" s="570"/>
      <c r="M16" s="570"/>
      <c r="N16" s="570"/>
      <c r="O16" s="570"/>
      <c r="P16" s="570"/>
      <c r="Q16" s="570"/>
      <c r="R16" s="570"/>
      <c r="S16" s="570"/>
      <c r="T16" s="570"/>
      <c r="U16" s="570"/>
      <c r="V16" s="570"/>
      <c r="W16" s="570"/>
      <c r="X16" s="570"/>
      <c r="Y16" s="570"/>
      <c r="Z16" s="570"/>
      <c r="AA16" s="570"/>
      <c r="AB16" s="570"/>
      <c r="AC16" s="570"/>
      <c r="AD16" s="570"/>
      <c r="AE16" s="570"/>
      <c r="AF16" s="570"/>
      <c r="AG16" s="570"/>
      <c r="AH16" s="570"/>
      <c r="AI16" s="570"/>
    </row>
    <row r="17" spans="2:35" ht="35.450000000000003" customHeight="1" x14ac:dyDescent="0.15">
      <c r="B17" s="568"/>
      <c r="C17" s="570"/>
      <c r="D17" s="570"/>
      <c r="E17" s="570"/>
      <c r="F17" s="570"/>
      <c r="G17" s="570"/>
      <c r="H17" s="570"/>
      <c r="I17" s="570"/>
      <c r="J17" s="570"/>
      <c r="K17" s="570"/>
      <c r="L17" s="570"/>
      <c r="M17" s="570"/>
      <c r="N17" s="570"/>
      <c r="O17" s="570"/>
      <c r="P17" s="570"/>
      <c r="Q17" s="570"/>
      <c r="R17" s="570"/>
      <c r="S17" s="570"/>
      <c r="T17" s="570"/>
      <c r="U17" s="570"/>
      <c r="V17" s="570"/>
      <c r="W17" s="570"/>
      <c r="X17" s="570"/>
      <c r="Y17" s="570"/>
      <c r="Z17" s="570"/>
      <c r="AA17" s="570"/>
      <c r="AB17" s="570"/>
      <c r="AC17" s="570"/>
      <c r="AD17" s="570"/>
      <c r="AE17" s="570"/>
      <c r="AF17" s="570"/>
      <c r="AG17" s="570"/>
      <c r="AH17" s="570"/>
      <c r="AI17" s="570"/>
    </row>
    <row r="18" spans="2:35" ht="53.25" customHeight="1" x14ac:dyDescent="0.15">
      <c r="B18" s="568"/>
      <c r="C18" s="570"/>
      <c r="D18" s="570"/>
      <c r="E18" s="570"/>
      <c r="F18" s="570"/>
      <c r="G18" s="570"/>
      <c r="H18" s="570"/>
      <c r="I18" s="570"/>
      <c r="J18" s="570"/>
      <c r="K18" s="570"/>
      <c r="L18" s="570"/>
      <c r="M18" s="570"/>
      <c r="N18" s="570"/>
      <c r="O18" s="570"/>
      <c r="P18" s="570"/>
      <c r="Q18" s="570"/>
      <c r="R18" s="570"/>
      <c r="S18" s="570"/>
      <c r="T18" s="570"/>
      <c r="U18" s="570"/>
      <c r="V18" s="570"/>
      <c r="W18" s="570"/>
      <c r="X18" s="570"/>
      <c r="Y18" s="570"/>
      <c r="Z18" s="570"/>
      <c r="AA18" s="570"/>
      <c r="AB18" s="570"/>
      <c r="AC18" s="570"/>
      <c r="AD18" s="570"/>
      <c r="AE18" s="570"/>
      <c r="AF18" s="570"/>
      <c r="AG18" s="570"/>
      <c r="AH18" s="570"/>
      <c r="AI18" s="570"/>
    </row>
    <row r="19" spans="2:35" ht="26.25" customHeight="1" x14ac:dyDescent="0.15">
      <c r="B19" s="567" t="s">
        <v>109</v>
      </c>
      <c r="C19" s="569"/>
      <c r="D19" s="569"/>
      <c r="E19" s="569"/>
      <c r="F19" s="569"/>
      <c r="G19" s="569"/>
      <c r="H19" s="569"/>
      <c r="I19" s="569"/>
      <c r="J19" s="569"/>
      <c r="K19" s="569"/>
      <c r="L19" s="569"/>
      <c r="M19" s="569"/>
      <c r="N19" s="569"/>
      <c r="O19" s="569"/>
      <c r="P19" s="569"/>
      <c r="Q19" s="569"/>
      <c r="R19" s="569"/>
      <c r="S19" s="569"/>
      <c r="T19" s="569"/>
      <c r="U19" s="569"/>
      <c r="V19" s="569"/>
      <c r="W19" s="569"/>
      <c r="X19" s="569"/>
      <c r="Y19" s="569"/>
      <c r="Z19" s="569"/>
      <c r="AA19" s="569"/>
      <c r="AB19" s="569"/>
      <c r="AC19" s="569"/>
      <c r="AD19" s="569"/>
      <c r="AE19" s="569"/>
      <c r="AF19" s="569"/>
      <c r="AG19" s="569"/>
      <c r="AH19" s="569"/>
      <c r="AI19" s="569"/>
    </row>
    <row r="20" spans="2:35" ht="35.450000000000003" customHeight="1" x14ac:dyDescent="0.15">
      <c r="B20" s="568"/>
      <c r="C20" s="570"/>
      <c r="D20" s="570"/>
      <c r="E20" s="570"/>
      <c r="F20" s="570"/>
      <c r="G20" s="570"/>
      <c r="H20" s="570"/>
      <c r="I20" s="570"/>
      <c r="J20" s="570"/>
      <c r="K20" s="570"/>
      <c r="L20" s="570"/>
      <c r="M20" s="570"/>
      <c r="N20" s="570"/>
      <c r="O20" s="570"/>
      <c r="P20" s="570"/>
      <c r="Q20" s="570"/>
      <c r="R20" s="570"/>
      <c r="S20" s="570"/>
      <c r="T20" s="570"/>
      <c r="U20" s="570"/>
      <c r="V20" s="570"/>
      <c r="W20" s="570"/>
      <c r="X20" s="570"/>
      <c r="Y20" s="570"/>
      <c r="Z20" s="570"/>
      <c r="AA20" s="570"/>
      <c r="AB20" s="570"/>
      <c r="AC20" s="570"/>
      <c r="AD20" s="570"/>
      <c r="AE20" s="570"/>
      <c r="AF20" s="570"/>
      <c r="AG20" s="570"/>
      <c r="AH20" s="570"/>
      <c r="AI20" s="570"/>
    </row>
    <row r="21" spans="2:35" ht="35.450000000000003" customHeight="1" x14ac:dyDescent="0.15">
      <c r="B21" s="568"/>
      <c r="C21" s="570"/>
      <c r="D21" s="570"/>
      <c r="E21" s="570"/>
      <c r="F21" s="570"/>
      <c r="G21" s="570"/>
      <c r="H21" s="570"/>
      <c r="I21" s="570"/>
      <c r="J21" s="570"/>
      <c r="K21" s="570"/>
      <c r="L21" s="570"/>
      <c r="M21" s="570"/>
      <c r="N21" s="570"/>
      <c r="O21" s="570"/>
      <c r="P21" s="570"/>
      <c r="Q21" s="570"/>
      <c r="R21" s="570"/>
      <c r="S21" s="570"/>
      <c r="T21" s="570"/>
      <c r="U21" s="570"/>
      <c r="V21" s="570"/>
      <c r="W21" s="570"/>
      <c r="X21" s="570"/>
      <c r="Y21" s="570"/>
      <c r="Z21" s="570"/>
      <c r="AA21" s="570"/>
      <c r="AB21" s="570"/>
      <c r="AC21" s="570"/>
      <c r="AD21" s="570"/>
      <c r="AE21" s="570"/>
      <c r="AF21" s="570"/>
      <c r="AG21" s="570"/>
      <c r="AH21" s="570"/>
      <c r="AI21" s="570"/>
    </row>
    <row r="22" spans="2:35" ht="35.450000000000003" customHeight="1" x14ac:dyDescent="0.15">
      <c r="B22" s="568"/>
      <c r="C22" s="570"/>
      <c r="D22" s="570"/>
      <c r="E22" s="570"/>
      <c r="F22" s="570"/>
      <c r="G22" s="570"/>
      <c r="H22" s="570"/>
      <c r="I22" s="570"/>
      <c r="J22" s="570"/>
      <c r="K22" s="570"/>
      <c r="L22" s="570"/>
      <c r="M22" s="570"/>
      <c r="N22" s="570"/>
      <c r="O22" s="570"/>
      <c r="P22" s="570"/>
      <c r="Q22" s="570"/>
      <c r="R22" s="570"/>
      <c r="S22" s="570"/>
      <c r="T22" s="570"/>
      <c r="U22" s="570"/>
      <c r="V22" s="570"/>
      <c r="W22" s="570"/>
      <c r="X22" s="570"/>
      <c r="Y22" s="570"/>
      <c r="Z22" s="570"/>
      <c r="AA22" s="570"/>
      <c r="AB22" s="570"/>
      <c r="AC22" s="570"/>
      <c r="AD22" s="570"/>
      <c r="AE22" s="570"/>
      <c r="AF22" s="570"/>
      <c r="AG22" s="570"/>
      <c r="AH22" s="570"/>
      <c r="AI22" s="570"/>
    </row>
    <row r="23" spans="2:35" ht="35.450000000000003" customHeight="1" x14ac:dyDescent="0.15">
      <c r="B23" s="568"/>
      <c r="C23" s="570"/>
      <c r="D23" s="570"/>
      <c r="E23" s="570"/>
      <c r="F23" s="570"/>
      <c r="G23" s="570"/>
      <c r="H23" s="570"/>
      <c r="I23" s="570"/>
      <c r="J23" s="570"/>
      <c r="K23" s="570"/>
      <c r="L23" s="570"/>
      <c r="M23" s="570"/>
      <c r="N23" s="570"/>
      <c r="O23" s="570"/>
      <c r="P23" s="570"/>
      <c r="Q23" s="570"/>
      <c r="R23" s="570"/>
      <c r="S23" s="570"/>
      <c r="T23" s="570"/>
      <c r="U23" s="570"/>
      <c r="V23" s="570"/>
      <c r="W23" s="570"/>
      <c r="X23" s="570"/>
      <c r="Y23" s="570"/>
      <c r="Z23" s="570"/>
      <c r="AA23" s="570"/>
      <c r="AB23" s="570"/>
      <c r="AC23" s="570"/>
      <c r="AD23" s="570"/>
      <c r="AE23" s="570"/>
      <c r="AF23" s="570"/>
      <c r="AG23" s="570"/>
      <c r="AH23" s="570"/>
      <c r="AI23" s="570"/>
    </row>
    <row r="24" spans="2:35" ht="35.450000000000003" customHeight="1" x14ac:dyDescent="0.15">
      <c r="B24" s="568"/>
      <c r="C24" s="570"/>
      <c r="D24" s="570"/>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0"/>
    </row>
    <row r="25" spans="2:35" ht="35.450000000000003" customHeight="1" x14ac:dyDescent="0.15">
      <c r="B25" s="568"/>
      <c r="C25" s="570"/>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70"/>
      <c r="AI25" s="570"/>
    </row>
    <row r="26" spans="2:35" ht="35.450000000000003" customHeight="1" x14ac:dyDescent="0.15">
      <c r="B26" s="568"/>
      <c r="C26" s="570"/>
      <c r="D26" s="570"/>
      <c r="E26" s="570"/>
      <c r="F26" s="570"/>
      <c r="G26" s="570"/>
      <c r="H26" s="570"/>
      <c r="I26" s="570"/>
      <c r="J26" s="570"/>
      <c r="K26" s="570"/>
      <c r="L26" s="570"/>
      <c r="M26" s="570"/>
      <c r="N26" s="570"/>
      <c r="O26" s="570"/>
      <c r="P26" s="570"/>
      <c r="Q26" s="570"/>
      <c r="R26" s="570"/>
      <c r="S26" s="570"/>
      <c r="T26" s="570"/>
      <c r="U26" s="570"/>
      <c r="V26" s="570"/>
      <c r="W26" s="570"/>
      <c r="X26" s="570"/>
      <c r="Y26" s="570"/>
      <c r="Z26" s="570"/>
      <c r="AA26" s="570"/>
      <c r="AB26" s="570"/>
      <c r="AC26" s="570"/>
      <c r="AD26" s="570"/>
      <c r="AE26" s="570"/>
      <c r="AF26" s="570"/>
      <c r="AG26" s="570"/>
      <c r="AH26" s="570"/>
      <c r="AI26" s="570"/>
    </row>
    <row r="27" spans="2:35" ht="35.450000000000003" customHeight="1" x14ac:dyDescent="0.15">
      <c r="B27" s="568"/>
      <c r="C27" s="570"/>
      <c r="D27" s="570"/>
      <c r="E27" s="570"/>
      <c r="F27" s="570"/>
      <c r="G27" s="570"/>
      <c r="H27" s="570"/>
      <c r="I27" s="570"/>
      <c r="J27" s="570"/>
      <c r="K27" s="570"/>
      <c r="L27" s="570"/>
      <c r="M27" s="570"/>
      <c r="N27" s="570"/>
      <c r="O27" s="570"/>
      <c r="P27" s="570"/>
      <c r="Q27" s="570"/>
      <c r="R27" s="570"/>
      <c r="S27" s="570"/>
      <c r="T27" s="570"/>
      <c r="U27" s="570"/>
      <c r="V27" s="570"/>
      <c r="W27" s="570"/>
      <c r="X27" s="570"/>
      <c r="Y27" s="570"/>
      <c r="Z27" s="570"/>
      <c r="AA27" s="570"/>
      <c r="AB27" s="570"/>
      <c r="AC27" s="570"/>
      <c r="AD27" s="570"/>
      <c r="AE27" s="570"/>
      <c r="AF27" s="570"/>
      <c r="AG27" s="570"/>
      <c r="AH27" s="570"/>
      <c r="AI27" s="570"/>
    </row>
    <row r="28" spans="2:35" ht="35.450000000000003" customHeight="1" x14ac:dyDescent="0.15">
      <c r="B28" s="568"/>
      <c r="C28" s="570"/>
      <c r="D28" s="570"/>
      <c r="E28" s="570"/>
      <c r="F28" s="570"/>
      <c r="G28" s="570"/>
      <c r="H28" s="570"/>
      <c r="I28" s="570"/>
      <c r="J28" s="570"/>
      <c r="K28" s="570"/>
      <c r="L28" s="570"/>
      <c r="M28" s="570"/>
      <c r="N28" s="570"/>
      <c r="O28" s="570"/>
      <c r="P28" s="570"/>
      <c r="Q28" s="570"/>
      <c r="R28" s="570"/>
      <c r="S28" s="570"/>
      <c r="T28" s="570"/>
      <c r="U28" s="570"/>
      <c r="V28" s="570"/>
      <c r="W28" s="570"/>
      <c r="X28" s="570"/>
      <c r="Y28" s="570"/>
      <c r="Z28" s="570"/>
      <c r="AA28" s="570"/>
      <c r="AB28" s="570"/>
      <c r="AC28" s="570"/>
      <c r="AD28" s="570"/>
      <c r="AE28" s="570"/>
      <c r="AF28" s="570"/>
      <c r="AG28" s="570"/>
      <c r="AH28" s="570"/>
      <c r="AI28" s="570"/>
    </row>
    <row r="29" spans="2:35" ht="35.450000000000003" customHeight="1" x14ac:dyDescent="0.15">
      <c r="B29" s="568"/>
      <c r="C29" s="570"/>
      <c r="D29" s="570"/>
      <c r="E29" s="570"/>
      <c r="F29" s="570"/>
      <c r="G29" s="570"/>
      <c r="H29" s="570"/>
      <c r="I29" s="570"/>
      <c r="J29" s="570"/>
      <c r="K29" s="570"/>
      <c r="L29" s="570"/>
      <c r="M29" s="570"/>
      <c r="N29" s="570"/>
      <c r="O29" s="570"/>
      <c r="P29" s="570"/>
      <c r="Q29" s="570"/>
      <c r="R29" s="570"/>
      <c r="S29" s="570"/>
      <c r="T29" s="570"/>
      <c r="U29" s="570"/>
      <c r="V29" s="570"/>
      <c r="W29" s="570"/>
      <c r="X29" s="570"/>
      <c r="Y29" s="570"/>
      <c r="Z29" s="570"/>
      <c r="AA29" s="570"/>
      <c r="AB29" s="570"/>
      <c r="AC29" s="570"/>
      <c r="AD29" s="570"/>
      <c r="AE29" s="570"/>
      <c r="AF29" s="570"/>
      <c r="AG29" s="570"/>
      <c r="AH29" s="570"/>
      <c r="AI29" s="570"/>
    </row>
    <row r="30" spans="2:35" ht="35.450000000000003" customHeight="1" x14ac:dyDescent="0.15">
      <c r="B30" s="568"/>
      <c r="C30" s="570"/>
      <c r="D30" s="570"/>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c r="AD30" s="570"/>
      <c r="AE30" s="570"/>
      <c r="AF30" s="570"/>
      <c r="AG30" s="570"/>
      <c r="AH30" s="570"/>
      <c r="AI30" s="570"/>
    </row>
    <row r="31" spans="2:35" ht="53.25" customHeight="1" x14ac:dyDescent="0.15">
      <c r="B31" s="568"/>
      <c r="C31" s="570"/>
      <c r="D31" s="570"/>
      <c r="E31" s="570"/>
      <c r="F31" s="570"/>
      <c r="G31" s="570"/>
      <c r="H31" s="570"/>
      <c r="I31" s="570"/>
      <c r="J31" s="570"/>
      <c r="K31" s="570"/>
      <c r="L31" s="570"/>
      <c r="M31" s="570"/>
      <c r="N31" s="570"/>
      <c r="O31" s="570"/>
      <c r="P31" s="570"/>
      <c r="Q31" s="570"/>
      <c r="R31" s="570"/>
      <c r="S31" s="570"/>
      <c r="T31" s="570"/>
      <c r="U31" s="570"/>
      <c r="V31" s="570"/>
      <c r="W31" s="570"/>
      <c r="X31" s="570"/>
      <c r="Y31" s="570"/>
      <c r="Z31" s="570"/>
      <c r="AA31" s="570"/>
      <c r="AB31" s="570"/>
      <c r="AC31" s="570"/>
      <c r="AD31" s="570"/>
      <c r="AE31" s="570"/>
      <c r="AF31" s="570"/>
      <c r="AG31" s="570"/>
      <c r="AH31" s="570"/>
      <c r="AI31" s="570"/>
    </row>
    <row r="32" spans="2:35" ht="15" customHeight="1" x14ac:dyDescent="0.15">
      <c r="B32" s="18"/>
      <c r="C32" s="18"/>
      <c r="D32" s="3"/>
    </row>
  </sheetData>
  <mergeCells count="17">
    <mergeCell ref="B3:AI3"/>
    <mergeCell ref="B4:D4"/>
    <mergeCell ref="E4:I4"/>
    <mergeCell ref="J4:L4"/>
    <mergeCell ref="M4:R4"/>
    <mergeCell ref="AF4:AI5"/>
    <mergeCell ref="B5:D5"/>
    <mergeCell ref="E5:I5"/>
    <mergeCell ref="J5:L5"/>
    <mergeCell ref="M5:R5"/>
    <mergeCell ref="B19:B31"/>
    <mergeCell ref="C19:AI31"/>
    <mergeCell ref="S4:V5"/>
    <mergeCell ref="W4:AB5"/>
    <mergeCell ref="AC4:AE5"/>
    <mergeCell ref="B6:B18"/>
    <mergeCell ref="C6:AI18"/>
  </mergeCells>
  <phoneticPr fontId="12"/>
  <printOptions horizontalCentered="1" verticalCentered="1"/>
  <pageMargins left="0.23622047244094491" right="0.23622047244094491" top="0.74803149606299213" bottom="0.74803149606299213" header="0.31496062992125984" footer="0.31496062992125984"/>
  <pageSetup paperSize="9" fitToHeight="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zoomScaleNormal="70" zoomScaleSheetLayoutView="100" workbookViewId="0">
      <selection activeCell="D7" sqref="D7:E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508</v>
      </c>
      <c r="C2" s="234"/>
      <c r="D2" s="234"/>
      <c r="E2" s="234"/>
      <c r="F2" s="234"/>
      <c r="G2" s="234"/>
      <c r="H2" s="234"/>
      <c r="I2" s="234"/>
      <c r="J2" s="234"/>
      <c r="K2" s="234"/>
      <c r="L2" s="234"/>
      <c r="M2" s="236"/>
      <c r="N2" s="410" t="s">
        <v>509</v>
      </c>
      <c r="O2" s="410"/>
      <c r="P2" s="595">
        <v>45908</v>
      </c>
      <c r="Q2" s="596"/>
      <c r="R2" s="597"/>
      <c r="S2" s="410" t="s">
        <v>393</v>
      </c>
      <c r="T2" s="410"/>
      <c r="U2" s="410"/>
      <c r="V2" s="598" t="s">
        <v>394</v>
      </c>
      <c r="W2" s="598"/>
      <c r="X2" s="598"/>
      <c r="Y2" s="598"/>
      <c r="Z2" s="598"/>
    </row>
    <row r="3" spans="2:27" ht="20.100000000000001" customHeight="1" x14ac:dyDescent="0.15">
      <c r="B3" s="237" t="s">
        <v>395</v>
      </c>
      <c r="C3" s="411" t="s">
        <v>396</v>
      </c>
      <c r="D3" s="412"/>
      <c r="E3" s="412"/>
      <c r="F3" s="413"/>
      <c r="G3" s="408" t="s">
        <v>397</v>
      </c>
      <c r="H3" s="411" t="s">
        <v>398</v>
      </c>
      <c r="I3" s="412"/>
      <c r="J3" s="413"/>
      <c r="K3" s="408" t="s">
        <v>399</v>
      </c>
      <c r="L3" s="599" t="s">
        <v>510</v>
      </c>
      <c r="M3" s="599"/>
      <c r="N3" s="599"/>
      <c r="O3" s="599"/>
      <c r="P3" s="599"/>
      <c r="Q3" s="386" t="s">
        <v>511</v>
      </c>
      <c r="R3" s="388"/>
      <c r="S3" s="411" t="s">
        <v>512</v>
      </c>
      <c r="T3" s="412"/>
      <c r="U3" s="413"/>
      <c r="V3" s="601" t="s">
        <v>417</v>
      </c>
      <c r="W3" s="238" t="s">
        <v>418</v>
      </c>
      <c r="X3" s="404">
        <v>34.168329999999997</v>
      </c>
      <c r="Y3" s="399"/>
      <c r="Z3" s="405"/>
    </row>
    <row r="4" spans="2:27" ht="20.100000000000001" customHeight="1" x14ac:dyDescent="0.15">
      <c r="B4" s="205" t="s">
        <v>402</v>
      </c>
      <c r="C4" s="414" t="s">
        <v>403</v>
      </c>
      <c r="D4" s="415"/>
      <c r="E4" s="415"/>
      <c r="F4" s="416"/>
      <c r="G4" s="403"/>
      <c r="H4" s="414"/>
      <c r="I4" s="415"/>
      <c r="J4" s="416"/>
      <c r="K4" s="403"/>
      <c r="L4" s="600"/>
      <c r="M4" s="600"/>
      <c r="N4" s="600"/>
      <c r="O4" s="600"/>
      <c r="P4" s="600"/>
      <c r="Q4" s="389"/>
      <c r="R4" s="391"/>
      <c r="S4" s="414" t="s">
        <v>513</v>
      </c>
      <c r="T4" s="415"/>
      <c r="U4" s="416"/>
      <c r="V4" s="602"/>
      <c r="W4" s="239" t="s">
        <v>430</v>
      </c>
      <c r="X4" s="404">
        <v>132.61927</v>
      </c>
      <c r="Y4" s="399"/>
      <c r="Z4" s="405"/>
    </row>
    <row r="5" spans="2:27" ht="20.100000000000001" customHeight="1" x14ac:dyDescent="0.15">
      <c r="B5" s="603" t="s">
        <v>405</v>
      </c>
      <c r="C5" s="201" t="s">
        <v>406</v>
      </c>
      <c r="D5" s="404" t="s">
        <v>514</v>
      </c>
      <c r="E5" s="399"/>
      <c r="F5" s="399"/>
      <c r="G5" s="374" t="s">
        <v>259</v>
      </c>
      <c r="H5" s="375"/>
      <c r="I5" s="404" t="s">
        <v>515</v>
      </c>
      <c r="J5" s="399"/>
      <c r="K5" s="405"/>
      <c r="L5" s="410" t="s">
        <v>411</v>
      </c>
      <c r="M5" s="410"/>
      <c r="N5" s="240" t="s">
        <v>412</v>
      </c>
      <c r="O5" s="241">
        <v>75</v>
      </c>
      <c r="P5" s="202" t="s">
        <v>413</v>
      </c>
      <c r="Q5" s="607" t="s">
        <v>516</v>
      </c>
      <c r="R5" s="605" t="s">
        <v>517</v>
      </c>
      <c r="S5" s="408" t="s">
        <v>57</v>
      </c>
      <c r="T5" s="408"/>
      <c r="U5" s="242" t="s">
        <v>404</v>
      </c>
      <c r="V5" s="386" t="s">
        <v>436</v>
      </c>
      <c r="W5" s="238" t="s">
        <v>418</v>
      </c>
      <c r="X5" s="404">
        <v>34.181750000000001</v>
      </c>
      <c r="Y5" s="399"/>
      <c r="Z5" s="405"/>
    </row>
    <row r="6" spans="2:27" ht="20.100000000000001" customHeight="1" x14ac:dyDescent="0.15">
      <c r="B6" s="604"/>
      <c r="C6" s="201" t="s">
        <v>414</v>
      </c>
      <c r="D6" s="404" t="s">
        <v>514</v>
      </c>
      <c r="E6" s="399"/>
      <c r="F6" s="399"/>
      <c r="G6" s="410" t="s">
        <v>518</v>
      </c>
      <c r="H6" s="410"/>
      <c r="I6" s="404" t="s">
        <v>519</v>
      </c>
      <c r="J6" s="399"/>
      <c r="K6" s="405"/>
      <c r="L6" s="410" t="s">
        <v>520</v>
      </c>
      <c r="M6" s="410"/>
      <c r="N6" s="240" t="s">
        <v>412</v>
      </c>
      <c r="O6" s="220">
        <v>8.5</v>
      </c>
      <c r="P6" s="202" t="s">
        <v>413</v>
      </c>
      <c r="Q6" s="391"/>
      <c r="R6" s="606"/>
      <c r="S6" s="410" t="s">
        <v>56</v>
      </c>
      <c r="T6" s="410"/>
      <c r="U6" s="243" t="s">
        <v>401</v>
      </c>
      <c r="V6" s="389"/>
      <c r="W6" s="238" t="s">
        <v>430</v>
      </c>
      <c r="X6" s="404">
        <v>132.61875000000001</v>
      </c>
      <c r="Y6" s="399"/>
      <c r="Z6" s="405"/>
    </row>
    <row r="7" spans="2:27" ht="7.5" customHeight="1" x14ac:dyDescent="0.15">
      <c r="B7" s="629" t="s">
        <v>521</v>
      </c>
      <c r="C7" s="629"/>
      <c r="D7" s="630" t="s">
        <v>526</v>
      </c>
      <c r="E7" s="630"/>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29"/>
      <c r="C8" s="629"/>
      <c r="D8" s="630"/>
      <c r="E8" s="630"/>
      <c r="F8" s="247"/>
      <c r="G8" s="631" t="s">
        <v>523</v>
      </c>
      <c r="H8" s="607"/>
      <c r="I8" s="636" t="s">
        <v>524</v>
      </c>
      <c r="J8" s="248" t="s">
        <v>525</v>
      </c>
      <c r="K8" s="249" t="s">
        <v>522</v>
      </c>
      <c r="L8" s="618">
        <v>93</v>
      </c>
      <c r="M8" s="619"/>
      <c r="N8" s="201" t="s">
        <v>526</v>
      </c>
      <c r="O8" s="620">
        <v>1</v>
      </c>
      <c r="P8" s="620"/>
      <c r="Q8" s="201" t="s">
        <v>527</v>
      </c>
      <c r="R8" s="618">
        <v>0</v>
      </c>
      <c r="S8" s="619"/>
      <c r="T8" s="631" t="s">
        <v>528</v>
      </c>
      <c r="U8" s="607"/>
      <c r="V8" s="631" t="s">
        <v>529</v>
      </c>
      <c r="W8" s="607"/>
      <c r="X8" s="608">
        <v>0</v>
      </c>
      <c r="Y8" s="609"/>
      <c r="Z8" s="247"/>
      <c r="AA8" s="117"/>
    </row>
    <row r="9" spans="2:27" ht="11.1" customHeight="1" x14ac:dyDescent="0.15">
      <c r="B9" s="629"/>
      <c r="C9" s="629"/>
      <c r="D9" s="630"/>
      <c r="E9" s="630"/>
      <c r="F9" s="247"/>
      <c r="G9" s="632"/>
      <c r="H9" s="633"/>
      <c r="I9" s="637"/>
      <c r="J9" s="612" t="s">
        <v>334</v>
      </c>
      <c r="K9" s="614" t="s">
        <v>522</v>
      </c>
      <c r="L9" s="608">
        <v>2</v>
      </c>
      <c r="M9" s="609"/>
      <c r="N9" s="612" t="s">
        <v>526</v>
      </c>
      <c r="O9" s="608">
        <v>0</v>
      </c>
      <c r="P9" s="609"/>
      <c r="Q9" s="612" t="s">
        <v>527</v>
      </c>
      <c r="R9" s="608">
        <v>0</v>
      </c>
      <c r="S9" s="609"/>
      <c r="T9" s="632"/>
      <c r="U9" s="633"/>
      <c r="V9" s="634"/>
      <c r="W9" s="635"/>
      <c r="X9" s="610"/>
      <c r="Y9" s="611"/>
      <c r="Z9" s="247"/>
      <c r="AA9" s="117"/>
    </row>
    <row r="10" spans="2:27" ht="11.1" customHeight="1" x14ac:dyDescent="0.15">
      <c r="B10" s="629"/>
      <c r="C10" s="629"/>
      <c r="D10" s="630"/>
      <c r="E10" s="630"/>
      <c r="F10" s="247"/>
      <c r="G10" s="632"/>
      <c r="H10" s="633"/>
      <c r="I10" s="637"/>
      <c r="J10" s="613"/>
      <c r="K10" s="615"/>
      <c r="L10" s="616"/>
      <c r="M10" s="617"/>
      <c r="N10" s="613"/>
      <c r="O10" s="616"/>
      <c r="P10" s="617"/>
      <c r="Q10" s="613"/>
      <c r="R10" s="616"/>
      <c r="S10" s="617"/>
      <c r="T10" s="632"/>
      <c r="U10" s="633"/>
      <c r="V10" s="622" t="s">
        <v>530</v>
      </c>
      <c r="W10" s="623"/>
      <c r="X10" s="608">
        <v>1</v>
      </c>
      <c r="Y10" s="609"/>
      <c r="Z10" s="247"/>
      <c r="AA10" s="117"/>
    </row>
    <row r="11" spans="2:27" ht="21.75" customHeight="1" x14ac:dyDescent="0.15">
      <c r="B11" s="629"/>
      <c r="C11" s="629"/>
      <c r="D11" s="630"/>
      <c r="E11" s="630"/>
      <c r="F11" s="247"/>
      <c r="G11" s="634"/>
      <c r="H11" s="635"/>
      <c r="I11" s="638"/>
      <c r="J11" s="201" t="s">
        <v>531</v>
      </c>
      <c r="K11" s="249" t="s">
        <v>522</v>
      </c>
      <c r="L11" s="626">
        <v>0</v>
      </c>
      <c r="M11" s="627"/>
      <c r="N11" s="201" t="s">
        <v>526</v>
      </c>
      <c r="O11" s="628">
        <v>0</v>
      </c>
      <c r="P11" s="628"/>
      <c r="Q11" s="201" t="s">
        <v>527</v>
      </c>
      <c r="R11" s="626">
        <v>0</v>
      </c>
      <c r="S11" s="627"/>
      <c r="T11" s="634"/>
      <c r="U11" s="635"/>
      <c r="V11" s="624"/>
      <c r="W11" s="625"/>
      <c r="X11" s="616"/>
      <c r="Y11" s="617"/>
      <c r="Z11" s="247"/>
      <c r="AA11" s="117"/>
    </row>
    <row r="12" spans="2:27" ht="21.75" customHeight="1" x14ac:dyDescent="0.15">
      <c r="B12" s="406"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407"/>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407"/>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407"/>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407"/>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407"/>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407"/>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407"/>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407"/>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407"/>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407"/>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407"/>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407"/>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407"/>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407"/>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407"/>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407"/>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459"/>
      <c r="C29" s="262"/>
      <c r="D29" s="262"/>
      <c r="E29" s="263"/>
      <c r="F29" s="264"/>
      <c r="G29" s="262"/>
      <c r="H29" s="262"/>
      <c r="I29" s="262"/>
      <c r="J29" s="621" t="s">
        <v>113</v>
      </c>
      <c r="K29" s="621"/>
      <c r="L29" s="621"/>
      <c r="M29" s="621"/>
      <c r="N29" s="621"/>
      <c r="O29" s="621"/>
      <c r="P29" s="621"/>
      <c r="Q29" s="621" t="s">
        <v>114</v>
      </c>
      <c r="R29" s="621"/>
      <c r="S29" s="621"/>
      <c r="T29" s="621"/>
      <c r="U29" s="621"/>
      <c r="V29" s="621"/>
      <c r="W29" s="621"/>
      <c r="X29" s="621"/>
      <c r="Y29" s="621"/>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topLeftCell="A6" zoomScaleNormal="70" zoomScaleSheetLayoutView="100" workbookViewId="0">
      <selection activeCell="D7" sqref="D7:E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508</v>
      </c>
      <c r="C2" s="234"/>
      <c r="D2" s="234"/>
      <c r="E2" s="234"/>
      <c r="F2" s="234"/>
      <c r="G2" s="234"/>
      <c r="H2" s="234"/>
      <c r="I2" s="234"/>
      <c r="J2" s="234"/>
      <c r="K2" s="234"/>
      <c r="L2" s="234"/>
      <c r="M2" s="236"/>
      <c r="N2" s="410" t="s">
        <v>509</v>
      </c>
      <c r="O2" s="410"/>
      <c r="P2" s="595">
        <v>45908</v>
      </c>
      <c r="Q2" s="596"/>
      <c r="R2" s="597"/>
      <c r="S2" s="410" t="s">
        <v>393</v>
      </c>
      <c r="T2" s="410"/>
      <c r="U2" s="410"/>
      <c r="V2" s="598" t="s">
        <v>394</v>
      </c>
      <c r="W2" s="598"/>
      <c r="X2" s="598"/>
      <c r="Y2" s="598"/>
      <c r="Z2" s="598"/>
    </row>
    <row r="3" spans="2:27" ht="20.100000000000001" customHeight="1" x14ac:dyDescent="0.15">
      <c r="B3" s="237" t="s">
        <v>395</v>
      </c>
      <c r="C3" s="411" t="s">
        <v>396</v>
      </c>
      <c r="D3" s="412"/>
      <c r="E3" s="412"/>
      <c r="F3" s="413"/>
      <c r="G3" s="408" t="s">
        <v>397</v>
      </c>
      <c r="H3" s="411" t="s">
        <v>398</v>
      </c>
      <c r="I3" s="412"/>
      <c r="J3" s="413"/>
      <c r="K3" s="408" t="s">
        <v>399</v>
      </c>
      <c r="L3" s="599" t="s">
        <v>510</v>
      </c>
      <c r="M3" s="599"/>
      <c r="N3" s="599"/>
      <c r="O3" s="599"/>
      <c r="P3" s="599"/>
      <c r="Q3" s="386" t="s">
        <v>511</v>
      </c>
      <c r="R3" s="388"/>
      <c r="S3" s="411" t="s">
        <v>512</v>
      </c>
      <c r="T3" s="412"/>
      <c r="U3" s="413"/>
      <c r="V3" s="601" t="s">
        <v>417</v>
      </c>
      <c r="W3" s="238" t="s">
        <v>418</v>
      </c>
      <c r="X3" s="404">
        <v>34.168329999999997</v>
      </c>
      <c r="Y3" s="399"/>
      <c r="Z3" s="405"/>
    </row>
    <row r="4" spans="2:27" ht="20.100000000000001" customHeight="1" x14ac:dyDescent="0.15">
      <c r="B4" s="205" t="s">
        <v>402</v>
      </c>
      <c r="C4" s="414" t="s">
        <v>403</v>
      </c>
      <c r="D4" s="415"/>
      <c r="E4" s="415"/>
      <c r="F4" s="416"/>
      <c r="G4" s="403"/>
      <c r="H4" s="414"/>
      <c r="I4" s="415"/>
      <c r="J4" s="416"/>
      <c r="K4" s="403"/>
      <c r="L4" s="600"/>
      <c r="M4" s="600"/>
      <c r="N4" s="600"/>
      <c r="O4" s="600"/>
      <c r="P4" s="600"/>
      <c r="Q4" s="389"/>
      <c r="R4" s="391"/>
      <c r="S4" s="414" t="s">
        <v>513</v>
      </c>
      <c r="T4" s="415"/>
      <c r="U4" s="416"/>
      <c r="V4" s="602"/>
      <c r="W4" s="239" t="s">
        <v>430</v>
      </c>
      <c r="X4" s="404">
        <v>132.61927</v>
      </c>
      <c r="Y4" s="399"/>
      <c r="Z4" s="405"/>
    </row>
    <row r="5" spans="2:27" ht="20.100000000000001" customHeight="1" x14ac:dyDescent="0.15">
      <c r="B5" s="603" t="s">
        <v>405</v>
      </c>
      <c r="C5" s="201" t="s">
        <v>406</v>
      </c>
      <c r="D5" s="404" t="s">
        <v>514</v>
      </c>
      <c r="E5" s="399"/>
      <c r="F5" s="399"/>
      <c r="G5" s="374" t="s">
        <v>259</v>
      </c>
      <c r="H5" s="375"/>
      <c r="I5" s="404" t="s">
        <v>515</v>
      </c>
      <c r="J5" s="399"/>
      <c r="K5" s="405"/>
      <c r="L5" s="410" t="s">
        <v>411</v>
      </c>
      <c r="M5" s="410"/>
      <c r="N5" s="240" t="s">
        <v>412</v>
      </c>
      <c r="O5" s="241">
        <v>75</v>
      </c>
      <c r="P5" s="202" t="s">
        <v>413</v>
      </c>
      <c r="Q5" s="607" t="s">
        <v>516</v>
      </c>
      <c r="R5" s="605" t="s">
        <v>517</v>
      </c>
      <c r="S5" s="408" t="s">
        <v>57</v>
      </c>
      <c r="T5" s="408"/>
      <c r="U5" s="242" t="s">
        <v>404</v>
      </c>
      <c r="V5" s="386" t="s">
        <v>436</v>
      </c>
      <c r="W5" s="238" t="s">
        <v>418</v>
      </c>
      <c r="X5" s="404">
        <v>34.181750000000001</v>
      </c>
      <c r="Y5" s="399"/>
      <c r="Z5" s="405"/>
    </row>
    <row r="6" spans="2:27" ht="20.100000000000001" customHeight="1" x14ac:dyDescent="0.15">
      <c r="B6" s="604"/>
      <c r="C6" s="201" t="s">
        <v>414</v>
      </c>
      <c r="D6" s="404" t="s">
        <v>514</v>
      </c>
      <c r="E6" s="399"/>
      <c r="F6" s="399"/>
      <c r="G6" s="410" t="s">
        <v>518</v>
      </c>
      <c r="H6" s="410"/>
      <c r="I6" s="404" t="s">
        <v>519</v>
      </c>
      <c r="J6" s="399"/>
      <c r="K6" s="405"/>
      <c r="L6" s="410" t="s">
        <v>520</v>
      </c>
      <c r="M6" s="410"/>
      <c r="N6" s="240" t="s">
        <v>412</v>
      </c>
      <c r="O6" s="220">
        <v>8.5</v>
      </c>
      <c r="P6" s="202" t="s">
        <v>413</v>
      </c>
      <c r="Q6" s="391"/>
      <c r="R6" s="606"/>
      <c r="S6" s="410" t="s">
        <v>56</v>
      </c>
      <c r="T6" s="410"/>
      <c r="U6" s="243" t="s">
        <v>401</v>
      </c>
      <c r="V6" s="389"/>
      <c r="W6" s="238" t="s">
        <v>430</v>
      </c>
      <c r="X6" s="404">
        <v>132.61875000000001</v>
      </c>
      <c r="Y6" s="399"/>
      <c r="Z6" s="405"/>
    </row>
    <row r="7" spans="2:27" ht="7.5" customHeight="1" x14ac:dyDescent="0.15">
      <c r="B7" s="629" t="s">
        <v>521</v>
      </c>
      <c r="C7" s="629"/>
      <c r="D7" s="630" t="s">
        <v>526</v>
      </c>
      <c r="E7" s="630"/>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29"/>
      <c r="C8" s="629"/>
      <c r="D8" s="630"/>
      <c r="E8" s="630"/>
      <c r="F8" s="247"/>
      <c r="G8" s="631" t="s">
        <v>523</v>
      </c>
      <c r="H8" s="607"/>
      <c r="I8" s="636" t="s">
        <v>524</v>
      </c>
      <c r="J8" s="248" t="s">
        <v>525</v>
      </c>
      <c r="K8" s="249" t="s">
        <v>522</v>
      </c>
      <c r="L8" s="618">
        <v>93</v>
      </c>
      <c r="M8" s="619"/>
      <c r="N8" s="201" t="s">
        <v>526</v>
      </c>
      <c r="O8" s="620">
        <v>1</v>
      </c>
      <c r="P8" s="620"/>
      <c r="Q8" s="201" t="s">
        <v>527</v>
      </c>
      <c r="R8" s="618">
        <v>0</v>
      </c>
      <c r="S8" s="619"/>
      <c r="T8" s="631" t="s">
        <v>528</v>
      </c>
      <c r="U8" s="607"/>
      <c r="V8" s="631" t="s">
        <v>529</v>
      </c>
      <c r="W8" s="607"/>
      <c r="X8" s="608">
        <v>0</v>
      </c>
      <c r="Y8" s="609"/>
      <c r="Z8" s="247"/>
      <c r="AA8" s="117"/>
    </row>
    <row r="9" spans="2:27" ht="11.1" customHeight="1" x14ac:dyDescent="0.15">
      <c r="B9" s="629"/>
      <c r="C9" s="629"/>
      <c r="D9" s="630"/>
      <c r="E9" s="630"/>
      <c r="F9" s="247"/>
      <c r="G9" s="632"/>
      <c r="H9" s="633"/>
      <c r="I9" s="637"/>
      <c r="J9" s="612" t="s">
        <v>334</v>
      </c>
      <c r="K9" s="614" t="s">
        <v>522</v>
      </c>
      <c r="L9" s="608">
        <v>2</v>
      </c>
      <c r="M9" s="609"/>
      <c r="N9" s="612" t="s">
        <v>526</v>
      </c>
      <c r="O9" s="608">
        <v>0</v>
      </c>
      <c r="P9" s="609"/>
      <c r="Q9" s="612" t="s">
        <v>527</v>
      </c>
      <c r="R9" s="608">
        <v>0</v>
      </c>
      <c r="S9" s="609"/>
      <c r="T9" s="632"/>
      <c r="U9" s="633"/>
      <c r="V9" s="634"/>
      <c r="W9" s="635"/>
      <c r="X9" s="610"/>
      <c r="Y9" s="611"/>
      <c r="Z9" s="247"/>
      <c r="AA9" s="117"/>
    </row>
    <row r="10" spans="2:27" ht="11.1" customHeight="1" x14ac:dyDescent="0.15">
      <c r="B10" s="629"/>
      <c r="C10" s="629"/>
      <c r="D10" s="630"/>
      <c r="E10" s="630"/>
      <c r="F10" s="247"/>
      <c r="G10" s="632"/>
      <c r="H10" s="633"/>
      <c r="I10" s="637"/>
      <c r="J10" s="613"/>
      <c r="K10" s="615"/>
      <c r="L10" s="616"/>
      <c r="M10" s="617"/>
      <c r="N10" s="613"/>
      <c r="O10" s="616"/>
      <c r="P10" s="617"/>
      <c r="Q10" s="613"/>
      <c r="R10" s="616"/>
      <c r="S10" s="617"/>
      <c r="T10" s="632"/>
      <c r="U10" s="633"/>
      <c r="V10" s="622" t="s">
        <v>530</v>
      </c>
      <c r="W10" s="623"/>
      <c r="X10" s="608">
        <v>1</v>
      </c>
      <c r="Y10" s="609"/>
      <c r="Z10" s="247"/>
      <c r="AA10" s="117"/>
    </row>
    <row r="11" spans="2:27" ht="21.75" customHeight="1" x14ac:dyDescent="0.15">
      <c r="B11" s="629"/>
      <c r="C11" s="629"/>
      <c r="D11" s="630"/>
      <c r="E11" s="630"/>
      <c r="F11" s="247"/>
      <c r="G11" s="634"/>
      <c r="H11" s="635"/>
      <c r="I11" s="638"/>
      <c r="J11" s="201" t="s">
        <v>531</v>
      </c>
      <c r="K11" s="249" t="s">
        <v>522</v>
      </c>
      <c r="L11" s="626">
        <v>0</v>
      </c>
      <c r="M11" s="627"/>
      <c r="N11" s="201" t="s">
        <v>526</v>
      </c>
      <c r="O11" s="628">
        <v>0</v>
      </c>
      <c r="P11" s="628"/>
      <c r="Q11" s="201" t="s">
        <v>527</v>
      </c>
      <c r="R11" s="626">
        <v>0</v>
      </c>
      <c r="S11" s="627"/>
      <c r="T11" s="634"/>
      <c r="U11" s="635"/>
      <c r="V11" s="624"/>
      <c r="W11" s="625"/>
      <c r="X11" s="616"/>
      <c r="Y11" s="617"/>
      <c r="Z11" s="247"/>
      <c r="AA11" s="117"/>
    </row>
    <row r="12" spans="2:27" ht="21.75" customHeight="1" x14ac:dyDescent="0.15">
      <c r="B12" s="406"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407"/>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407"/>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407"/>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407"/>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407"/>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407"/>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407"/>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407"/>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407"/>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407"/>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407"/>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407"/>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407"/>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407"/>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407"/>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407"/>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459"/>
      <c r="C29" s="262"/>
      <c r="D29" s="262"/>
      <c r="E29" s="263"/>
      <c r="F29" s="264"/>
      <c r="G29" s="262"/>
      <c r="H29" s="262"/>
      <c r="I29" s="262"/>
      <c r="J29" s="621" t="s">
        <v>113</v>
      </c>
      <c r="K29" s="621"/>
      <c r="L29" s="621"/>
      <c r="M29" s="621"/>
      <c r="N29" s="621"/>
      <c r="O29" s="621"/>
      <c r="P29" s="621"/>
      <c r="Q29" s="621" t="s">
        <v>114</v>
      </c>
      <c r="R29" s="621"/>
      <c r="S29" s="621"/>
      <c r="T29" s="621"/>
      <c r="U29" s="621"/>
      <c r="V29" s="621"/>
      <c r="W29" s="621"/>
      <c r="X29" s="621"/>
      <c r="Y29" s="621"/>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116"/>
  <sheetViews>
    <sheetView showGridLines="0" showZeros="0" view="pageBreakPreview" zoomScale="85" zoomScaleNormal="55" zoomScaleSheetLayoutView="85" workbookViewId="0">
      <selection activeCell="O14" sqref="O1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54" t="s">
        <v>119</v>
      </c>
      <c r="C2" s="654"/>
      <c r="D2" s="654"/>
      <c r="E2" s="654"/>
      <c r="F2" s="655"/>
      <c r="G2" s="655"/>
      <c r="H2" s="655"/>
      <c r="I2" s="654"/>
      <c r="J2" s="654"/>
      <c r="K2" s="654"/>
      <c r="L2" s="654"/>
      <c r="M2" s="654"/>
      <c r="N2" s="654"/>
      <c r="O2" s="654"/>
      <c r="P2" s="654"/>
      <c r="Q2" s="654"/>
      <c r="R2" s="654"/>
      <c r="S2" s="654"/>
      <c r="T2" s="654"/>
      <c r="U2" s="654"/>
      <c r="V2" s="654"/>
      <c r="W2" s="654"/>
      <c r="X2" s="654"/>
      <c r="Y2" s="251"/>
    </row>
    <row r="3" spans="2:25" ht="20.100000000000001" customHeight="1" x14ac:dyDescent="0.15">
      <c r="B3" s="450" t="s">
        <v>395</v>
      </c>
      <c r="C3" s="461"/>
      <c r="D3" s="461"/>
      <c r="E3" s="461"/>
      <c r="F3" s="656" t="s">
        <v>396</v>
      </c>
      <c r="G3" s="656"/>
      <c r="H3" s="656"/>
      <c r="I3" s="372" t="s">
        <v>397</v>
      </c>
      <c r="J3" s="373"/>
      <c r="K3" s="404" t="s">
        <v>398</v>
      </c>
      <c r="L3" s="399"/>
      <c r="M3" s="399"/>
      <c r="N3" s="405"/>
      <c r="O3" s="408" t="s">
        <v>511</v>
      </c>
      <c r="P3" s="678" t="s">
        <v>512</v>
      </c>
      <c r="Q3" s="599"/>
      <c r="R3" s="599"/>
      <c r="S3" s="679"/>
      <c r="T3" s="631" t="s">
        <v>509</v>
      </c>
      <c r="U3" s="670"/>
      <c r="V3" s="670"/>
      <c r="W3" s="607"/>
      <c r="X3" s="674">
        <v>45908</v>
      </c>
      <c r="Y3" s="675"/>
    </row>
    <row r="4" spans="2:25" ht="20.100000000000001" customHeight="1" x14ac:dyDescent="0.15">
      <c r="B4" s="400" t="s">
        <v>532</v>
      </c>
      <c r="C4" s="401"/>
      <c r="D4" s="401"/>
      <c r="E4" s="401"/>
      <c r="F4" s="663" t="s">
        <v>403</v>
      </c>
      <c r="G4" s="663"/>
      <c r="H4" s="663"/>
      <c r="I4" s="661" t="s">
        <v>399</v>
      </c>
      <c r="J4" s="662"/>
      <c r="K4" s="404" t="s">
        <v>510</v>
      </c>
      <c r="L4" s="399"/>
      <c r="M4" s="399"/>
      <c r="N4" s="405"/>
      <c r="O4" s="403"/>
      <c r="P4" s="680" t="s">
        <v>513</v>
      </c>
      <c r="Q4" s="600"/>
      <c r="R4" s="600"/>
      <c r="S4" s="673"/>
      <c r="T4" s="671"/>
      <c r="U4" s="672"/>
      <c r="V4" s="672"/>
      <c r="W4" s="673"/>
      <c r="X4" s="676"/>
      <c r="Y4" s="677"/>
    </row>
    <row r="5" spans="2:25" ht="15" customHeight="1" x14ac:dyDescent="0.15">
      <c r="B5" s="298"/>
      <c r="C5" s="659" t="s">
        <v>121</v>
      </c>
      <c r="D5" s="660"/>
      <c r="E5" s="657" t="s">
        <v>122</v>
      </c>
      <c r="F5" s="657" t="s">
        <v>123</v>
      </c>
      <c r="G5" s="644" t="s">
        <v>124</v>
      </c>
      <c r="H5" s="645"/>
      <c r="I5" s="450" t="s">
        <v>125</v>
      </c>
      <c r="J5" s="461"/>
      <c r="K5" s="461"/>
      <c r="L5" s="461"/>
      <c r="M5" s="461"/>
      <c r="N5" s="462"/>
      <c r="O5" s="266" t="s">
        <v>126</v>
      </c>
      <c r="P5" s="603" t="s">
        <v>127</v>
      </c>
      <c r="Q5" s="650"/>
      <c r="R5" s="650"/>
      <c r="S5" s="651"/>
      <c r="T5" s="644" t="s">
        <v>128</v>
      </c>
      <c r="U5" s="648"/>
      <c r="V5" s="648"/>
      <c r="W5" s="648"/>
      <c r="X5" s="645"/>
      <c r="Y5" s="668" t="s">
        <v>129</v>
      </c>
    </row>
    <row r="6" spans="2:25" ht="15" customHeight="1" x14ac:dyDescent="0.15">
      <c r="B6" s="298"/>
      <c r="C6" s="659"/>
      <c r="D6" s="660"/>
      <c r="E6" s="657"/>
      <c r="F6" s="657"/>
      <c r="G6" s="646"/>
      <c r="H6" s="647"/>
      <c r="I6" s="400"/>
      <c r="J6" s="401"/>
      <c r="K6" s="401"/>
      <c r="L6" s="401"/>
      <c r="M6" s="401"/>
      <c r="N6" s="402"/>
      <c r="O6" s="299">
        <v>44025</v>
      </c>
      <c r="P6" s="604"/>
      <c r="Q6" s="652"/>
      <c r="R6" s="652"/>
      <c r="S6" s="653"/>
      <c r="T6" s="646"/>
      <c r="U6" s="649"/>
      <c r="V6" s="649"/>
      <c r="W6" s="649"/>
      <c r="X6" s="647"/>
      <c r="Y6" s="657"/>
    </row>
    <row r="7" spans="2:25" ht="16.350000000000001" customHeight="1" x14ac:dyDescent="0.15">
      <c r="B7" s="298"/>
      <c r="C7" s="659"/>
      <c r="D7" s="660"/>
      <c r="E7" s="657"/>
      <c r="F7" s="657"/>
      <c r="G7" s="629" t="s">
        <v>130</v>
      </c>
      <c r="H7" s="629" t="s">
        <v>131</v>
      </c>
      <c r="I7" s="664" t="s">
        <v>132</v>
      </c>
      <c r="J7" s="664" t="s">
        <v>133</v>
      </c>
      <c r="K7" s="641"/>
      <c r="L7" s="641"/>
      <c r="M7" s="666" t="s">
        <v>134</v>
      </c>
      <c r="N7" s="667" t="s">
        <v>135</v>
      </c>
      <c r="O7" s="664" t="s">
        <v>136</v>
      </c>
      <c r="P7" s="438" t="s">
        <v>137</v>
      </c>
      <c r="Q7" s="641"/>
      <c r="R7" s="629" t="s">
        <v>138</v>
      </c>
      <c r="S7" s="629" t="s">
        <v>139</v>
      </c>
      <c r="T7" s="681" t="s">
        <v>140</v>
      </c>
      <c r="U7" s="629" t="s">
        <v>141</v>
      </c>
      <c r="V7" s="641"/>
      <c r="W7" s="641"/>
      <c r="X7" s="641"/>
      <c r="Y7" s="657"/>
    </row>
    <row r="8" spans="2:25" ht="16.350000000000001" customHeight="1" x14ac:dyDescent="0.15">
      <c r="B8" s="298"/>
      <c r="C8" s="400"/>
      <c r="D8" s="402"/>
      <c r="E8" s="658"/>
      <c r="F8" s="658"/>
      <c r="G8" s="665"/>
      <c r="H8" s="665"/>
      <c r="I8" s="641"/>
      <c r="J8" s="641"/>
      <c r="K8" s="641"/>
      <c r="L8" s="641"/>
      <c r="M8" s="641"/>
      <c r="N8" s="641"/>
      <c r="O8" s="641"/>
      <c r="P8" s="267" t="s">
        <v>142</v>
      </c>
      <c r="Q8" s="267" t="s">
        <v>143</v>
      </c>
      <c r="R8" s="641"/>
      <c r="S8" s="641"/>
      <c r="T8" s="641"/>
      <c r="U8" s="641"/>
      <c r="V8" s="641"/>
      <c r="W8" s="641"/>
      <c r="X8" s="641"/>
      <c r="Y8" s="669"/>
    </row>
    <row r="9" spans="2:25" ht="15.75" customHeight="1" x14ac:dyDescent="0.15">
      <c r="B9" s="407" t="s">
        <v>391</v>
      </c>
      <c r="C9" s="376" t="s">
        <v>491</v>
      </c>
      <c r="D9" s="378"/>
      <c r="E9" s="228">
        <v>2</v>
      </c>
      <c r="F9" s="268">
        <v>0</v>
      </c>
      <c r="G9" s="213" t="s">
        <v>447</v>
      </c>
      <c r="H9" s="213" t="s">
        <v>533</v>
      </c>
      <c r="I9" s="213" t="s">
        <v>334</v>
      </c>
      <c r="J9" s="382" t="s">
        <v>334</v>
      </c>
      <c r="K9" s="382"/>
      <c r="L9" s="382"/>
      <c r="M9" s="213" t="s">
        <v>534</v>
      </c>
      <c r="N9" s="213" t="s">
        <v>535</v>
      </c>
      <c r="O9" s="213" t="s">
        <v>536</v>
      </c>
      <c r="P9" s="213"/>
      <c r="Q9" s="213" t="s">
        <v>536</v>
      </c>
      <c r="R9" s="221" t="s">
        <v>537</v>
      </c>
      <c r="S9" s="221" t="s">
        <v>538</v>
      </c>
      <c r="T9" s="221" t="s">
        <v>539</v>
      </c>
      <c r="U9" s="382" t="s">
        <v>540</v>
      </c>
      <c r="V9" s="641"/>
      <c r="W9" s="641"/>
      <c r="X9" s="641"/>
      <c r="Y9" s="213" t="s">
        <v>541</v>
      </c>
    </row>
    <row r="10" spans="2:25" ht="15.95" customHeight="1" x14ac:dyDescent="0.15">
      <c r="B10" s="407"/>
      <c r="C10" s="376" t="s">
        <v>493</v>
      </c>
      <c r="D10" s="378"/>
      <c r="E10" s="228">
        <v>5</v>
      </c>
      <c r="F10" s="268">
        <v>4</v>
      </c>
      <c r="G10" s="213" t="s">
        <v>542</v>
      </c>
      <c r="H10" s="213" t="s">
        <v>543</v>
      </c>
      <c r="I10" s="213" t="s">
        <v>525</v>
      </c>
      <c r="J10" s="382" t="s">
        <v>298</v>
      </c>
      <c r="K10" s="382"/>
      <c r="L10" s="382"/>
      <c r="M10" s="213" t="s">
        <v>544</v>
      </c>
      <c r="N10" s="213" t="s">
        <v>545</v>
      </c>
      <c r="O10" s="213" t="s">
        <v>536</v>
      </c>
      <c r="P10" s="213"/>
      <c r="Q10" s="213" t="s">
        <v>536</v>
      </c>
      <c r="R10" s="221" t="s">
        <v>537</v>
      </c>
      <c r="S10" s="221" t="s">
        <v>538</v>
      </c>
      <c r="T10" s="221" t="s">
        <v>539</v>
      </c>
      <c r="U10" s="382" t="s">
        <v>540</v>
      </c>
      <c r="V10" s="643"/>
      <c r="W10" s="643"/>
      <c r="X10" s="643"/>
      <c r="Y10" s="300" t="s">
        <v>541</v>
      </c>
    </row>
    <row r="11" spans="2:25" ht="15.95" customHeight="1" x14ac:dyDescent="0.15">
      <c r="B11" s="407"/>
      <c r="C11" s="376" t="s">
        <v>493</v>
      </c>
      <c r="D11" s="378"/>
      <c r="E11" s="228">
        <v>13</v>
      </c>
      <c r="F11" s="268">
        <v>6.8</v>
      </c>
      <c r="G11" s="213" t="s">
        <v>542</v>
      </c>
      <c r="H11" s="213" t="s">
        <v>543</v>
      </c>
      <c r="I11" s="213" t="s">
        <v>525</v>
      </c>
      <c r="J11" s="382" t="s">
        <v>306</v>
      </c>
      <c r="K11" s="382"/>
      <c r="L11" s="382"/>
      <c r="M11" s="213" t="s">
        <v>546</v>
      </c>
      <c r="N11" s="213" t="s">
        <v>546</v>
      </c>
      <c r="O11" s="213" t="s">
        <v>536</v>
      </c>
      <c r="P11" s="213"/>
      <c r="Q11" s="213" t="s">
        <v>547</v>
      </c>
      <c r="R11" s="221" t="s">
        <v>537</v>
      </c>
      <c r="S11" s="221" t="s">
        <v>548</v>
      </c>
      <c r="T11" s="221" t="s">
        <v>539</v>
      </c>
      <c r="U11" s="382" t="s">
        <v>540</v>
      </c>
      <c r="V11" s="641"/>
      <c r="W11" s="641"/>
      <c r="X11" s="641"/>
      <c r="Y11" s="213" t="s">
        <v>549</v>
      </c>
    </row>
    <row r="12" spans="2:25" ht="15.95" customHeight="1" x14ac:dyDescent="0.15">
      <c r="B12" s="407"/>
      <c r="C12" s="376" t="s">
        <v>493</v>
      </c>
      <c r="D12" s="378"/>
      <c r="E12" s="228">
        <v>14</v>
      </c>
      <c r="F12" s="268">
        <v>6.4</v>
      </c>
      <c r="G12" s="213" t="s">
        <v>542</v>
      </c>
      <c r="H12" s="213" t="s">
        <v>550</v>
      </c>
      <c r="I12" s="213" t="s">
        <v>525</v>
      </c>
      <c r="J12" s="382" t="s">
        <v>315</v>
      </c>
      <c r="K12" s="382"/>
      <c r="L12" s="382"/>
      <c r="M12" s="213" t="s">
        <v>546</v>
      </c>
      <c r="N12" s="213" t="s">
        <v>546</v>
      </c>
      <c r="O12" s="213" t="s">
        <v>536</v>
      </c>
      <c r="P12" s="213"/>
      <c r="Q12" s="213" t="s">
        <v>536</v>
      </c>
      <c r="R12" s="221" t="s">
        <v>537</v>
      </c>
      <c r="S12" s="221" t="s">
        <v>538</v>
      </c>
      <c r="T12" s="221" t="s">
        <v>539</v>
      </c>
      <c r="U12" s="382" t="s">
        <v>540</v>
      </c>
      <c r="V12" s="641"/>
      <c r="W12" s="641"/>
      <c r="X12" s="641"/>
      <c r="Y12" s="213" t="s">
        <v>541</v>
      </c>
    </row>
    <row r="13" spans="2:25" ht="15.95" customHeight="1" x14ac:dyDescent="0.15">
      <c r="B13" s="407"/>
      <c r="C13" s="376" t="s">
        <v>493</v>
      </c>
      <c r="D13" s="378"/>
      <c r="E13" s="228">
        <v>15</v>
      </c>
      <c r="F13" s="269">
        <v>6.5</v>
      </c>
      <c r="G13" s="213" t="s">
        <v>542</v>
      </c>
      <c r="H13" s="213" t="s">
        <v>543</v>
      </c>
      <c r="I13" s="213" t="s">
        <v>525</v>
      </c>
      <c r="J13" s="382" t="s">
        <v>298</v>
      </c>
      <c r="K13" s="382"/>
      <c r="L13" s="382"/>
      <c r="M13" s="213" t="s">
        <v>551</v>
      </c>
      <c r="N13" s="213" t="s">
        <v>552</v>
      </c>
      <c r="O13" s="213" t="s">
        <v>536</v>
      </c>
      <c r="P13" s="213"/>
      <c r="Q13" s="213" t="s">
        <v>536</v>
      </c>
      <c r="R13" s="221" t="s">
        <v>537</v>
      </c>
      <c r="S13" s="221" t="s">
        <v>538</v>
      </c>
      <c r="T13" s="221" t="s">
        <v>539</v>
      </c>
      <c r="U13" s="382" t="s">
        <v>540</v>
      </c>
      <c r="V13" s="641"/>
      <c r="W13" s="641"/>
      <c r="X13" s="641"/>
      <c r="Y13" s="213" t="s">
        <v>541</v>
      </c>
    </row>
    <row r="14" spans="2:25" ht="15.95" customHeight="1" x14ac:dyDescent="0.15">
      <c r="B14" s="407"/>
      <c r="C14" s="376" t="s">
        <v>493</v>
      </c>
      <c r="D14" s="378"/>
      <c r="E14" s="228">
        <v>25</v>
      </c>
      <c r="F14" s="268">
        <v>7.9</v>
      </c>
      <c r="G14" s="213" t="s">
        <v>542</v>
      </c>
      <c r="H14" s="213" t="s">
        <v>756</v>
      </c>
      <c r="I14" s="213" t="s">
        <v>525</v>
      </c>
      <c r="J14" s="382" t="s">
        <v>306</v>
      </c>
      <c r="K14" s="382"/>
      <c r="L14" s="382"/>
      <c r="M14" s="213" t="s">
        <v>554</v>
      </c>
      <c r="N14" s="213" t="s">
        <v>555</v>
      </c>
      <c r="O14" s="270" t="s">
        <v>547</v>
      </c>
      <c r="P14" s="270"/>
      <c r="Q14" s="270" t="s">
        <v>526</v>
      </c>
      <c r="R14" s="221" t="s">
        <v>537</v>
      </c>
      <c r="S14" s="221" t="s">
        <v>548</v>
      </c>
      <c r="T14" s="221" t="s">
        <v>535</v>
      </c>
      <c r="U14" s="382" t="s">
        <v>535</v>
      </c>
      <c r="V14" s="641"/>
      <c r="W14" s="641"/>
      <c r="X14" s="641"/>
      <c r="Y14" s="213" t="s">
        <v>549</v>
      </c>
    </row>
    <row r="15" spans="2:25" ht="15.95" customHeight="1" x14ac:dyDescent="0.15">
      <c r="B15" s="407"/>
      <c r="C15" s="376" t="s">
        <v>493</v>
      </c>
      <c r="D15" s="378"/>
      <c r="E15" s="228">
        <v>26</v>
      </c>
      <c r="F15" s="268">
        <v>3.2</v>
      </c>
      <c r="G15" s="213" t="s">
        <v>542</v>
      </c>
      <c r="H15" s="213" t="s">
        <v>556</v>
      </c>
      <c r="I15" s="213" t="s">
        <v>525</v>
      </c>
      <c r="J15" s="382" t="s">
        <v>306</v>
      </c>
      <c r="K15" s="382"/>
      <c r="L15" s="382"/>
      <c r="M15" s="213" t="s">
        <v>555</v>
      </c>
      <c r="N15" s="213" t="s">
        <v>555</v>
      </c>
      <c r="O15" s="270" t="s">
        <v>547</v>
      </c>
      <c r="P15" s="270"/>
      <c r="Q15" s="270" t="s">
        <v>536</v>
      </c>
      <c r="R15" s="221" t="s">
        <v>537</v>
      </c>
      <c r="S15" s="221" t="s">
        <v>538</v>
      </c>
      <c r="T15" s="221" t="s">
        <v>535</v>
      </c>
      <c r="U15" s="382" t="s">
        <v>535</v>
      </c>
      <c r="V15" s="641"/>
      <c r="W15" s="641"/>
      <c r="X15" s="641"/>
      <c r="Y15" s="213" t="s">
        <v>541</v>
      </c>
    </row>
    <row r="16" spans="2:25" ht="15.95" customHeight="1" x14ac:dyDescent="0.15">
      <c r="B16" s="407"/>
      <c r="C16" s="376" t="s">
        <v>493</v>
      </c>
      <c r="D16" s="378"/>
      <c r="E16" s="228">
        <v>27</v>
      </c>
      <c r="F16" s="268">
        <v>8.4</v>
      </c>
      <c r="G16" s="213" t="s">
        <v>542</v>
      </c>
      <c r="H16" s="213" t="s">
        <v>556</v>
      </c>
      <c r="I16" s="213" t="s">
        <v>525</v>
      </c>
      <c r="J16" s="382" t="s">
        <v>306</v>
      </c>
      <c r="K16" s="382"/>
      <c r="L16" s="382"/>
      <c r="M16" s="213" t="s">
        <v>557</v>
      </c>
      <c r="N16" s="213" t="s">
        <v>557</v>
      </c>
      <c r="O16" s="270" t="s">
        <v>536</v>
      </c>
      <c r="P16" s="270"/>
      <c r="Q16" s="270" t="s">
        <v>536</v>
      </c>
      <c r="R16" s="221" t="s">
        <v>537</v>
      </c>
      <c r="S16" s="221" t="s">
        <v>538</v>
      </c>
      <c r="T16" s="221" t="s">
        <v>539</v>
      </c>
      <c r="U16" s="382" t="s">
        <v>540</v>
      </c>
      <c r="V16" s="641"/>
      <c r="W16" s="641"/>
      <c r="X16" s="641"/>
      <c r="Y16" s="213" t="s">
        <v>541</v>
      </c>
    </row>
    <row r="17" spans="2:25" ht="15.95" customHeight="1" x14ac:dyDescent="0.15">
      <c r="B17" s="407"/>
      <c r="C17" s="639" t="s">
        <v>493</v>
      </c>
      <c r="D17" s="640"/>
      <c r="E17" s="228">
        <v>30</v>
      </c>
      <c r="F17" s="268">
        <v>8.3000000000000007</v>
      </c>
      <c r="G17" s="213" t="s">
        <v>542</v>
      </c>
      <c r="H17" s="213" t="s">
        <v>550</v>
      </c>
      <c r="I17" s="213" t="s">
        <v>525</v>
      </c>
      <c r="J17" s="455" t="s">
        <v>306</v>
      </c>
      <c r="K17" s="642"/>
      <c r="L17" s="433"/>
      <c r="M17" s="213" t="s">
        <v>546</v>
      </c>
      <c r="N17" s="213" t="s">
        <v>535</v>
      </c>
      <c r="O17" s="270" t="s">
        <v>535</v>
      </c>
      <c r="P17" s="270"/>
      <c r="Q17" s="270" t="s">
        <v>547</v>
      </c>
      <c r="R17" s="221" t="s">
        <v>537</v>
      </c>
      <c r="S17" s="221" t="s">
        <v>548</v>
      </c>
      <c r="T17" s="221" t="s">
        <v>535</v>
      </c>
      <c r="U17" s="455" t="s">
        <v>535</v>
      </c>
      <c r="V17" s="642"/>
      <c r="W17" s="642"/>
      <c r="X17" s="433"/>
      <c r="Y17" s="213" t="s">
        <v>549</v>
      </c>
    </row>
    <row r="18" spans="2:25" ht="15.95" customHeight="1" x14ac:dyDescent="0.15">
      <c r="B18" s="407"/>
      <c r="C18" s="639" t="s">
        <v>493</v>
      </c>
      <c r="D18" s="640"/>
      <c r="E18" s="228">
        <v>31</v>
      </c>
      <c r="F18" s="268">
        <v>5.2</v>
      </c>
      <c r="G18" s="213" t="s">
        <v>542</v>
      </c>
      <c r="H18" s="213" t="s">
        <v>543</v>
      </c>
      <c r="I18" s="213" t="s">
        <v>525</v>
      </c>
      <c r="J18" s="455" t="s">
        <v>306</v>
      </c>
      <c r="K18" s="642"/>
      <c r="L18" s="433"/>
      <c r="M18" s="213" t="s">
        <v>546</v>
      </c>
      <c r="N18" s="213" t="s">
        <v>535</v>
      </c>
      <c r="O18" s="270" t="s">
        <v>535</v>
      </c>
      <c r="P18" s="270"/>
      <c r="Q18" s="270" t="s">
        <v>547</v>
      </c>
      <c r="R18" s="221" t="s">
        <v>537</v>
      </c>
      <c r="S18" s="221" t="s">
        <v>548</v>
      </c>
      <c r="T18" s="221" t="s">
        <v>535</v>
      </c>
      <c r="U18" s="455" t="s">
        <v>535</v>
      </c>
      <c r="V18" s="642"/>
      <c r="W18" s="642"/>
      <c r="X18" s="433"/>
      <c r="Y18" s="213" t="s">
        <v>549</v>
      </c>
    </row>
    <row r="19" spans="2:25" ht="15.95" customHeight="1" x14ac:dyDescent="0.15">
      <c r="B19" s="407"/>
      <c r="C19" s="639" t="s">
        <v>494</v>
      </c>
      <c r="D19" s="640"/>
      <c r="E19" s="228">
        <v>3</v>
      </c>
      <c r="F19" s="268">
        <v>11.8</v>
      </c>
      <c r="G19" s="213" t="s">
        <v>542</v>
      </c>
      <c r="H19" s="213" t="s">
        <v>543</v>
      </c>
      <c r="I19" s="213" t="s">
        <v>525</v>
      </c>
      <c r="J19" s="455" t="s">
        <v>298</v>
      </c>
      <c r="K19" s="642"/>
      <c r="L19" s="433"/>
      <c r="M19" s="213" t="s">
        <v>558</v>
      </c>
      <c r="N19" s="213" t="s">
        <v>559</v>
      </c>
      <c r="O19" s="270" t="s">
        <v>536</v>
      </c>
      <c r="P19" s="270"/>
      <c r="Q19" s="270" t="s">
        <v>536</v>
      </c>
      <c r="R19" s="221" t="s">
        <v>537</v>
      </c>
      <c r="S19" s="221" t="s">
        <v>538</v>
      </c>
      <c r="T19" s="221" t="s">
        <v>539</v>
      </c>
      <c r="U19" s="455" t="s">
        <v>540</v>
      </c>
      <c r="V19" s="642"/>
      <c r="W19" s="642"/>
      <c r="X19" s="433"/>
      <c r="Y19" s="213" t="s">
        <v>541</v>
      </c>
    </row>
    <row r="20" spans="2:25" ht="15.95" customHeight="1" x14ac:dyDescent="0.15">
      <c r="B20" s="407"/>
      <c r="C20" s="639" t="s">
        <v>494</v>
      </c>
      <c r="D20" s="640"/>
      <c r="E20" s="228">
        <v>5</v>
      </c>
      <c r="F20" s="268">
        <v>9.9</v>
      </c>
      <c r="G20" s="213" t="s">
        <v>542</v>
      </c>
      <c r="H20" s="213" t="s">
        <v>550</v>
      </c>
      <c r="I20" s="213" t="s">
        <v>525</v>
      </c>
      <c r="J20" s="455" t="s">
        <v>315</v>
      </c>
      <c r="K20" s="642"/>
      <c r="L20" s="433"/>
      <c r="M20" s="213" t="s">
        <v>546</v>
      </c>
      <c r="N20" s="213" t="s">
        <v>546</v>
      </c>
      <c r="O20" s="270" t="s">
        <v>536</v>
      </c>
      <c r="P20" s="270"/>
      <c r="Q20" s="270" t="s">
        <v>536</v>
      </c>
      <c r="R20" s="221" t="s">
        <v>537</v>
      </c>
      <c r="S20" s="221" t="s">
        <v>538</v>
      </c>
      <c r="T20" s="221" t="s">
        <v>539</v>
      </c>
      <c r="U20" s="382" t="s">
        <v>540</v>
      </c>
      <c r="V20" s="641"/>
      <c r="W20" s="641"/>
      <c r="X20" s="641"/>
      <c r="Y20" s="213" t="s">
        <v>541</v>
      </c>
    </row>
    <row r="21" spans="2:25" ht="15.95" customHeight="1" x14ac:dyDescent="0.15">
      <c r="B21" s="407"/>
      <c r="C21" s="639" t="s">
        <v>494</v>
      </c>
      <c r="D21" s="640"/>
      <c r="E21" s="228">
        <v>6</v>
      </c>
      <c r="F21" s="268">
        <v>9.6</v>
      </c>
      <c r="G21" s="213" t="s">
        <v>542</v>
      </c>
      <c r="H21" s="213" t="s">
        <v>550</v>
      </c>
      <c r="I21" s="213" t="s">
        <v>525</v>
      </c>
      <c r="J21" s="382" t="s">
        <v>315</v>
      </c>
      <c r="K21" s="382"/>
      <c r="L21" s="382"/>
      <c r="M21" s="213" t="s">
        <v>546</v>
      </c>
      <c r="N21" s="213" t="s">
        <v>546</v>
      </c>
      <c r="O21" s="270" t="s">
        <v>536</v>
      </c>
      <c r="P21" s="270"/>
      <c r="Q21" s="270" t="s">
        <v>536</v>
      </c>
      <c r="R21" s="221" t="s">
        <v>537</v>
      </c>
      <c r="S21" s="221" t="s">
        <v>538</v>
      </c>
      <c r="T21" s="221" t="s">
        <v>539</v>
      </c>
      <c r="U21" s="382" t="s">
        <v>540</v>
      </c>
      <c r="V21" s="641"/>
      <c r="W21" s="641"/>
      <c r="X21" s="641"/>
      <c r="Y21" s="213" t="s">
        <v>541</v>
      </c>
    </row>
    <row r="22" spans="2:25" ht="15.95" customHeight="1" x14ac:dyDescent="0.15">
      <c r="B22" s="407"/>
      <c r="C22" s="639" t="s">
        <v>494</v>
      </c>
      <c r="D22" s="640"/>
      <c r="E22" s="228">
        <v>9</v>
      </c>
      <c r="F22" s="268">
        <v>12.9</v>
      </c>
      <c r="G22" s="213" t="s">
        <v>542</v>
      </c>
      <c r="H22" s="213" t="s">
        <v>553</v>
      </c>
      <c r="I22" s="213" t="s">
        <v>525</v>
      </c>
      <c r="J22" s="382" t="s">
        <v>306</v>
      </c>
      <c r="K22" s="382"/>
      <c r="L22" s="382"/>
      <c r="M22" s="213" t="s">
        <v>560</v>
      </c>
      <c r="N22" s="213" t="s">
        <v>560</v>
      </c>
      <c r="O22" s="213" t="s">
        <v>547</v>
      </c>
      <c r="P22" s="213"/>
      <c r="Q22" s="213" t="s">
        <v>536</v>
      </c>
      <c r="R22" s="221" t="s">
        <v>537</v>
      </c>
      <c r="S22" s="221" t="s">
        <v>538</v>
      </c>
      <c r="T22" s="221" t="s">
        <v>535</v>
      </c>
      <c r="U22" s="382" t="s">
        <v>535</v>
      </c>
      <c r="V22" s="641"/>
      <c r="W22" s="641"/>
      <c r="X22" s="641"/>
      <c r="Y22" s="213" t="s">
        <v>541</v>
      </c>
    </row>
    <row r="23" spans="2:25" ht="15.95" customHeight="1" x14ac:dyDescent="0.15">
      <c r="B23" s="407"/>
      <c r="C23" s="639" t="s">
        <v>494</v>
      </c>
      <c r="D23" s="640"/>
      <c r="E23" s="228">
        <v>10</v>
      </c>
      <c r="F23" s="268">
        <v>10.8</v>
      </c>
      <c r="G23" s="213" t="s">
        <v>542</v>
      </c>
      <c r="H23" s="213" t="s">
        <v>556</v>
      </c>
      <c r="I23" s="213" t="s">
        <v>525</v>
      </c>
      <c r="J23" s="382" t="s">
        <v>306</v>
      </c>
      <c r="K23" s="382"/>
      <c r="L23" s="382"/>
      <c r="M23" s="213" t="s">
        <v>560</v>
      </c>
      <c r="N23" s="213" t="s">
        <v>560</v>
      </c>
      <c r="O23" s="213" t="s">
        <v>547</v>
      </c>
      <c r="P23" s="213"/>
      <c r="Q23" s="213" t="s">
        <v>536</v>
      </c>
      <c r="R23" s="221" t="s">
        <v>537</v>
      </c>
      <c r="S23" s="221" t="s">
        <v>538</v>
      </c>
      <c r="T23" s="221" t="s">
        <v>535</v>
      </c>
      <c r="U23" s="382" t="s">
        <v>535</v>
      </c>
      <c r="V23" s="641"/>
      <c r="W23" s="641"/>
      <c r="X23" s="641"/>
      <c r="Y23" s="213" t="s">
        <v>541</v>
      </c>
    </row>
    <row r="24" spans="2:25" ht="15.95" customHeight="1" x14ac:dyDescent="0.15">
      <c r="B24" s="407"/>
      <c r="C24" s="639" t="s">
        <v>494</v>
      </c>
      <c r="D24" s="640"/>
      <c r="E24" s="228">
        <v>14</v>
      </c>
      <c r="F24" s="268">
        <v>11</v>
      </c>
      <c r="G24" s="213" t="s">
        <v>542</v>
      </c>
      <c r="H24" s="213" t="s">
        <v>550</v>
      </c>
      <c r="I24" s="213" t="s">
        <v>525</v>
      </c>
      <c r="J24" s="382" t="s">
        <v>306</v>
      </c>
      <c r="K24" s="382"/>
      <c r="L24" s="382"/>
      <c r="M24" s="213" t="s">
        <v>546</v>
      </c>
      <c r="N24" s="213" t="s">
        <v>535</v>
      </c>
      <c r="O24" s="213" t="s">
        <v>535</v>
      </c>
      <c r="P24" s="213"/>
      <c r="Q24" s="213" t="s">
        <v>547</v>
      </c>
      <c r="R24" s="221" t="s">
        <v>537</v>
      </c>
      <c r="S24" s="221" t="s">
        <v>548</v>
      </c>
      <c r="T24" s="221" t="s">
        <v>535</v>
      </c>
      <c r="U24" s="382" t="s">
        <v>535</v>
      </c>
      <c r="V24" s="641"/>
      <c r="W24" s="641"/>
      <c r="X24" s="641"/>
      <c r="Y24" s="213" t="s">
        <v>549</v>
      </c>
    </row>
    <row r="25" spans="2:25" ht="15.95" customHeight="1" x14ac:dyDescent="0.15">
      <c r="B25" s="407"/>
      <c r="C25" s="639" t="s">
        <v>494</v>
      </c>
      <c r="D25" s="640"/>
      <c r="E25" s="228">
        <v>15</v>
      </c>
      <c r="F25" s="268">
        <v>13.7</v>
      </c>
      <c r="G25" s="213" t="s">
        <v>542</v>
      </c>
      <c r="H25" s="213" t="s">
        <v>561</v>
      </c>
      <c r="I25" s="213" t="s">
        <v>525</v>
      </c>
      <c r="J25" s="382" t="s">
        <v>306</v>
      </c>
      <c r="K25" s="382"/>
      <c r="L25" s="382"/>
      <c r="M25" s="213" t="s">
        <v>546</v>
      </c>
      <c r="N25" s="213" t="s">
        <v>535</v>
      </c>
      <c r="O25" s="213" t="s">
        <v>535</v>
      </c>
      <c r="P25" s="213"/>
      <c r="Q25" s="213" t="s">
        <v>547</v>
      </c>
      <c r="R25" s="221" t="s">
        <v>537</v>
      </c>
      <c r="S25" s="221" t="s">
        <v>548</v>
      </c>
      <c r="T25" s="221" t="s">
        <v>535</v>
      </c>
      <c r="U25" s="382" t="s">
        <v>535</v>
      </c>
      <c r="V25" s="641"/>
      <c r="W25" s="641"/>
      <c r="X25" s="641"/>
      <c r="Y25" s="213" t="s">
        <v>549</v>
      </c>
    </row>
    <row r="26" spans="2:25" ht="15.95" customHeight="1" x14ac:dyDescent="0.15">
      <c r="B26" s="407"/>
      <c r="C26" s="639" t="s">
        <v>495</v>
      </c>
      <c r="D26" s="640"/>
      <c r="E26" s="228">
        <v>1</v>
      </c>
      <c r="F26" s="268">
        <v>18.2</v>
      </c>
      <c r="G26" s="213" t="s">
        <v>542</v>
      </c>
      <c r="H26" s="213" t="s">
        <v>543</v>
      </c>
      <c r="I26" s="213" t="s">
        <v>525</v>
      </c>
      <c r="J26" s="382" t="s">
        <v>306</v>
      </c>
      <c r="K26" s="382"/>
      <c r="L26" s="382"/>
      <c r="M26" s="213" t="s">
        <v>546</v>
      </c>
      <c r="N26" s="213" t="s">
        <v>546</v>
      </c>
      <c r="O26" s="213" t="s">
        <v>536</v>
      </c>
      <c r="P26" s="213"/>
      <c r="Q26" s="213" t="s">
        <v>547</v>
      </c>
      <c r="R26" s="221" t="s">
        <v>537</v>
      </c>
      <c r="S26" s="221" t="s">
        <v>548</v>
      </c>
      <c r="T26" s="221" t="s">
        <v>539</v>
      </c>
      <c r="U26" s="382" t="s">
        <v>540</v>
      </c>
      <c r="V26" s="641"/>
      <c r="W26" s="641"/>
      <c r="X26" s="641"/>
      <c r="Y26" s="213" t="s">
        <v>549</v>
      </c>
    </row>
    <row r="27" spans="2:25" ht="15.95" customHeight="1" x14ac:dyDescent="0.15">
      <c r="B27" s="407"/>
      <c r="C27" s="639" t="s">
        <v>495</v>
      </c>
      <c r="D27" s="640"/>
      <c r="E27" s="228">
        <v>2</v>
      </c>
      <c r="F27" s="268">
        <v>15.5</v>
      </c>
      <c r="G27" s="213" t="s">
        <v>542</v>
      </c>
      <c r="H27" s="213" t="s">
        <v>543</v>
      </c>
      <c r="I27" s="213" t="s">
        <v>525</v>
      </c>
      <c r="J27" s="382" t="s">
        <v>306</v>
      </c>
      <c r="K27" s="382"/>
      <c r="L27" s="382"/>
      <c r="M27" s="213" t="s">
        <v>546</v>
      </c>
      <c r="N27" s="213" t="s">
        <v>546</v>
      </c>
      <c r="O27" s="213" t="s">
        <v>536</v>
      </c>
      <c r="P27" s="213"/>
      <c r="Q27" s="213" t="s">
        <v>547</v>
      </c>
      <c r="R27" s="221" t="s">
        <v>537</v>
      </c>
      <c r="S27" s="221" t="s">
        <v>548</v>
      </c>
      <c r="T27" s="221" t="s">
        <v>539</v>
      </c>
      <c r="U27" s="382" t="s">
        <v>540</v>
      </c>
      <c r="V27" s="641"/>
      <c r="W27" s="641"/>
      <c r="X27" s="641"/>
      <c r="Y27" s="213" t="s">
        <v>549</v>
      </c>
    </row>
    <row r="28" spans="2:25" ht="15.95" customHeight="1" x14ac:dyDescent="0.15">
      <c r="B28" s="407"/>
      <c r="C28" s="639" t="s">
        <v>495</v>
      </c>
      <c r="D28" s="640"/>
      <c r="E28" s="228">
        <v>3</v>
      </c>
      <c r="F28" s="268">
        <v>19.5</v>
      </c>
      <c r="G28" s="213" t="s">
        <v>542</v>
      </c>
      <c r="H28" s="213" t="s">
        <v>561</v>
      </c>
      <c r="I28" s="213" t="s">
        <v>525</v>
      </c>
      <c r="J28" s="382" t="s">
        <v>306</v>
      </c>
      <c r="K28" s="382"/>
      <c r="L28" s="382"/>
      <c r="M28" s="213" t="s">
        <v>546</v>
      </c>
      <c r="N28" s="213" t="s">
        <v>546</v>
      </c>
      <c r="O28" s="213" t="s">
        <v>536</v>
      </c>
      <c r="P28" s="213"/>
      <c r="Q28" s="213" t="s">
        <v>547</v>
      </c>
      <c r="R28" s="221" t="s">
        <v>537</v>
      </c>
      <c r="S28" s="221" t="s">
        <v>548</v>
      </c>
      <c r="T28" s="221" t="s">
        <v>539</v>
      </c>
      <c r="U28" s="382" t="s">
        <v>540</v>
      </c>
      <c r="V28" s="641"/>
      <c r="W28" s="641"/>
      <c r="X28" s="641"/>
      <c r="Y28" s="213" t="s">
        <v>549</v>
      </c>
    </row>
    <row r="29" spans="2:25" ht="15.95" customHeight="1" x14ac:dyDescent="0.15">
      <c r="B29" s="407"/>
      <c r="C29" s="639" t="s">
        <v>495</v>
      </c>
      <c r="D29" s="640"/>
      <c r="E29" s="228">
        <v>5</v>
      </c>
      <c r="F29" s="268">
        <v>17</v>
      </c>
      <c r="G29" s="213" t="s">
        <v>542</v>
      </c>
      <c r="H29" s="213" t="s">
        <v>550</v>
      </c>
      <c r="I29" s="213" t="s">
        <v>525</v>
      </c>
      <c r="J29" s="382" t="s">
        <v>298</v>
      </c>
      <c r="K29" s="382"/>
      <c r="L29" s="382"/>
      <c r="M29" s="213" t="s">
        <v>562</v>
      </c>
      <c r="N29" s="213" t="s">
        <v>563</v>
      </c>
      <c r="O29" s="213" t="s">
        <v>536</v>
      </c>
      <c r="P29" s="213"/>
      <c r="Q29" s="213" t="s">
        <v>547</v>
      </c>
      <c r="R29" s="221" t="s">
        <v>537</v>
      </c>
      <c r="S29" s="221" t="s">
        <v>548</v>
      </c>
      <c r="T29" s="221" t="s">
        <v>539</v>
      </c>
      <c r="U29" s="382" t="s">
        <v>540</v>
      </c>
      <c r="V29" s="641"/>
      <c r="W29" s="641"/>
      <c r="X29" s="641"/>
      <c r="Y29" s="213" t="s">
        <v>564</v>
      </c>
    </row>
    <row r="30" spans="2:25" ht="15.95" customHeight="1" x14ac:dyDescent="0.15">
      <c r="B30" s="407"/>
      <c r="C30" s="639" t="s">
        <v>495</v>
      </c>
      <c r="D30" s="640"/>
      <c r="E30" s="228">
        <v>12</v>
      </c>
      <c r="F30" s="268">
        <v>14.5</v>
      </c>
      <c r="G30" s="213" t="s">
        <v>542</v>
      </c>
      <c r="H30" s="213" t="s">
        <v>553</v>
      </c>
      <c r="I30" s="213" t="s">
        <v>525</v>
      </c>
      <c r="J30" s="382" t="s">
        <v>306</v>
      </c>
      <c r="K30" s="382"/>
      <c r="L30" s="382"/>
      <c r="M30" s="213" t="s">
        <v>565</v>
      </c>
      <c r="N30" s="213" t="s">
        <v>565</v>
      </c>
      <c r="O30" s="213" t="s">
        <v>547</v>
      </c>
      <c r="P30" s="213"/>
      <c r="Q30" s="213" t="s">
        <v>536</v>
      </c>
      <c r="R30" s="221" t="s">
        <v>537</v>
      </c>
      <c r="S30" s="221" t="s">
        <v>538</v>
      </c>
      <c r="T30" s="221" t="s">
        <v>535</v>
      </c>
      <c r="U30" s="382" t="s">
        <v>535</v>
      </c>
      <c r="V30" s="641"/>
      <c r="W30" s="641"/>
      <c r="X30" s="641"/>
      <c r="Y30" s="213" t="s">
        <v>541</v>
      </c>
    </row>
    <row r="31" spans="2:25" ht="15.95" customHeight="1" x14ac:dyDescent="0.15">
      <c r="B31" s="407"/>
      <c r="C31" s="639" t="s">
        <v>495</v>
      </c>
      <c r="D31" s="640"/>
      <c r="E31" s="228">
        <v>13</v>
      </c>
      <c r="F31" s="268">
        <v>16</v>
      </c>
      <c r="G31" s="213" t="s">
        <v>542</v>
      </c>
      <c r="H31" s="213" t="s">
        <v>556</v>
      </c>
      <c r="I31" s="213" t="s">
        <v>525</v>
      </c>
      <c r="J31" s="382" t="s">
        <v>306</v>
      </c>
      <c r="K31" s="382"/>
      <c r="L31" s="382"/>
      <c r="M31" s="213" t="s">
        <v>565</v>
      </c>
      <c r="N31" s="213" t="s">
        <v>565</v>
      </c>
      <c r="O31" s="213" t="s">
        <v>547</v>
      </c>
      <c r="P31" s="213"/>
      <c r="Q31" s="213" t="s">
        <v>536</v>
      </c>
      <c r="R31" s="221" t="s">
        <v>537</v>
      </c>
      <c r="S31" s="221" t="s">
        <v>538</v>
      </c>
      <c r="T31" s="221" t="s">
        <v>535</v>
      </c>
      <c r="U31" s="382" t="s">
        <v>535</v>
      </c>
      <c r="V31" s="641"/>
      <c r="W31" s="641"/>
      <c r="X31" s="641"/>
      <c r="Y31" s="213" t="s">
        <v>541</v>
      </c>
    </row>
    <row r="32" spans="2:25" ht="15.95" customHeight="1" x14ac:dyDescent="0.15">
      <c r="B32" s="407"/>
      <c r="C32" s="639" t="s">
        <v>495</v>
      </c>
      <c r="D32" s="640"/>
      <c r="E32" s="228">
        <v>16</v>
      </c>
      <c r="F32" s="268">
        <v>16.3</v>
      </c>
      <c r="G32" s="213" t="s">
        <v>542</v>
      </c>
      <c r="H32" s="213" t="s">
        <v>550</v>
      </c>
      <c r="I32" s="213" t="s">
        <v>525</v>
      </c>
      <c r="J32" s="382" t="s">
        <v>306</v>
      </c>
      <c r="K32" s="382"/>
      <c r="L32" s="382"/>
      <c r="M32" s="213" t="s">
        <v>566</v>
      </c>
      <c r="N32" s="213" t="s">
        <v>535</v>
      </c>
      <c r="O32" s="213" t="s">
        <v>535</v>
      </c>
      <c r="P32" s="213"/>
      <c r="Q32" s="213" t="s">
        <v>547</v>
      </c>
      <c r="R32" s="221" t="s">
        <v>537</v>
      </c>
      <c r="S32" s="221" t="s">
        <v>548</v>
      </c>
      <c r="T32" s="221" t="s">
        <v>535</v>
      </c>
      <c r="U32" s="382" t="s">
        <v>535</v>
      </c>
      <c r="V32" s="641"/>
      <c r="W32" s="641"/>
      <c r="X32" s="641"/>
      <c r="Y32" s="213" t="s">
        <v>549</v>
      </c>
    </row>
    <row r="33" spans="2:25" ht="15.95" customHeight="1" x14ac:dyDescent="0.15">
      <c r="B33" s="407"/>
      <c r="C33" s="639" t="s">
        <v>495</v>
      </c>
      <c r="D33" s="640"/>
      <c r="E33" s="228">
        <v>17</v>
      </c>
      <c r="F33" s="268">
        <v>16.7</v>
      </c>
      <c r="G33" s="213" t="s">
        <v>542</v>
      </c>
      <c r="H33" s="213" t="s">
        <v>550</v>
      </c>
      <c r="I33" s="213" t="s">
        <v>525</v>
      </c>
      <c r="J33" s="382" t="s">
        <v>306</v>
      </c>
      <c r="K33" s="382"/>
      <c r="L33" s="382"/>
      <c r="M33" s="213" t="s">
        <v>546</v>
      </c>
      <c r="N33" s="213" t="s">
        <v>535</v>
      </c>
      <c r="O33" s="213" t="s">
        <v>535</v>
      </c>
      <c r="P33" s="213"/>
      <c r="Q33" s="213" t="s">
        <v>547</v>
      </c>
      <c r="R33" s="221" t="s">
        <v>537</v>
      </c>
      <c r="S33" s="221" t="s">
        <v>548</v>
      </c>
      <c r="T33" s="221" t="s">
        <v>535</v>
      </c>
      <c r="U33" s="382" t="s">
        <v>535</v>
      </c>
      <c r="V33" s="641"/>
      <c r="W33" s="641"/>
      <c r="X33" s="641"/>
      <c r="Y33" s="213" t="s">
        <v>549</v>
      </c>
    </row>
    <row r="34" spans="2:25" ht="15.95" customHeight="1" x14ac:dyDescent="0.15">
      <c r="B34" s="407"/>
      <c r="C34" s="639" t="s">
        <v>495</v>
      </c>
      <c r="D34" s="640"/>
      <c r="E34" s="228">
        <v>18</v>
      </c>
      <c r="F34" s="268">
        <v>16.899999999999999</v>
      </c>
      <c r="G34" s="213" t="s">
        <v>542</v>
      </c>
      <c r="H34" s="213" t="s">
        <v>550</v>
      </c>
      <c r="I34" s="213" t="s">
        <v>525</v>
      </c>
      <c r="J34" s="382" t="s">
        <v>315</v>
      </c>
      <c r="K34" s="382"/>
      <c r="L34" s="382"/>
      <c r="M34" s="213" t="s">
        <v>546</v>
      </c>
      <c r="N34" s="213" t="s">
        <v>535</v>
      </c>
      <c r="O34" s="213" t="s">
        <v>535</v>
      </c>
      <c r="P34" s="213"/>
      <c r="Q34" s="213" t="s">
        <v>536</v>
      </c>
      <c r="R34" s="221" t="s">
        <v>537</v>
      </c>
      <c r="S34" s="221" t="s">
        <v>538</v>
      </c>
      <c r="T34" s="221" t="s">
        <v>535</v>
      </c>
      <c r="U34" s="382" t="s">
        <v>535</v>
      </c>
      <c r="V34" s="641"/>
      <c r="W34" s="641"/>
      <c r="X34" s="641"/>
      <c r="Y34" s="213" t="s">
        <v>541</v>
      </c>
    </row>
    <row r="35" spans="2:25" ht="15.95" customHeight="1" x14ac:dyDescent="0.15">
      <c r="B35" s="407"/>
      <c r="C35" s="639" t="s">
        <v>495</v>
      </c>
      <c r="D35" s="640"/>
      <c r="E35" s="228">
        <v>19</v>
      </c>
      <c r="F35" s="268">
        <v>18.7</v>
      </c>
      <c r="G35" s="213" t="s">
        <v>542</v>
      </c>
      <c r="H35" s="213" t="s">
        <v>550</v>
      </c>
      <c r="I35" s="213" t="s">
        <v>525</v>
      </c>
      <c r="J35" s="382" t="s">
        <v>315</v>
      </c>
      <c r="K35" s="382"/>
      <c r="L35" s="382"/>
      <c r="M35" s="213" t="s">
        <v>546</v>
      </c>
      <c r="N35" s="213" t="s">
        <v>535</v>
      </c>
      <c r="O35" s="213" t="s">
        <v>535</v>
      </c>
      <c r="P35" s="213"/>
      <c r="Q35" s="213" t="s">
        <v>536</v>
      </c>
      <c r="R35" s="221" t="s">
        <v>537</v>
      </c>
      <c r="S35" s="221" t="s">
        <v>538</v>
      </c>
      <c r="T35" s="221" t="s">
        <v>535</v>
      </c>
      <c r="U35" s="382" t="s">
        <v>535</v>
      </c>
      <c r="V35" s="641"/>
      <c r="W35" s="641"/>
      <c r="X35" s="641"/>
      <c r="Y35" s="213" t="s">
        <v>541</v>
      </c>
    </row>
    <row r="36" spans="2:25" ht="15.95" customHeight="1" x14ac:dyDescent="0.15">
      <c r="B36" s="407"/>
      <c r="C36" s="639" t="s">
        <v>495</v>
      </c>
      <c r="D36" s="640"/>
      <c r="E36" s="228">
        <v>20</v>
      </c>
      <c r="F36" s="268">
        <v>19</v>
      </c>
      <c r="G36" s="213" t="s">
        <v>542</v>
      </c>
      <c r="H36" s="213" t="s">
        <v>561</v>
      </c>
      <c r="I36" s="213" t="s">
        <v>525</v>
      </c>
      <c r="J36" s="382" t="s">
        <v>298</v>
      </c>
      <c r="K36" s="382"/>
      <c r="L36" s="382"/>
      <c r="M36" s="213" t="s">
        <v>567</v>
      </c>
      <c r="N36" s="213" t="s">
        <v>535</v>
      </c>
      <c r="O36" s="213" t="s">
        <v>535</v>
      </c>
      <c r="P36" s="213"/>
      <c r="Q36" s="213" t="s">
        <v>536</v>
      </c>
      <c r="R36" s="221" t="s">
        <v>537</v>
      </c>
      <c r="S36" s="221" t="s">
        <v>538</v>
      </c>
      <c r="T36" s="221" t="s">
        <v>535</v>
      </c>
      <c r="U36" s="382" t="s">
        <v>535</v>
      </c>
      <c r="V36" s="641"/>
      <c r="W36" s="641"/>
      <c r="X36" s="641"/>
      <c r="Y36" s="213" t="s">
        <v>541</v>
      </c>
    </row>
    <row r="37" spans="2:25" ht="15.95" customHeight="1" x14ac:dyDescent="0.15">
      <c r="B37" s="407"/>
      <c r="C37" s="639" t="s">
        <v>496</v>
      </c>
      <c r="D37" s="640"/>
      <c r="E37" s="228">
        <v>1</v>
      </c>
      <c r="F37" s="268">
        <v>23.9</v>
      </c>
      <c r="G37" s="213" t="s">
        <v>542</v>
      </c>
      <c r="H37" s="213" t="s">
        <v>543</v>
      </c>
      <c r="I37" s="213" t="s">
        <v>525</v>
      </c>
      <c r="J37" s="382" t="s">
        <v>306</v>
      </c>
      <c r="K37" s="382"/>
      <c r="L37" s="382"/>
      <c r="M37" s="213" t="s">
        <v>546</v>
      </c>
      <c r="N37" s="213" t="s">
        <v>546</v>
      </c>
      <c r="O37" s="213" t="s">
        <v>536</v>
      </c>
      <c r="P37" s="213"/>
      <c r="Q37" s="213" t="s">
        <v>547</v>
      </c>
      <c r="R37" s="221" t="s">
        <v>537</v>
      </c>
      <c r="S37" s="221" t="s">
        <v>548</v>
      </c>
      <c r="T37" s="221" t="s">
        <v>539</v>
      </c>
      <c r="U37" s="382" t="s">
        <v>540</v>
      </c>
      <c r="V37" s="641"/>
      <c r="W37" s="641"/>
      <c r="X37" s="641"/>
      <c r="Y37" s="213" t="s">
        <v>549</v>
      </c>
    </row>
    <row r="38" spans="2:25" ht="15.95" customHeight="1" x14ac:dyDescent="0.15">
      <c r="B38" s="407"/>
      <c r="C38" s="639" t="s">
        <v>496</v>
      </c>
      <c r="D38" s="640"/>
      <c r="E38" s="228">
        <v>12</v>
      </c>
      <c r="F38" s="268">
        <v>21</v>
      </c>
      <c r="G38" s="213" t="s">
        <v>542</v>
      </c>
      <c r="H38" s="213" t="s">
        <v>553</v>
      </c>
      <c r="I38" s="213" t="s">
        <v>525</v>
      </c>
      <c r="J38" s="382" t="s">
        <v>306</v>
      </c>
      <c r="K38" s="382"/>
      <c r="L38" s="382"/>
      <c r="M38" s="213" t="s">
        <v>568</v>
      </c>
      <c r="N38" s="213" t="s">
        <v>568</v>
      </c>
      <c r="O38" s="213" t="s">
        <v>547</v>
      </c>
      <c r="P38" s="213"/>
      <c r="Q38" s="213" t="s">
        <v>536</v>
      </c>
      <c r="R38" s="221" t="s">
        <v>537</v>
      </c>
      <c r="S38" s="221" t="s">
        <v>538</v>
      </c>
      <c r="T38" s="221" t="s">
        <v>535</v>
      </c>
      <c r="U38" s="382" t="s">
        <v>535</v>
      </c>
      <c r="V38" s="641"/>
      <c r="W38" s="641"/>
      <c r="X38" s="641"/>
      <c r="Y38" s="213" t="s">
        <v>541</v>
      </c>
    </row>
    <row r="39" spans="2:25" ht="15.95" customHeight="1" x14ac:dyDescent="0.15">
      <c r="B39" s="407"/>
      <c r="C39" s="639" t="s">
        <v>496</v>
      </c>
      <c r="D39" s="640"/>
      <c r="E39" s="228">
        <v>13</v>
      </c>
      <c r="F39" s="268">
        <v>23.2</v>
      </c>
      <c r="G39" s="213" t="s">
        <v>542</v>
      </c>
      <c r="H39" s="213" t="s">
        <v>556</v>
      </c>
      <c r="I39" s="213" t="s">
        <v>525</v>
      </c>
      <c r="J39" s="382" t="s">
        <v>306</v>
      </c>
      <c r="K39" s="382"/>
      <c r="L39" s="382"/>
      <c r="M39" s="213" t="s">
        <v>568</v>
      </c>
      <c r="N39" s="213" t="s">
        <v>568</v>
      </c>
      <c r="O39" s="213" t="s">
        <v>547</v>
      </c>
      <c r="P39" s="213"/>
      <c r="Q39" s="213" t="s">
        <v>536</v>
      </c>
      <c r="R39" s="221" t="s">
        <v>537</v>
      </c>
      <c r="S39" s="221" t="s">
        <v>538</v>
      </c>
      <c r="T39" s="221" t="s">
        <v>535</v>
      </c>
      <c r="U39" s="382" t="s">
        <v>535</v>
      </c>
      <c r="V39" s="641"/>
      <c r="W39" s="641"/>
      <c r="X39" s="641"/>
      <c r="Y39" s="213" t="s">
        <v>541</v>
      </c>
    </row>
    <row r="40" spans="2:25" ht="15.95" customHeight="1" x14ac:dyDescent="0.15">
      <c r="B40" s="407"/>
      <c r="C40" s="639" t="s">
        <v>496</v>
      </c>
      <c r="D40" s="640"/>
      <c r="E40" s="228">
        <v>18</v>
      </c>
      <c r="F40" s="268">
        <v>21.2</v>
      </c>
      <c r="G40" s="213" t="s">
        <v>542</v>
      </c>
      <c r="H40" s="213" t="s">
        <v>561</v>
      </c>
      <c r="I40" s="213" t="s">
        <v>525</v>
      </c>
      <c r="J40" s="382" t="s">
        <v>315</v>
      </c>
      <c r="K40" s="382"/>
      <c r="L40" s="382"/>
      <c r="M40" s="213" t="s">
        <v>546</v>
      </c>
      <c r="N40" s="213" t="s">
        <v>535</v>
      </c>
      <c r="O40" s="213" t="s">
        <v>535</v>
      </c>
      <c r="P40" s="213"/>
      <c r="Q40" s="213" t="s">
        <v>536</v>
      </c>
      <c r="R40" s="221" t="s">
        <v>537</v>
      </c>
      <c r="S40" s="221" t="s">
        <v>538</v>
      </c>
      <c r="T40" s="221" t="s">
        <v>535</v>
      </c>
      <c r="U40" s="382" t="s">
        <v>535</v>
      </c>
      <c r="V40" s="641"/>
      <c r="W40" s="641"/>
      <c r="X40" s="641"/>
      <c r="Y40" s="213" t="s">
        <v>541</v>
      </c>
    </row>
    <row r="41" spans="2:25" ht="15.95" customHeight="1" x14ac:dyDescent="0.15">
      <c r="B41" s="407"/>
      <c r="C41" s="639" t="s">
        <v>496</v>
      </c>
      <c r="D41" s="640"/>
      <c r="E41" s="228">
        <v>19</v>
      </c>
      <c r="F41" s="268">
        <v>20.6</v>
      </c>
      <c r="G41" s="213" t="s">
        <v>542</v>
      </c>
      <c r="H41" s="213" t="s">
        <v>561</v>
      </c>
      <c r="I41" s="213" t="s">
        <v>525</v>
      </c>
      <c r="J41" s="382" t="s">
        <v>298</v>
      </c>
      <c r="K41" s="382"/>
      <c r="L41" s="382"/>
      <c r="M41" s="213" t="s">
        <v>569</v>
      </c>
      <c r="N41" s="213" t="s">
        <v>535</v>
      </c>
      <c r="O41" s="213" t="s">
        <v>535</v>
      </c>
      <c r="P41" s="213"/>
      <c r="Q41" s="213" t="s">
        <v>536</v>
      </c>
      <c r="R41" s="221" t="s">
        <v>537</v>
      </c>
      <c r="S41" s="221" t="s">
        <v>538</v>
      </c>
      <c r="T41" s="221" t="s">
        <v>535</v>
      </c>
      <c r="U41" s="382" t="s">
        <v>535</v>
      </c>
      <c r="V41" s="641"/>
      <c r="W41" s="641"/>
      <c r="X41" s="641"/>
      <c r="Y41" s="213" t="s">
        <v>541</v>
      </c>
    </row>
    <row r="42" spans="2:25" ht="15.95" customHeight="1" x14ac:dyDescent="0.15">
      <c r="B42" s="459"/>
      <c r="C42" s="639" t="s">
        <v>498</v>
      </c>
      <c r="D42" s="640"/>
      <c r="E42" s="228">
        <v>4</v>
      </c>
      <c r="F42" s="268">
        <v>30.1</v>
      </c>
      <c r="G42" s="213" t="s">
        <v>542</v>
      </c>
      <c r="H42" s="213" t="s">
        <v>550</v>
      </c>
      <c r="I42" s="213" t="s">
        <v>525</v>
      </c>
      <c r="J42" s="382" t="s">
        <v>315</v>
      </c>
      <c r="K42" s="382"/>
      <c r="L42" s="382"/>
      <c r="M42" s="213" t="s">
        <v>546</v>
      </c>
      <c r="N42" s="213" t="s">
        <v>546</v>
      </c>
      <c r="O42" s="213" t="s">
        <v>536</v>
      </c>
      <c r="P42" s="213"/>
      <c r="Q42" s="213" t="s">
        <v>536</v>
      </c>
      <c r="R42" s="221" t="s">
        <v>537</v>
      </c>
      <c r="S42" s="221" t="s">
        <v>538</v>
      </c>
      <c r="T42" s="221" t="s">
        <v>539</v>
      </c>
      <c r="U42" s="382" t="s">
        <v>540</v>
      </c>
      <c r="V42" s="641"/>
      <c r="W42" s="641"/>
      <c r="X42" s="641"/>
      <c r="Y42" s="213" t="s">
        <v>541</v>
      </c>
    </row>
    <row r="43" spans="2:25" ht="15.75" customHeight="1" x14ac:dyDescent="0.15">
      <c r="B43" s="407" t="s">
        <v>391</v>
      </c>
      <c r="C43" s="376" t="s">
        <v>498</v>
      </c>
      <c r="D43" s="378"/>
      <c r="E43" s="228">
        <v>5</v>
      </c>
      <c r="F43" s="268">
        <v>28.2</v>
      </c>
      <c r="G43" s="213" t="s">
        <v>542</v>
      </c>
      <c r="H43" s="213" t="s">
        <v>550</v>
      </c>
      <c r="I43" s="213" t="s">
        <v>525</v>
      </c>
      <c r="J43" s="382" t="s">
        <v>315</v>
      </c>
      <c r="K43" s="382"/>
      <c r="L43" s="382"/>
      <c r="M43" s="213" t="s">
        <v>546</v>
      </c>
      <c r="N43" s="213" t="s">
        <v>546</v>
      </c>
      <c r="O43" s="213" t="s">
        <v>536</v>
      </c>
      <c r="P43" s="213"/>
      <c r="Q43" s="213" t="s">
        <v>536</v>
      </c>
      <c r="R43" s="221" t="s">
        <v>537</v>
      </c>
      <c r="S43" s="221" t="s">
        <v>538</v>
      </c>
      <c r="T43" s="221" t="s">
        <v>539</v>
      </c>
      <c r="U43" s="382" t="s">
        <v>540</v>
      </c>
      <c r="V43" s="641"/>
      <c r="W43" s="641"/>
      <c r="X43" s="641"/>
      <c r="Y43" s="213" t="s">
        <v>541</v>
      </c>
    </row>
    <row r="44" spans="2:25" ht="15.95" customHeight="1" x14ac:dyDescent="0.15">
      <c r="B44" s="407"/>
      <c r="C44" s="376" t="s">
        <v>498</v>
      </c>
      <c r="D44" s="378"/>
      <c r="E44" s="228">
        <v>6</v>
      </c>
      <c r="F44" s="268">
        <v>27.7</v>
      </c>
      <c r="G44" s="213" t="s">
        <v>542</v>
      </c>
      <c r="H44" s="213" t="s">
        <v>550</v>
      </c>
      <c r="I44" s="213" t="s">
        <v>525</v>
      </c>
      <c r="J44" s="382" t="s">
        <v>315</v>
      </c>
      <c r="K44" s="382"/>
      <c r="L44" s="382"/>
      <c r="M44" s="213" t="s">
        <v>546</v>
      </c>
      <c r="N44" s="213" t="s">
        <v>546</v>
      </c>
      <c r="O44" s="213" t="s">
        <v>536</v>
      </c>
      <c r="P44" s="213"/>
      <c r="Q44" s="213" t="s">
        <v>536</v>
      </c>
      <c r="R44" s="221" t="s">
        <v>537</v>
      </c>
      <c r="S44" s="221" t="s">
        <v>538</v>
      </c>
      <c r="T44" s="221" t="s">
        <v>539</v>
      </c>
      <c r="U44" s="382" t="s">
        <v>540</v>
      </c>
      <c r="V44" s="643"/>
      <c r="W44" s="643"/>
      <c r="X44" s="643"/>
      <c r="Y44" s="300" t="s">
        <v>541</v>
      </c>
    </row>
    <row r="45" spans="2:25" ht="15.95" customHeight="1" x14ac:dyDescent="0.15">
      <c r="B45" s="407"/>
      <c r="C45" s="376" t="s">
        <v>498</v>
      </c>
      <c r="D45" s="378"/>
      <c r="E45" s="228">
        <v>7</v>
      </c>
      <c r="F45" s="268">
        <v>28.2</v>
      </c>
      <c r="G45" s="213" t="s">
        <v>542</v>
      </c>
      <c r="H45" s="213" t="s">
        <v>550</v>
      </c>
      <c r="I45" s="213" t="s">
        <v>334</v>
      </c>
      <c r="J45" s="382" t="s">
        <v>334</v>
      </c>
      <c r="K45" s="382"/>
      <c r="L45" s="382"/>
      <c r="M45" s="213" t="s">
        <v>570</v>
      </c>
      <c r="N45" s="213" t="s">
        <v>535</v>
      </c>
      <c r="O45" s="213" t="s">
        <v>536</v>
      </c>
      <c r="P45" s="213"/>
      <c r="Q45" s="213" t="s">
        <v>536</v>
      </c>
      <c r="R45" s="221" t="s">
        <v>537</v>
      </c>
      <c r="S45" s="221" t="s">
        <v>538</v>
      </c>
      <c r="T45" s="221" t="s">
        <v>539</v>
      </c>
      <c r="U45" s="382" t="s">
        <v>540</v>
      </c>
      <c r="V45" s="641"/>
      <c r="W45" s="641"/>
      <c r="X45" s="641"/>
      <c r="Y45" s="213" t="s">
        <v>541</v>
      </c>
    </row>
    <row r="46" spans="2:25" ht="15.95" customHeight="1" x14ac:dyDescent="0.15">
      <c r="B46" s="407"/>
      <c r="C46" s="376" t="s">
        <v>498</v>
      </c>
      <c r="D46" s="378"/>
      <c r="E46" s="228">
        <v>16</v>
      </c>
      <c r="F46" s="268">
        <v>28.3</v>
      </c>
      <c r="G46" s="213" t="s">
        <v>542</v>
      </c>
      <c r="H46" s="213" t="s">
        <v>553</v>
      </c>
      <c r="I46" s="213" t="s">
        <v>525</v>
      </c>
      <c r="J46" s="382" t="s">
        <v>306</v>
      </c>
      <c r="K46" s="382"/>
      <c r="L46" s="382"/>
      <c r="M46" s="213" t="s">
        <v>571</v>
      </c>
      <c r="N46" s="213" t="s">
        <v>568</v>
      </c>
      <c r="O46" s="213" t="s">
        <v>547</v>
      </c>
      <c r="P46" s="213"/>
      <c r="Q46" s="213" t="s">
        <v>536</v>
      </c>
      <c r="R46" s="221" t="s">
        <v>537</v>
      </c>
      <c r="S46" s="221" t="s">
        <v>538</v>
      </c>
      <c r="T46" s="221" t="s">
        <v>535</v>
      </c>
      <c r="U46" s="382" t="s">
        <v>535</v>
      </c>
      <c r="V46" s="641"/>
      <c r="W46" s="641"/>
      <c r="X46" s="641"/>
      <c r="Y46" s="213" t="s">
        <v>541</v>
      </c>
    </row>
    <row r="47" spans="2:25" ht="15.95" customHeight="1" x14ac:dyDescent="0.15">
      <c r="B47" s="407"/>
      <c r="C47" s="376" t="s">
        <v>498</v>
      </c>
      <c r="D47" s="378"/>
      <c r="E47" s="228">
        <v>17</v>
      </c>
      <c r="F47" s="269">
        <v>26.4</v>
      </c>
      <c r="G47" s="213" t="s">
        <v>542</v>
      </c>
      <c r="H47" s="213" t="s">
        <v>556</v>
      </c>
      <c r="I47" s="213" t="s">
        <v>525</v>
      </c>
      <c r="J47" s="382" t="s">
        <v>306</v>
      </c>
      <c r="K47" s="382"/>
      <c r="L47" s="382"/>
      <c r="M47" s="213" t="s">
        <v>568</v>
      </c>
      <c r="N47" s="213" t="s">
        <v>568</v>
      </c>
      <c r="O47" s="213" t="s">
        <v>547</v>
      </c>
      <c r="P47" s="213"/>
      <c r="Q47" s="213" t="s">
        <v>536</v>
      </c>
      <c r="R47" s="221" t="s">
        <v>537</v>
      </c>
      <c r="S47" s="221" t="s">
        <v>538</v>
      </c>
      <c r="T47" s="221" t="s">
        <v>535</v>
      </c>
      <c r="U47" s="382" t="s">
        <v>535</v>
      </c>
      <c r="V47" s="641"/>
      <c r="W47" s="641"/>
      <c r="X47" s="641"/>
      <c r="Y47" s="213" t="s">
        <v>541</v>
      </c>
    </row>
    <row r="48" spans="2:25" ht="15.95" customHeight="1" x14ac:dyDescent="0.15">
      <c r="B48" s="407"/>
      <c r="C48" s="376" t="s">
        <v>498</v>
      </c>
      <c r="D48" s="378"/>
      <c r="E48" s="228">
        <v>18</v>
      </c>
      <c r="F48" s="268">
        <v>31.4</v>
      </c>
      <c r="G48" s="213" t="s">
        <v>542</v>
      </c>
      <c r="H48" s="213" t="s">
        <v>556</v>
      </c>
      <c r="I48" s="213" t="s">
        <v>525</v>
      </c>
      <c r="J48" s="382" t="s">
        <v>306</v>
      </c>
      <c r="K48" s="382"/>
      <c r="L48" s="382"/>
      <c r="M48" s="213" t="s">
        <v>572</v>
      </c>
      <c r="N48" s="213" t="s">
        <v>572</v>
      </c>
      <c r="O48" s="270" t="s">
        <v>536</v>
      </c>
      <c r="P48" s="270"/>
      <c r="Q48" s="270" t="s">
        <v>536</v>
      </c>
      <c r="R48" s="221" t="s">
        <v>537</v>
      </c>
      <c r="S48" s="221" t="s">
        <v>538</v>
      </c>
      <c r="T48" s="221" t="s">
        <v>539</v>
      </c>
      <c r="U48" s="382" t="s">
        <v>540</v>
      </c>
      <c r="V48" s="641"/>
      <c r="W48" s="641"/>
      <c r="X48" s="641"/>
      <c r="Y48" s="213" t="s">
        <v>541</v>
      </c>
    </row>
    <row r="49" spans="2:25" ht="15.95" customHeight="1" x14ac:dyDescent="0.15">
      <c r="B49" s="407"/>
      <c r="C49" s="376" t="s">
        <v>498</v>
      </c>
      <c r="D49" s="378"/>
      <c r="E49" s="228">
        <v>20</v>
      </c>
      <c r="F49" s="268">
        <v>31.1</v>
      </c>
      <c r="G49" s="213" t="s">
        <v>542</v>
      </c>
      <c r="H49" s="213" t="s">
        <v>573</v>
      </c>
      <c r="I49" s="213" t="s">
        <v>525</v>
      </c>
      <c r="J49" s="382" t="s">
        <v>306</v>
      </c>
      <c r="K49" s="382"/>
      <c r="L49" s="382"/>
      <c r="M49" s="213" t="s">
        <v>546</v>
      </c>
      <c r="N49" s="213" t="s">
        <v>546</v>
      </c>
      <c r="O49" s="270" t="s">
        <v>536</v>
      </c>
      <c r="P49" s="270"/>
      <c r="Q49" s="270" t="s">
        <v>536</v>
      </c>
      <c r="R49" s="221" t="s">
        <v>537</v>
      </c>
      <c r="S49" s="221" t="s">
        <v>538</v>
      </c>
      <c r="T49" s="221" t="s">
        <v>539</v>
      </c>
      <c r="U49" s="382" t="s">
        <v>540</v>
      </c>
      <c r="V49" s="641"/>
      <c r="W49" s="641"/>
      <c r="X49" s="641"/>
      <c r="Y49" s="213" t="s">
        <v>541</v>
      </c>
    </row>
    <row r="50" spans="2:25" ht="15.95" customHeight="1" x14ac:dyDescent="0.15">
      <c r="B50" s="407"/>
      <c r="C50" s="376" t="s">
        <v>498</v>
      </c>
      <c r="D50" s="378"/>
      <c r="E50" s="228">
        <v>26</v>
      </c>
      <c r="F50" s="268">
        <v>28.2</v>
      </c>
      <c r="G50" s="213" t="s">
        <v>542</v>
      </c>
      <c r="H50" s="213" t="s">
        <v>561</v>
      </c>
      <c r="I50" s="213" t="s">
        <v>525</v>
      </c>
      <c r="J50" s="382" t="s">
        <v>315</v>
      </c>
      <c r="K50" s="382"/>
      <c r="L50" s="382"/>
      <c r="M50" s="213" t="s">
        <v>546</v>
      </c>
      <c r="N50" s="213" t="s">
        <v>535</v>
      </c>
      <c r="O50" s="270" t="s">
        <v>535</v>
      </c>
      <c r="P50" s="270"/>
      <c r="Q50" s="270" t="s">
        <v>536</v>
      </c>
      <c r="R50" s="221" t="s">
        <v>537</v>
      </c>
      <c r="S50" s="221" t="s">
        <v>538</v>
      </c>
      <c r="T50" s="221" t="s">
        <v>535</v>
      </c>
      <c r="U50" s="382" t="s">
        <v>535</v>
      </c>
      <c r="V50" s="641"/>
      <c r="W50" s="641"/>
      <c r="X50" s="641"/>
      <c r="Y50" s="213" t="s">
        <v>541</v>
      </c>
    </row>
    <row r="51" spans="2:25" ht="15.95" customHeight="1" x14ac:dyDescent="0.15">
      <c r="B51" s="407"/>
      <c r="C51" s="639" t="s">
        <v>499</v>
      </c>
      <c r="D51" s="640"/>
      <c r="E51" s="228">
        <v>5</v>
      </c>
      <c r="F51" s="268">
        <v>33.9</v>
      </c>
      <c r="G51" s="213" t="s">
        <v>542</v>
      </c>
      <c r="H51" s="213" t="s">
        <v>550</v>
      </c>
      <c r="I51" s="213" t="s">
        <v>525</v>
      </c>
      <c r="J51" s="455" t="s">
        <v>306</v>
      </c>
      <c r="K51" s="642"/>
      <c r="L51" s="433"/>
      <c r="M51" s="213" t="s">
        <v>546</v>
      </c>
      <c r="N51" s="213" t="s">
        <v>546</v>
      </c>
      <c r="O51" s="270" t="s">
        <v>536</v>
      </c>
      <c r="P51" s="270"/>
      <c r="Q51" s="270" t="s">
        <v>547</v>
      </c>
      <c r="R51" s="221" t="s">
        <v>537</v>
      </c>
      <c r="S51" s="221" t="s">
        <v>548</v>
      </c>
      <c r="T51" s="221" t="s">
        <v>539</v>
      </c>
      <c r="U51" s="455" t="s">
        <v>540</v>
      </c>
      <c r="V51" s="642"/>
      <c r="W51" s="642"/>
      <c r="X51" s="433"/>
      <c r="Y51" s="213" t="s">
        <v>549</v>
      </c>
    </row>
    <row r="52" spans="2:25" ht="15.95" customHeight="1" x14ac:dyDescent="0.15">
      <c r="B52" s="407"/>
      <c r="C52" s="639" t="s">
        <v>499</v>
      </c>
      <c r="D52" s="640"/>
      <c r="E52" s="228">
        <v>9</v>
      </c>
      <c r="F52" s="268">
        <v>35.700000000000003</v>
      </c>
      <c r="G52" s="213" t="s">
        <v>542</v>
      </c>
      <c r="H52" s="213" t="s">
        <v>561</v>
      </c>
      <c r="I52" s="213" t="s">
        <v>525</v>
      </c>
      <c r="J52" s="455" t="s">
        <v>306</v>
      </c>
      <c r="K52" s="642"/>
      <c r="L52" s="433"/>
      <c r="M52" s="213" t="s">
        <v>546</v>
      </c>
      <c r="N52" s="213" t="s">
        <v>546</v>
      </c>
      <c r="O52" s="270" t="s">
        <v>536</v>
      </c>
      <c r="P52" s="270"/>
      <c r="Q52" s="270" t="s">
        <v>547</v>
      </c>
      <c r="R52" s="221" t="s">
        <v>537</v>
      </c>
      <c r="S52" s="221" t="s">
        <v>548</v>
      </c>
      <c r="T52" s="221" t="s">
        <v>539</v>
      </c>
      <c r="U52" s="455" t="s">
        <v>540</v>
      </c>
      <c r="V52" s="642"/>
      <c r="W52" s="642"/>
      <c r="X52" s="433"/>
      <c r="Y52" s="213" t="s">
        <v>549</v>
      </c>
    </row>
    <row r="53" spans="2:25" ht="15.95" customHeight="1" x14ac:dyDescent="0.15">
      <c r="B53" s="407"/>
      <c r="C53" s="639" t="s">
        <v>499</v>
      </c>
      <c r="D53" s="640"/>
      <c r="E53" s="228">
        <v>12</v>
      </c>
      <c r="F53" s="268">
        <v>34.4</v>
      </c>
      <c r="G53" s="213" t="s">
        <v>542</v>
      </c>
      <c r="H53" s="213" t="s">
        <v>574</v>
      </c>
      <c r="I53" s="213" t="s">
        <v>525</v>
      </c>
      <c r="J53" s="455" t="s">
        <v>315</v>
      </c>
      <c r="K53" s="642"/>
      <c r="L53" s="433"/>
      <c r="M53" s="213" t="s">
        <v>546</v>
      </c>
      <c r="N53" s="213" t="s">
        <v>546</v>
      </c>
      <c r="O53" s="270" t="s">
        <v>536</v>
      </c>
      <c r="P53" s="270"/>
      <c r="Q53" s="270" t="s">
        <v>536</v>
      </c>
      <c r="R53" s="221" t="s">
        <v>537</v>
      </c>
      <c r="S53" s="221" t="s">
        <v>538</v>
      </c>
      <c r="T53" s="221" t="s">
        <v>539</v>
      </c>
      <c r="U53" s="455" t="s">
        <v>540</v>
      </c>
      <c r="V53" s="642"/>
      <c r="W53" s="642"/>
      <c r="X53" s="433"/>
      <c r="Y53" s="213" t="s">
        <v>541</v>
      </c>
    </row>
    <row r="54" spans="2:25" ht="15.95" customHeight="1" x14ac:dyDescent="0.15">
      <c r="B54" s="407"/>
      <c r="C54" s="639" t="s">
        <v>499</v>
      </c>
      <c r="D54" s="640"/>
      <c r="E54" s="228">
        <v>13</v>
      </c>
      <c r="F54" s="268">
        <v>32.1</v>
      </c>
      <c r="G54" s="213" t="s">
        <v>542</v>
      </c>
      <c r="H54" s="213" t="s">
        <v>553</v>
      </c>
      <c r="I54" s="213" t="s">
        <v>525</v>
      </c>
      <c r="J54" s="455" t="s">
        <v>306</v>
      </c>
      <c r="K54" s="642"/>
      <c r="L54" s="433"/>
      <c r="M54" s="213" t="s">
        <v>575</v>
      </c>
      <c r="N54" s="213" t="s">
        <v>565</v>
      </c>
      <c r="O54" s="270" t="s">
        <v>547</v>
      </c>
      <c r="P54" s="270"/>
      <c r="Q54" s="270" t="s">
        <v>536</v>
      </c>
      <c r="R54" s="221" t="s">
        <v>537</v>
      </c>
      <c r="S54" s="221" t="s">
        <v>538</v>
      </c>
      <c r="T54" s="221" t="s">
        <v>535</v>
      </c>
      <c r="U54" s="382" t="s">
        <v>535</v>
      </c>
      <c r="V54" s="641"/>
      <c r="W54" s="641"/>
      <c r="X54" s="641"/>
      <c r="Y54" s="213" t="s">
        <v>541</v>
      </c>
    </row>
    <row r="55" spans="2:25" ht="15.95" customHeight="1" x14ac:dyDescent="0.15">
      <c r="B55" s="407"/>
      <c r="C55" s="639" t="s">
        <v>499</v>
      </c>
      <c r="D55" s="640"/>
      <c r="E55" s="228">
        <v>14</v>
      </c>
      <c r="F55" s="268">
        <v>32.5</v>
      </c>
      <c r="G55" s="213" t="s">
        <v>542</v>
      </c>
      <c r="H55" s="213" t="s">
        <v>556</v>
      </c>
      <c r="I55" s="213" t="s">
        <v>525</v>
      </c>
      <c r="J55" s="382" t="s">
        <v>306</v>
      </c>
      <c r="K55" s="382"/>
      <c r="L55" s="382"/>
      <c r="M55" s="213" t="s">
        <v>565</v>
      </c>
      <c r="N55" s="213" t="s">
        <v>565</v>
      </c>
      <c r="O55" s="270" t="s">
        <v>547</v>
      </c>
      <c r="P55" s="270"/>
      <c r="Q55" s="270" t="s">
        <v>536</v>
      </c>
      <c r="R55" s="221" t="s">
        <v>537</v>
      </c>
      <c r="S55" s="221" t="s">
        <v>538</v>
      </c>
      <c r="T55" s="221" t="s">
        <v>535</v>
      </c>
      <c r="U55" s="382" t="s">
        <v>535</v>
      </c>
      <c r="V55" s="641"/>
      <c r="W55" s="641"/>
      <c r="X55" s="641"/>
      <c r="Y55" s="213" t="s">
        <v>541</v>
      </c>
    </row>
    <row r="56" spans="2:25" ht="15.95" customHeight="1" x14ac:dyDescent="0.15">
      <c r="B56" s="407"/>
      <c r="C56" s="639" t="s">
        <v>499</v>
      </c>
      <c r="D56" s="640"/>
      <c r="E56" s="228">
        <v>15</v>
      </c>
      <c r="F56" s="268">
        <v>36.799999999999997</v>
      </c>
      <c r="G56" s="213" t="s">
        <v>542</v>
      </c>
      <c r="H56" s="213" t="s">
        <v>573</v>
      </c>
      <c r="I56" s="213" t="s">
        <v>525</v>
      </c>
      <c r="J56" s="382" t="s">
        <v>315</v>
      </c>
      <c r="K56" s="382"/>
      <c r="L56" s="382"/>
      <c r="M56" s="213" t="s">
        <v>546</v>
      </c>
      <c r="N56" s="213" t="s">
        <v>546</v>
      </c>
      <c r="O56" s="213" t="s">
        <v>536</v>
      </c>
      <c r="P56" s="213"/>
      <c r="Q56" s="213" t="s">
        <v>536</v>
      </c>
      <c r="R56" s="221" t="s">
        <v>537</v>
      </c>
      <c r="S56" s="221" t="s">
        <v>538</v>
      </c>
      <c r="T56" s="221" t="s">
        <v>539</v>
      </c>
      <c r="U56" s="382" t="s">
        <v>540</v>
      </c>
      <c r="V56" s="641"/>
      <c r="W56" s="641"/>
      <c r="X56" s="641"/>
      <c r="Y56" s="213" t="s">
        <v>541</v>
      </c>
    </row>
    <row r="57" spans="2:25" ht="15.95" customHeight="1" x14ac:dyDescent="0.15">
      <c r="B57" s="407"/>
      <c r="C57" s="639" t="s">
        <v>499</v>
      </c>
      <c r="D57" s="640"/>
      <c r="E57" s="228">
        <v>18</v>
      </c>
      <c r="F57" s="268">
        <v>35.5</v>
      </c>
      <c r="G57" s="213" t="s">
        <v>542</v>
      </c>
      <c r="H57" s="213" t="s">
        <v>543</v>
      </c>
      <c r="I57" s="213" t="s">
        <v>525</v>
      </c>
      <c r="J57" s="382" t="s">
        <v>306</v>
      </c>
      <c r="K57" s="382"/>
      <c r="L57" s="382"/>
      <c r="M57" s="213" t="s">
        <v>546</v>
      </c>
      <c r="N57" s="213" t="s">
        <v>535</v>
      </c>
      <c r="O57" s="213" t="s">
        <v>535</v>
      </c>
      <c r="P57" s="213"/>
      <c r="Q57" s="213" t="s">
        <v>547</v>
      </c>
      <c r="R57" s="221" t="s">
        <v>537</v>
      </c>
      <c r="S57" s="221" t="s">
        <v>548</v>
      </c>
      <c r="T57" s="221" t="s">
        <v>535</v>
      </c>
      <c r="U57" s="382" t="s">
        <v>535</v>
      </c>
      <c r="V57" s="641"/>
      <c r="W57" s="641"/>
      <c r="X57" s="641"/>
      <c r="Y57" s="213" t="s">
        <v>549</v>
      </c>
    </row>
    <row r="58" spans="2:25" ht="15.95" customHeight="1" x14ac:dyDescent="0.15">
      <c r="B58" s="407"/>
      <c r="C58" s="639" t="s">
        <v>500</v>
      </c>
      <c r="D58" s="640"/>
      <c r="E58" s="228">
        <v>3</v>
      </c>
      <c r="F58" s="268">
        <v>43</v>
      </c>
      <c r="G58" s="213" t="s">
        <v>542</v>
      </c>
      <c r="H58" s="213" t="s">
        <v>576</v>
      </c>
      <c r="I58" s="213" t="s">
        <v>525</v>
      </c>
      <c r="J58" s="382" t="s">
        <v>306</v>
      </c>
      <c r="K58" s="382"/>
      <c r="L58" s="382"/>
      <c r="M58" s="213" t="s">
        <v>577</v>
      </c>
      <c r="N58" s="213" t="s">
        <v>577</v>
      </c>
      <c r="O58" s="213" t="s">
        <v>536</v>
      </c>
      <c r="P58" s="213"/>
      <c r="Q58" s="213" t="s">
        <v>547</v>
      </c>
      <c r="R58" s="221" t="s">
        <v>537</v>
      </c>
      <c r="S58" s="221" t="s">
        <v>548</v>
      </c>
      <c r="T58" s="221" t="s">
        <v>539</v>
      </c>
      <c r="U58" s="382" t="s">
        <v>540</v>
      </c>
      <c r="V58" s="641"/>
      <c r="W58" s="641"/>
      <c r="X58" s="641"/>
      <c r="Y58" s="213" t="s">
        <v>549</v>
      </c>
    </row>
    <row r="59" spans="2:25" ht="15.95" customHeight="1" x14ac:dyDescent="0.15">
      <c r="B59" s="407"/>
      <c r="C59" s="639" t="s">
        <v>500</v>
      </c>
      <c r="D59" s="640"/>
      <c r="E59" s="228">
        <v>5</v>
      </c>
      <c r="F59" s="268">
        <v>40.799999999999997</v>
      </c>
      <c r="G59" s="213" t="s">
        <v>542</v>
      </c>
      <c r="H59" s="213" t="s">
        <v>543</v>
      </c>
      <c r="I59" s="213" t="s">
        <v>525</v>
      </c>
      <c r="J59" s="382" t="s">
        <v>306</v>
      </c>
      <c r="K59" s="382"/>
      <c r="L59" s="382"/>
      <c r="M59" s="213" t="s">
        <v>546</v>
      </c>
      <c r="N59" s="213" t="s">
        <v>546</v>
      </c>
      <c r="O59" s="213" t="s">
        <v>536</v>
      </c>
      <c r="P59" s="213"/>
      <c r="Q59" s="213" t="s">
        <v>547</v>
      </c>
      <c r="R59" s="221" t="s">
        <v>537</v>
      </c>
      <c r="S59" s="221" t="s">
        <v>548</v>
      </c>
      <c r="T59" s="221" t="s">
        <v>539</v>
      </c>
      <c r="U59" s="382" t="s">
        <v>540</v>
      </c>
      <c r="V59" s="641"/>
      <c r="W59" s="641"/>
      <c r="X59" s="641"/>
      <c r="Y59" s="213" t="s">
        <v>549</v>
      </c>
    </row>
    <row r="60" spans="2:25" ht="15.95" customHeight="1" x14ac:dyDescent="0.15">
      <c r="B60" s="407"/>
      <c r="C60" s="639" t="s">
        <v>500</v>
      </c>
      <c r="D60" s="640"/>
      <c r="E60" s="228">
        <v>6</v>
      </c>
      <c r="F60" s="268">
        <v>42</v>
      </c>
      <c r="G60" s="213" t="s">
        <v>542</v>
      </c>
      <c r="H60" s="213" t="s">
        <v>543</v>
      </c>
      <c r="I60" s="213" t="s">
        <v>525</v>
      </c>
      <c r="J60" s="382" t="s">
        <v>306</v>
      </c>
      <c r="K60" s="382"/>
      <c r="L60" s="382"/>
      <c r="M60" s="213" t="s">
        <v>572</v>
      </c>
      <c r="N60" s="213" t="s">
        <v>572</v>
      </c>
      <c r="O60" s="213" t="s">
        <v>536</v>
      </c>
      <c r="P60" s="213"/>
      <c r="Q60" s="213" t="s">
        <v>547</v>
      </c>
      <c r="R60" s="221" t="s">
        <v>537</v>
      </c>
      <c r="S60" s="221" t="s">
        <v>548</v>
      </c>
      <c r="T60" s="221" t="s">
        <v>539</v>
      </c>
      <c r="U60" s="382" t="s">
        <v>540</v>
      </c>
      <c r="V60" s="641"/>
      <c r="W60" s="641"/>
      <c r="X60" s="641"/>
      <c r="Y60" s="213" t="s">
        <v>549</v>
      </c>
    </row>
    <row r="61" spans="2:25" ht="15.95" customHeight="1" x14ac:dyDescent="0.15">
      <c r="B61" s="407"/>
      <c r="C61" s="639" t="s">
        <v>500</v>
      </c>
      <c r="D61" s="640"/>
      <c r="E61" s="228">
        <v>7</v>
      </c>
      <c r="F61" s="268">
        <v>43</v>
      </c>
      <c r="G61" s="213" t="s">
        <v>542</v>
      </c>
      <c r="H61" s="213" t="s">
        <v>578</v>
      </c>
      <c r="I61" s="213" t="s">
        <v>525</v>
      </c>
      <c r="J61" s="382" t="s">
        <v>306</v>
      </c>
      <c r="K61" s="382"/>
      <c r="L61" s="382"/>
      <c r="M61" s="213" t="s">
        <v>546</v>
      </c>
      <c r="N61" s="213" t="s">
        <v>546</v>
      </c>
      <c r="O61" s="213" t="s">
        <v>536</v>
      </c>
      <c r="P61" s="213"/>
      <c r="Q61" s="213" t="s">
        <v>536</v>
      </c>
      <c r="R61" s="221" t="s">
        <v>537</v>
      </c>
      <c r="S61" s="221" t="s">
        <v>538</v>
      </c>
      <c r="T61" s="221" t="s">
        <v>539</v>
      </c>
      <c r="U61" s="382" t="s">
        <v>540</v>
      </c>
      <c r="V61" s="641"/>
      <c r="W61" s="641"/>
      <c r="X61" s="641"/>
      <c r="Y61" s="213" t="s">
        <v>541</v>
      </c>
    </row>
    <row r="62" spans="2:25" ht="15.95" customHeight="1" x14ac:dyDescent="0.15">
      <c r="B62" s="407"/>
      <c r="C62" s="639" t="s">
        <v>500</v>
      </c>
      <c r="D62" s="640"/>
      <c r="E62" s="228">
        <v>8</v>
      </c>
      <c r="F62" s="268">
        <v>42.8</v>
      </c>
      <c r="G62" s="213" t="s">
        <v>542</v>
      </c>
      <c r="H62" s="213" t="s">
        <v>543</v>
      </c>
      <c r="I62" s="213" t="s">
        <v>525</v>
      </c>
      <c r="J62" s="382" t="s">
        <v>315</v>
      </c>
      <c r="K62" s="382"/>
      <c r="L62" s="382"/>
      <c r="M62" s="213" t="s">
        <v>546</v>
      </c>
      <c r="N62" s="213" t="s">
        <v>546</v>
      </c>
      <c r="O62" s="213" t="s">
        <v>536</v>
      </c>
      <c r="P62" s="213"/>
      <c r="Q62" s="213" t="s">
        <v>536</v>
      </c>
      <c r="R62" s="221" t="s">
        <v>537</v>
      </c>
      <c r="S62" s="221" t="s">
        <v>538</v>
      </c>
      <c r="T62" s="221" t="s">
        <v>539</v>
      </c>
      <c r="U62" s="382" t="s">
        <v>540</v>
      </c>
      <c r="V62" s="641"/>
      <c r="W62" s="641"/>
      <c r="X62" s="641"/>
      <c r="Y62" s="213" t="s">
        <v>541</v>
      </c>
    </row>
    <row r="63" spans="2:25" ht="15.95" customHeight="1" x14ac:dyDescent="0.15">
      <c r="B63" s="407"/>
      <c r="C63" s="639" t="s">
        <v>500</v>
      </c>
      <c r="D63" s="640"/>
      <c r="E63" s="228">
        <v>12</v>
      </c>
      <c r="F63" s="268">
        <v>42.1</v>
      </c>
      <c r="G63" s="213" t="s">
        <v>542</v>
      </c>
      <c r="H63" s="213" t="s">
        <v>553</v>
      </c>
      <c r="I63" s="213" t="s">
        <v>525</v>
      </c>
      <c r="J63" s="382" t="s">
        <v>306</v>
      </c>
      <c r="K63" s="382"/>
      <c r="L63" s="382"/>
      <c r="M63" s="213" t="s">
        <v>557</v>
      </c>
      <c r="N63" s="213" t="s">
        <v>568</v>
      </c>
      <c r="O63" s="213" t="s">
        <v>547</v>
      </c>
      <c r="P63" s="213"/>
      <c r="Q63" s="213" t="s">
        <v>536</v>
      </c>
      <c r="R63" s="221" t="s">
        <v>537</v>
      </c>
      <c r="S63" s="221" t="s">
        <v>538</v>
      </c>
      <c r="T63" s="221" t="s">
        <v>535</v>
      </c>
      <c r="U63" s="382" t="s">
        <v>535</v>
      </c>
      <c r="V63" s="641"/>
      <c r="W63" s="641"/>
      <c r="X63" s="641"/>
      <c r="Y63" s="213" t="s">
        <v>541</v>
      </c>
    </row>
    <row r="64" spans="2:25" ht="15.95" customHeight="1" x14ac:dyDescent="0.15">
      <c r="B64" s="407"/>
      <c r="C64" s="639" t="s">
        <v>500</v>
      </c>
      <c r="D64" s="640"/>
      <c r="E64" s="228">
        <v>13</v>
      </c>
      <c r="F64" s="268">
        <v>38.799999999999997</v>
      </c>
      <c r="G64" s="213" t="s">
        <v>542</v>
      </c>
      <c r="H64" s="213" t="s">
        <v>556</v>
      </c>
      <c r="I64" s="213" t="s">
        <v>525</v>
      </c>
      <c r="J64" s="382" t="s">
        <v>306</v>
      </c>
      <c r="K64" s="382"/>
      <c r="L64" s="382"/>
      <c r="M64" s="213" t="s">
        <v>568</v>
      </c>
      <c r="N64" s="213" t="s">
        <v>568</v>
      </c>
      <c r="O64" s="213" t="s">
        <v>547</v>
      </c>
      <c r="P64" s="213"/>
      <c r="Q64" s="213" t="s">
        <v>536</v>
      </c>
      <c r="R64" s="221" t="s">
        <v>537</v>
      </c>
      <c r="S64" s="221" t="s">
        <v>538</v>
      </c>
      <c r="T64" s="221" t="s">
        <v>535</v>
      </c>
      <c r="U64" s="382" t="s">
        <v>535</v>
      </c>
      <c r="V64" s="641"/>
      <c r="W64" s="641"/>
      <c r="X64" s="641"/>
      <c r="Y64" s="213" t="s">
        <v>541</v>
      </c>
    </row>
    <row r="65" spans="2:25" ht="15.95" customHeight="1" x14ac:dyDescent="0.15">
      <c r="B65" s="407"/>
      <c r="C65" s="639" t="s">
        <v>500</v>
      </c>
      <c r="D65" s="640"/>
      <c r="E65" s="228">
        <v>17</v>
      </c>
      <c r="F65" s="268">
        <v>38.6</v>
      </c>
      <c r="G65" s="213" t="s">
        <v>542</v>
      </c>
      <c r="H65" s="213" t="s">
        <v>574</v>
      </c>
      <c r="I65" s="213" t="s">
        <v>525</v>
      </c>
      <c r="J65" s="382" t="s">
        <v>315</v>
      </c>
      <c r="K65" s="382"/>
      <c r="L65" s="382"/>
      <c r="M65" s="213" t="s">
        <v>546</v>
      </c>
      <c r="N65" s="213" t="s">
        <v>535</v>
      </c>
      <c r="O65" s="213" t="s">
        <v>535</v>
      </c>
      <c r="P65" s="213"/>
      <c r="Q65" s="213" t="s">
        <v>536</v>
      </c>
      <c r="R65" s="221" t="s">
        <v>537</v>
      </c>
      <c r="S65" s="221" t="s">
        <v>538</v>
      </c>
      <c r="T65" s="221" t="s">
        <v>535</v>
      </c>
      <c r="U65" s="382" t="s">
        <v>535</v>
      </c>
      <c r="V65" s="641"/>
      <c r="W65" s="641"/>
      <c r="X65" s="641"/>
      <c r="Y65" s="213" t="s">
        <v>541</v>
      </c>
    </row>
    <row r="66" spans="2:25" ht="15.95" customHeight="1" x14ac:dyDescent="0.15">
      <c r="B66" s="407"/>
      <c r="C66" s="639" t="s">
        <v>501</v>
      </c>
      <c r="D66" s="640"/>
      <c r="E66" s="228">
        <v>2</v>
      </c>
      <c r="F66" s="268">
        <v>48.4</v>
      </c>
      <c r="G66" s="213" t="s">
        <v>542</v>
      </c>
      <c r="H66" s="213" t="s">
        <v>550</v>
      </c>
      <c r="I66" s="213" t="s">
        <v>525</v>
      </c>
      <c r="J66" s="382" t="s">
        <v>306</v>
      </c>
      <c r="K66" s="382"/>
      <c r="L66" s="382"/>
      <c r="M66" s="213" t="s">
        <v>546</v>
      </c>
      <c r="N66" s="213" t="s">
        <v>546</v>
      </c>
      <c r="O66" s="213" t="s">
        <v>536</v>
      </c>
      <c r="P66" s="213"/>
      <c r="Q66" s="213" t="s">
        <v>547</v>
      </c>
      <c r="R66" s="221" t="s">
        <v>537</v>
      </c>
      <c r="S66" s="221" t="s">
        <v>548</v>
      </c>
      <c r="T66" s="221" t="s">
        <v>539</v>
      </c>
      <c r="U66" s="382" t="s">
        <v>540</v>
      </c>
      <c r="V66" s="641"/>
      <c r="W66" s="641"/>
      <c r="X66" s="641"/>
      <c r="Y66" s="213" t="s">
        <v>549</v>
      </c>
    </row>
    <row r="67" spans="2:25" ht="15.95" customHeight="1" x14ac:dyDescent="0.15">
      <c r="B67" s="407"/>
      <c r="C67" s="639" t="s">
        <v>501</v>
      </c>
      <c r="D67" s="640"/>
      <c r="E67" s="228">
        <v>6</v>
      </c>
      <c r="F67" s="268">
        <v>48.3</v>
      </c>
      <c r="G67" s="213" t="s">
        <v>542</v>
      </c>
      <c r="H67" s="213" t="s">
        <v>561</v>
      </c>
      <c r="I67" s="213" t="s">
        <v>525</v>
      </c>
      <c r="J67" s="382" t="s">
        <v>306</v>
      </c>
      <c r="K67" s="382"/>
      <c r="L67" s="382"/>
      <c r="M67" s="213" t="s">
        <v>546</v>
      </c>
      <c r="N67" s="213" t="s">
        <v>546</v>
      </c>
      <c r="O67" s="213" t="s">
        <v>536</v>
      </c>
      <c r="P67" s="213"/>
      <c r="Q67" s="213" t="s">
        <v>547</v>
      </c>
      <c r="R67" s="221" t="s">
        <v>537</v>
      </c>
      <c r="S67" s="221" t="s">
        <v>548</v>
      </c>
      <c r="T67" s="221" t="s">
        <v>539</v>
      </c>
      <c r="U67" s="382" t="s">
        <v>540</v>
      </c>
      <c r="V67" s="641"/>
      <c r="W67" s="641"/>
      <c r="X67" s="641"/>
      <c r="Y67" s="213" t="s">
        <v>549</v>
      </c>
    </row>
    <row r="68" spans="2:25" ht="15.95" customHeight="1" x14ac:dyDescent="0.15">
      <c r="B68" s="407"/>
      <c r="C68" s="639" t="s">
        <v>501</v>
      </c>
      <c r="D68" s="640"/>
      <c r="E68" s="228">
        <v>7</v>
      </c>
      <c r="F68" s="268">
        <v>47.8</v>
      </c>
      <c r="G68" s="213" t="s">
        <v>542</v>
      </c>
      <c r="H68" s="213" t="s">
        <v>561</v>
      </c>
      <c r="I68" s="213" t="s">
        <v>525</v>
      </c>
      <c r="J68" s="382" t="s">
        <v>306</v>
      </c>
      <c r="K68" s="382"/>
      <c r="L68" s="382"/>
      <c r="M68" s="213" t="s">
        <v>546</v>
      </c>
      <c r="N68" s="213" t="s">
        <v>546</v>
      </c>
      <c r="O68" s="213" t="s">
        <v>536</v>
      </c>
      <c r="P68" s="213"/>
      <c r="Q68" s="213" t="s">
        <v>547</v>
      </c>
      <c r="R68" s="221" t="s">
        <v>537</v>
      </c>
      <c r="S68" s="221" t="s">
        <v>548</v>
      </c>
      <c r="T68" s="221" t="s">
        <v>539</v>
      </c>
      <c r="U68" s="382" t="s">
        <v>540</v>
      </c>
      <c r="V68" s="641"/>
      <c r="W68" s="641"/>
      <c r="X68" s="641"/>
      <c r="Y68" s="213" t="s">
        <v>549</v>
      </c>
    </row>
    <row r="69" spans="2:25" ht="15.95" customHeight="1" x14ac:dyDescent="0.15">
      <c r="B69" s="407"/>
      <c r="C69" s="639" t="s">
        <v>501</v>
      </c>
      <c r="D69" s="640"/>
      <c r="E69" s="228">
        <v>10</v>
      </c>
      <c r="F69" s="268">
        <v>47</v>
      </c>
      <c r="G69" s="213" t="s">
        <v>542</v>
      </c>
      <c r="H69" s="213" t="s">
        <v>574</v>
      </c>
      <c r="I69" s="213" t="s">
        <v>525</v>
      </c>
      <c r="J69" s="382" t="s">
        <v>315</v>
      </c>
      <c r="K69" s="382"/>
      <c r="L69" s="382"/>
      <c r="M69" s="213" t="s">
        <v>546</v>
      </c>
      <c r="N69" s="213" t="s">
        <v>546</v>
      </c>
      <c r="O69" s="213" t="s">
        <v>536</v>
      </c>
      <c r="P69" s="213"/>
      <c r="Q69" s="213" t="s">
        <v>536</v>
      </c>
      <c r="R69" s="221" t="s">
        <v>537</v>
      </c>
      <c r="S69" s="221" t="s">
        <v>538</v>
      </c>
      <c r="T69" s="221" t="s">
        <v>539</v>
      </c>
      <c r="U69" s="382" t="s">
        <v>540</v>
      </c>
      <c r="V69" s="641"/>
      <c r="W69" s="641"/>
      <c r="X69" s="641"/>
      <c r="Y69" s="213" t="s">
        <v>541</v>
      </c>
    </row>
    <row r="70" spans="2:25" ht="15.95" customHeight="1" x14ac:dyDescent="0.15">
      <c r="B70" s="407"/>
      <c r="C70" s="639" t="s">
        <v>501</v>
      </c>
      <c r="D70" s="640"/>
      <c r="E70" s="228">
        <v>11</v>
      </c>
      <c r="F70" s="268">
        <v>43.9</v>
      </c>
      <c r="G70" s="213" t="s">
        <v>542</v>
      </c>
      <c r="H70" s="213" t="s">
        <v>553</v>
      </c>
      <c r="I70" s="213" t="s">
        <v>525</v>
      </c>
      <c r="J70" s="382" t="s">
        <v>306</v>
      </c>
      <c r="K70" s="382"/>
      <c r="L70" s="382"/>
      <c r="M70" s="213" t="s">
        <v>579</v>
      </c>
      <c r="N70" s="213" t="s">
        <v>565</v>
      </c>
      <c r="O70" s="213" t="s">
        <v>547</v>
      </c>
      <c r="P70" s="213"/>
      <c r="Q70" s="213" t="s">
        <v>536</v>
      </c>
      <c r="R70" s="221" t="s">
        <v>537</v>
      </c>
      <c r="S70" s="221" t="s">
        <v>538</v>
      </c>
      <c r="T70" s="221" t="s">
        <v>535</v>
      </c>
      <c r="U70" s="382" t="s">
        <v>535</v>
      </c>
      <c r="V70" s="641"/>
      <c r="W70" s="641"/>
      <c r="X70" s="641"/>
      <c r="Y70" s="213" t="s">
        <v>541</v>
      </c>
    </row>
    <row r="71" spans="2:25" ht="15.95" customHeight="1" x14ac:dyDescent="0.15">
      <c r="B71" s="407"/>
      <c r="C71" s="639" t="s">
        <v>501</v>
      </c>
      <c r="D71" s="640"/>
      <c r="E71" s="228">
        <v>12</v>
      </c>
      <c r="F71" s="268">
        <v>45.6</v>
      </c>
      <c r="G71" s="213" t="s">
        <v>542</v>
      </c>
      <c r="H71" s="213" t="s">
        <v>556</v>
      </c>
      <c r="I71" s="213" t="s">
        <v>525</v>
      </c>
      <c r="J71" s="382" t="s">
        <v>306</v>
      </c>
      <c r="K71" s="382"/>
      <c r="L71" s="382"/>
      <c r="M71" s="213" t="s">
        <v>565</v>
      </c>
      <c r="N71" s="213" t="s">
        <v>565</v>
      </c>
      <c r="O71" s="213" t="s">
        <v>547</v>
      </c>
      <c r="P71" s="213"/>
      <c r="Q71" s="213" t="s">
        <v>536</v>
      </c>
      <c r="R71" s="221" t="s">
        <v>537</v>
      </c>
      <c r="S71" s="221" t="s">
        <v>538</v>
      </c>
      <c r="T71" s="221" t="s">
        <v>535</v>
      </c>
      <c r="U71" s="382" t="s">
        <v>535</v>
      </c>
      <c r="V71" s="641"/>
      <c r="W71" s="641"/>
      <c r="X71" s="641"/>
      <c r="Y71" s="213" t="s">
        <v>541</v>
      </c>
    </row>
    <row r="72" spans="2:25" ht="15.95" customHeight="1" x14ac:dyDescent="0.15">
      <c r="B72" s="407"/>
      <c r="C72" s="639" t="s">
        <v>501</v>
      </c>
      <c r="D72" s="640"/>
      <c r="E72" s="228">
        <v>15</v>
      </c>
      <c r="F72" s="268">
        <v>43.9</v>
      </c>
      <c r="G72" s="213" t="s">
        <v>542</v>
      </c>
      <c r="H72" s="213" t="s">
        <v>543</v>
      </c>
      <c r="I72" s="213" t="s">
        <v>525</v>
      </c>
      <c r="J72" s="382" t="s">
        <v>306</v>
      </c>
      <c r="K72" s="382"/>
      <c r="L72" s="382"/>
      <c r="M72" s="213" t="s">
        <v>546</v>
      </c>
      <c r="N72" s="213" t="s">
        <v>535</v>
      </c>
      <c r="O72" s="213" t="s">
        <v>535</v>
      </c>
      <c r="P72" s="213"/>
      <c r="Q72" s="213" t="s">
        <v>547</v>
      </c>
      <c r="R72" s="221" t="s">
        <v>537</v>
      </c>
      <c r="S72" s="221" t="s">
        <v>548</v>
      </c>
      <c r="T72" s="221" t="s">
        <v>535</v>
      </c>
      <c r="U72" s="382" t="s">
        <v>535</v>
      </c>
      <c r="V72" s="641"/>
      <c r="W72" s="641"/>
      <c r="X72" s="641"/>
      <c r="Y72" s="213" t="s">
        <v>549</v>
      </c>
    </row>
    <row r="73" spans="2:25" ht="15.95" customHeight="1" x14ac:dyDescent="0.15">
      <c r="B73" s="407"/>
      <c r="C73" s="639" t="s">
        <v>502</v>
      </c>
      <c r="D73" s="640"/>
      <c r="E73" s="228">
        <v>4</v>
      </c>
      <c r="F73" s="268">
        <v>54.4</v>
      </c>
      <c r="G73" s="213" t="s">
        <v>542</v>
      </c>
      <c r="H73" s="213" t="s">
        <v>580</v>
      </c>
      <c r="I73" s="213" t="s">
        <v>525</v>
      </c>
      <c r="J73" s="382" t="s">
        <v>306</v>
      </c>
      <c r="K73" s="382"/>
      <c r="L73" s="382"/>
      <c r="M73" s="213" t="s">
        <v>546</v>
      </c>
      <c r="N73" s="213" t="s">
        <v>546</v>
      </c>
      <c r="O73" s="213" t="s">
        <v>536</v>
      </c>
      <c r="P73" s="213"/>
      <c r="Q73" s="213" t="s">
        <v>547</v>
      </c>
      <c r="R73" s="221" t="s">
        <v>537</v>
      </c>
      <c r="S73" s="221" t="s">
        <v>548</v>
      </c>
      <c r="T73" s="221" t="s">
        <v>539</v>
      </c>
      <c r="U73" s="382" t="s">
        <v>540</v>
      </c>
      <c r="V73" s="641"/>
      <c r="W73" s="641"/>
      <c r="X73" s="641"/>
      <c r="Y73" s="213" t="s">
        <v>549</v>
      </c>
    </row>
    <row r="74" spans="2:25" ht="15.95" customHeight="1" x14ac:dyDescent="0.15">
      <c r="B74" s="407"/>
      <c r="C74" s="639" t="s">
        <v>502</v>
      </c>
      <c r="D74" s="640"/>
      <c r="E74" s="228">
        <v>5</v>
      </c>
      <c r="F74" s="268">
        <v>54.5</v>
      </c>
      <c r="G74" s="213" t="s">
        <v>542</v>
      </c>
      <c r="H74" s="213" t="s">
        <v>576</v>
      </c>
      <c r="I74" s="213" t="s">
        <v>525</v>
      </c>
      <c r="J74" s="382" t="s">
        <v>306</v>
      </c>
      <c r="K74" s="382"/>
      <c r="L74" s="382"/>
      <c r="M74" s="213" t="s">
        <v>581</v>
      </c>
      <c r="N74" s="213" t="s">
        <v>581</v>
      </c>
      <c r="O74" s="213" t="s">
        <v>536</v>
      </c>
      <c r="P74" s="213"/>
      <c r="Q74" s="213" t="s">
        <v>536</v>
      </c>
      <c r="R74" s="221" t="s">
        <v>537</v>
      </c>
      <c r="S74" s="221" t="s">
        <v>538</v>
      </c>
      <c r="T74" s="221" t="s">
        <v>539</v>
      </c>
      <c r="U74" s="382" t="s">
        <v>540</v>
      </c>
      <c r="V74" s="641"/>
      <c r="W74" s="641"/>
      <c r="X74" s="641"/>
      <c r="Y74" s="213" t="s">
        <v>582</v>
      </c>
    </row>
    <row r="75" spans="2:25" ht="15.95" customHeight="1" x14ac:dyDescent="0.15">
      <c r="B75" s="407"/>
      <c r="C75" s="639" t="s">
        <v>502</v>
      </c>
      <c r="D75" s="640"/>
      <c r="E75" s="228">
        <v>7</v>
      </c>
      <c r="F75" s="268">
        <v>49.4</v>
      </c>
      <c r="G75" s="213" t="s">
        <v>542</v>
      </c>
      <c r="H75" s="213" t="s">
        <v>561</v>
      </c>
      <c r="I75" s="213" t="s">
        <v>525</v>
      </c>
      <c r="J75" s="382" t="s">
        <v>306</v>
      </c>
      <c r="K75" s="382"/>
      <c r="L75" s="382"/>
      <c r="M75" s="213" t="s">
        <v>572</v>
      </c>
      <c r="N75" s="213" t="s">
        <v>572</v>
      </c>
      <c r="O75" s="213" t="s">
        <v>536</v>
      </c>
      <c r="P75" s="213"/>
      <c r="Q75" s="213" t="s">
        <v>547</v>
      </c>
      <c r="R75" s="221" t="s">
        <v>537</v>
      </c>
      <c r="S75" s="221" t="s">
        <v>548</v>
      </c>
      <c r="T75" s="221" t="s">
        <v>539</v>
      </c>
      <c r="U75" s="382" t="s">
        <v>540</v>
      </c>
      <c r="V75" s="641"/>
      <c r="W75" s="641"/>
      <c r="X75" s="641"/>
      <c r="Y75" s="213" t="s">
        <v>549</v>
      </c>
    </row>
    <row r="76" spans="2:25" ht="15.95" customHeight="1" x14ac:dyDescent="0.15">
      <c r="B76" s="459"/>
      <c r="C76" s="639" t="s">
        <v>502</v>
      </c>
      <c r="D76" s="640"/>
      <c r="E76" s="228">
        <v>8</v>
      </c>
      <c r="F76" s="268">
        <v>50</v>
      </c>
      <c r="G76" s="213" t="s">
        <v>542</v>
      </c>
      <c r="H76" s="213" t="s">
        <v>561</v>
      </c>
      <c r="I76" s="213" t="s">
        <v>525</v>
      </c>
      <c r="J76" s="382" t="s">
        <v>306</v>
      </c>
      <c r="K76" s="382"/>
      <c r="L76" s="382"/>
      <c r="M76" s="213" t="s">
        <v>546</v>
      </c>
      <c r="N76" s="213" t="s">
        <v>546</v>
      </c>
      <c r="O76" s="213" t="s">
        <v>536</v>
      </c>
      <c r="P76" s="213"/>
      <c r="Q76" s="213" t="s">
        <v>547</v>
      </c>
      <c r="R76" s="221" t="s">
        <v>537</v>
      </c>
      <c r="S76" s="221" t="s">
        <v>548</v>
      </c>
      <c r="T76" s="221" t="s">
        <v>539</v>
      </c>
      <c r="U76" s="382" t="s">
        <v>540</v>
      </c>
      <c r="V76" s="641"/>
      <c r="W76" s="641"/>
      <c r="X76" s="641"/>
      <c r="Y76" s="213" t="s">
        <v>549</v>
      </c>
    </row>
    <row r="77" spans="2:25" ht="15.75" customHeight="1" x14ac:dyDescent="0.15">
      <c r="B77" s="407" t="s">
        <v>391</v>
      </c>
      <c r="C77" s="376" t="s">
        <v>502</v>
      </c>
      <c r="D77" s="378"/>
      <c r="E77" s="228">
        <v>9</v>
      </c>
      <c r="F77" s="268">
        <v>51.2</v>
      </c>
      <c r="G77" s="213" t="s">
        <v>542</v>
      </c>
      <c r="H77" s="213" t="s">
        <v>561</v>
      </c>
      <c r="I77" s="213" t="s">
        <v>525</v>
      </c>
      <c r="J77" s="382" t="s">
        <v>306</v>
      </c>
      <c r="K77" s="382"/>
      <c r="L77" s="382"/>
      <c r="M77" s="213" t="s">
        <v>546</v>
      </c>
      <c r="N77" s="213" t="s">
        <v>572</v>
      </c>
      <c r="O77" s="213" t="s">
        <v>536</v>
      </c>
      <c r="P77" s="213"/>
      <c r="Q77" s="213" t="s">
        <v>547</v>
      </c>
      <c r="R77" s="221" t="s">
        <v>537</v>
      </c>
      <c r="S77" s="221" t="s">
        <v>548</v>
      </c>
      <c r="T77" s="221" t="s">
        <v>539</v>
      </c>
      <c r="U77" s="382" t="s">
        <v>540</v>
      </c>
      <c r="V77" s="641"/>
      <c r="W77" s="641"/>
      <c r="X77" s="641"/>
      <c r="Y77" s="213" t="s">
        <v>549</v>
      </c>
    </row>
    <row r="78" spans="2:25" ht="15.95" customHeight="1" x14ac:dyDescent="0.15">
      <c r="B78" s="407"/>
      <c r="C78" s="376" t="s">
        <v>502</v>
      </c>
      <c r="D78" s="378"/>
      <c r="E78" s="228">
        <v>10</v>
      </c>
      <c r="F78" s="268">
        <v>51.6</v>
      </c>
      <c r="G78" s="213" t="s">
        <v>542</v>
      </c>
      <c r="H78" s="213" t="s">
        <v>561</v>
      </c>
      <c r="I78" s="213" t="s">
        <v>525</v>
      </c>
      <c r="J78" s="382" t="s">
        <v>306</v>
      </c>
      <c r="K78" s="382"/>
      <c r="L78" s="382"/>
      <c r="M78" s="213" t="s">
        <v>546</v>
      </c>
      <c r="N78" s="213" t="s">
        <v>546</v>
      </c>
      <c r="O78" s="213" t="s">
        <v>536</v>
      </c>
      <c r="P78" s="213"/>
      <c r="Q78" s="213" t="s">
        <v>547</v>
      </c>
      <c r="R78" s="221" t="s">
        <v>537</v>
      </c>
      <c r="S78" s="221" t="s">
        <v>548</v>
      </c>
      <c r="T78" s="221" t="s">
        <v>539</v>
      </c>
      <c r="U78" s="382" t="s">
        <v>540</v>
      </c>
      <c r="V78" s="643"/>
      <c r="W78" s="643"/>
      <c r="X78" s="643"/>
      <c r="Y78" s="300" t="s">
        <v>549</v>
      </c>
    </row>
    <row r="79" spans="2:25" ht="15.95" customHeight="1" x14ac:dyDescent="0.15">
      <c r="B79" s="407"/>
      <c r="C79" s="376" t="s">
        <v>502</v>
      </c>
      <c r="D79" s="378"/>
      <c r="E79" s="228">
        <v>11</v>
      </c>
      <c r="F79" s="268">
        <v>51.9</v>
      </c>
      <c r="G79" s="213" t="s">
        <v>542</v>
      </c>
      <c r="H79" s="213" t="s">
        <v>561</v>
      </c>
      <c r="I79" s="213" t="s">
        <v>525</v>
      </c>
      <c r="J79" s="382" t="s">
        <v>306</v>
      </c>
      <c r="K79" s="382"/>
      <c r="L79" s="382"/>
      <c r="M79" s="213" t="s">
        <v>546</v>
      </c>
      <c r="N79" s="213" t="s">
        <v>546</v>
      </c>
      <c r="O79" s="213" t="s">
        <v>536</v>
      </c>
      <c r="P79" s="213"/>
      <c r="Q79" s="213" t="s">
        <v>547</v>
      </c>
      <c r="R79" s="221" t="s">
        <v>537</v>
      </c>
      <c r="S79" s="221" t="s">
        <v>548</v>
      </c>
      <c r="T79" s="221" t="s">
        <v>539</v>
      </c>
      <c r="U79" s="382" t="s">
        <v>540</v>
      </c>
      <c r="V79" s="641"/>
      <c r="W79" s="641"/>
      <c r="X79" s="641"/>
      <c r="Y79" s="213" t="s">
        <v>549</v>
      </c>
    </row>
    <row r="80" spans="2:25" ht="15.95" customHeight="1" x14ac:dyDescent="0.15">
      <c r="B80" s="407"/>
      <c r="C80" s="376" t="s">
        <v>502</v>
      </c>
      <c r="D80" s="378"/>
      <c r="E80" s="228">
        <v>12</v>
      </c>
      <c r="F80" s="268">
        <v>54.1</v>
      </c>
      <c r="G80" s="213" t="s">
        <v>542</v>
      </c>
      <c r="H80" s="213" t="s">
        <v>543</v>
      </c>
      <c r="I80" s="213" t="s">
        <v>525</v>
      </c>
      <c r="J80" s="382" t="s">
        <v>315</v>
      </c>
      <c r="K80" s="382"/>
      <c r="L80" s="382"/>
      <c r="M80" s="213" t="s">
        <v>577</v>
      </c>
      <c r="N80" s="213" t="s">
        <v>572</v>
      </c>
      <c r="O80" s="213" t="s">
        <v>536</v>
      </c>
      <c r="P80" s="213"/>
      <c r="Q80" s="213" t="s">
        <v>536</v>
      </c>
      <c r="R80" s="221" t="s">
        <v>537</v>
      </c>
      <c r="S80" s="221" t="s">
        <v>538</v>
      </c>
      <c r="T80" s="221" t="s">
        <v>539</v>
      </c>
      <c r="U80" s="382" t="s">
        <v>540</v>
      </c>
      <c r="V80" s="641"/>
      <c r="W80" s="641"/>
      <c r="X80" s="641"/>
      <c r="Y80" s="213" t="s">
        <v>541</v>
      </c>
    </row>
    <row r="81" spans="2:25" ht="15.95" customHeight="1" x14ac:dyDescent="0.15">
      <c r="B81" s="407"/>
      <c r="C81" s="376" t="s">
        <v>502</v>
      </c>
      <c r="D81" s="378"/>
      <c r="E81" s="228">
        <v>15</v>
      </c>
      <c r="F81" s="269">
        <v>54.4</v>
      </c>
      <c r="G81" s="213" t="s">
        <v>542</v>
      </c>
      <c r="H81" s="213" t="s">
        <v>561</v>
      </c>
      <c r="I81" s="213" t="s">
        <v>525</v>
      </c>
      <c r="J81" s="382" t="s">
        <v>298</v>
      </c>
      <c r="K81" s="382"/>
      <c r="L81" s="382"/>
      <c r="M81" s="213" t="s">
        <v>583</v>
      </c>
      <c r="N81" s="213" t="s">
        <v>584</v>
      </c>
      <c r="O81" s="213" t="s">
        <v>536</v>
      </c>
      <c r="P81" s="213"/>
      <c r="Q81" s="213" t="s">
        <v>536</v>
      </c>
      <c r="R81" s="221" t="s">
        <v>537</v>
      </c>
      <c r="S81" s="221" t="s">
        <v>538</v>
      </c>
      <c r="T81" s="221" t="s">
        <v>539</v>
      </c>
      <c r="U81" s="382" t="s">
        <v>540</v>
      </c>
      <c r="V81" s="641"/>
      <c r="W81" s="641"/>
      <c r="X81" s="641"/>
      <c r="Y81" s="213" t="s">
        <v>541</v>
      </c>
    </row>
    <row r="82" spans="2:25" ht="15.95" customHeight="1" x14ac:dyDescent="0.15">
      <c r="B82" s="407"/>
      <c r="C82" s="376" t="s">
        <v>502</v>
      </c>
      <c r="D82" s="378"/>
      <c r="E82" s="228">
        <v>21</v>
      </c>
      <c r="F82" s="268">
        <v>50.6</v>
      </c>
      <c r="G82" s="213" t="s">
        <v>542</v>
      </c>
      <c r="H82" s="213" t="s">
        <v>553</v>
      </c>
      <c r="I82" s="213" t="s">
        <v>525</v>
      </c>
      <c r="J82" s="382" t="s">
        <v>306</v>
      </c>
      <c r="K82" s="382"/>
      <c r="L82" s="382"/>
      <c r="M82" s="213" t="s">
        <v>585</v>
      </c>
      <c r="N82" s="213" t="s">
        <v>568</v>
      </c>
      <c r="O82" s="270" t="s">
        <v>547</v>
      </c>
      <c r="P82" s="270"/>
      <c r="Q82" s="270" t="s">
        <v>536</v>
      </c>
      <c r="R82" s="221" t="s">
        <v>537</v>
      </c>
      <c r="S82" s="221" t="s">
        <v>538</v>
      </c>
      <c r="T82" s="221" t="s">
        <v>535</v>
      </c>
      <c r="U82" s="382" t="s">
        <v>535</v>
      </c>
      <c r="V82" s="641"/>
      <c r="W82" s="641"/>
      <c r="X82" s="641"/>
      <c r="Y82" s="213" t="s">
        <v>541</v>
      </c>
    </row>
    <row r="83" spans="2:25" ht="15.95" customHeight="1" x14ac:dyDescent="0.15">
      <c r="B83" s="407"/>
      <c r="C83" s="376" t="s">
        <v>502</v>
      </c>
      <c r="D83" s="378"/>
      <c r="E83" s="228">
        <v>22</v>
      </c>
      <c r="F83" s="268">
        <v>49.1</v>
      </c>
      <c r="G83" s="213" t="s">
        <v>542</v>
      </c>
      <c r="H83" s="213" t="s">
        <v>556</v>
      </c>
      <c r="I83" s="213" t="s">
        <v>525</v>
      </c>
      <c r="J83" s="382" t="s">
        <v>306</v>
      </c>
      <c r="K83" s="382"/>
      <c r="L83" s="382"/>
      <c r="M83" s="213" t="s">
        <v>568</v>
      </c>
      <c r="N83" s="213" t="s">
        <v>568</v>
      </c>
      <c r="O83" s="270" t="s">
        <v>547</v>
      </c>
      <c r="P83" s="270"/>
      <c r="Q83" s="270" t="s">
        <v>536</v>
      </c>
      <c r="R83" s="221" t="s">
        <v>537</v>
      </c>
      <c r="S83" s="221" t="s">
        <v>538</v>
      </c>
      <c r="T83" s="221" t="s">
        <v>535</v>
      </c>
      <c r="U83" s="382" t="s">
        <v>535</v>
      </c>
      <c r="V83" s="641"/>
      <c r="W83" s="641"/>
      <c r="X83" s="641"/>
      <c r="Y83" s="213" t="s">
        <v>541</v>
      </c>
    </row>
    <row r="84" spans="2:25" ht="15.95" customHeight="1" x14ac:dyDescent="0.15">
      <c r="B84" s="407"/>
      <c r="C84" s="376" t="s">
        <v>503</v>
      </c>
      <c r="D84" s="378"/>
      <c r="E84" s="228">
        <v>1</v>
      </c>
      <c r="F84" s="268">
        <v>56.5</v>
      </c>
      <c r="G84" s="213" t="s">
        <v>542</v>
      </c>
      <c r="H84" s="213" t="s">
        <v>543</v>
      </c>
      <c r="I84" s="213" t="s">
        <v>525</v>
      </c>
      <c r="J84" s="382" t="s">
        <v>298</v>
      </c>
      <c r="K84" s="382"/>
      <c r="L84" s="382"/>
      <c r="M84" s="213" t="s">
        <v>586</v>
      </c>
      <c r="N84" s="213" t="s">
        <v>587</v>
      </c>
      <c r="O84" s="270" t="s">
        <v>536</v>
      </c>
      <c r="P84" s="270"/>
      <c r="Q84" s="270" t="s">
        <v>536</v>
      </c>
      <c r="R84" s="221" t="s">
        <v>537</v>
      </c>
      <c r="S84" s="221" t="s">
        <v>538</v>
      </c>
      <c r="T84" s="221" t="s">
        <v>539</v>
      </c>
      <c r="U84" s="382" t="s">
        <v>540</v>
      </c>
      <c r="V84" s="641"/>
      <c r="W84" s="641"/>
      <c r="X84" s="641"/>
      <c r="Y84" s="213" t="s">
        <v>541</v>
      </c>
    </row>
    <row r="85" spans="2:25" ht="15.95" customHeight="1" x14ac:dyDescent="0.15">
      <c r="B85" s="407"/>
      <c r="C85" s="639" t="s">
        <v>503</v>
      </c>
      <c r="D85" s="640"/>
      <c r="E85" s="228">
        <v>4</v>
      </c>
      <c r="F85" s="268">
        <v>60.3</v>
      </c>
      <c r="G85" s="213" t="s">
        <v>542</v>
      </c>
      <c r="H85" s="213" t="s">
        <v>580</v>
      </c>
      <c r="I85" s="213" t="s">
        <v>525</v>
      </c>
      <c r="J85" s="455" t="s">
        <v>306</v>
      </c>
      <c r="K85" s="642"/>
      <c r="L85" s="433"/>
      <c r="M85" s="213" t="s">
        <v>546</v>
      </c>
      <c r="N85" s="213" t="s">
        <v>546</v>
      </c>
      <c r="O85" s="270" t="s">
        <v>536</v>
      </c>
      <c r="P85" s="270"/>
      <c r="Q85" s="270" t="s">
        <v>536</v>
      </c>
      <c r="R85" s="221" t="s">
        <v>537</v>
      </c>
      <c r="S85" s="221" t="s">
        <v>538</v>
      </c>
      <c r="T85" s="221" t="s">
        <v>539</v>
      </c>
      <c r="U85" s="455" t="s">
        <v>540</v>
      </c>
      <c r="V85" s="642"/>
      <c r="W85" s="642"/>
      <c r="X85" s="433"/>
      <c r="Y85" s="213" t="s">
        <v>541</v>
      </c>
    </row>
    <row r="86" spans="2:25" ht="15.95" customHeight="1" x14ac:dyDescent="0.15">
      <c r="B86" s="407"/>
      <c r="C86" s="639" t="s">
        <v>503</v>
      </c>
      <c r="D86" s="640"/>
      <c r="E86" s="228">
        <v>5</v>
      </c>
      <c r="F86" s="268">
        <v>60.3</v>
      </c>
      <c r="G86" s="213" t="s">
        <v>542</v>
      </c>
      <c r="H86" s="213" t="s">
        <v>576</v>
      </c>
      <c r="I86" s="213" t="s">
        <v>525</v>
      </c>
      <c r="J86" s="455" t="s">
        <v>306</v>
      </c>
      <c r="K86" s="642"/>
      <c r="L86" s="433"/>
      <c r="M86" s="213" t="s">
        <v>572</v>
      </c>
      <c r="N86" s="213" t="s">
        <v>572</v>
      </c>
      <c r="O86" s="270" t="s">
        <v>536</v>
      </c>
      <c r="P86" s="270"/>
      <c r="Q86" s="270" t="s">
        <v>547</v>
      </c>
      <c r="R86" s="221" t="s">
        <v>537</v>
      </c>
      <c r="S86" s="221" t="s">
        <v>548</v>
      </c>
      <c r="T86" s="221" t="s">
        <v>539</v>
      </c>
      <c r="U86" s="455" t="s">
        <v>540</v>
      </c>
      <c r="V86" s="642"/>
      <c r="W86" s="642"/>
      <c r="X86" s="433"/>
      <c r="Y86" s="213" t="s">
        <v>549</v>
      </c>
    </row>
    <row r="87" spans="2:25" ht="15.95" customHeight="1" x14ac:dyDescent="0.15">
      <c r="B87" s="407"/>
      <c r="C87" s="639" t="s">
        <v>503</v>
      </c>
      <c r="D87" s="640"/>
      <c r="E87" s="228">
        <v>7</v>
      </c>
      <c r="F87" s="268">
        <v>60.1</v>
      </c>
      <c r="G87" s="213" t="s">
        <v>542</v>
      </c>
      <c r="H87" s="213" t="s">
        <v>553</v>
      </c>
      <c r="I87" s="213" t="s">
        <v>525</v>
      </c>
      <c r="J87" s="455" t="s">
        <v>306</v>
      </c>
      <c r="K87" s="642"/>
      <c r="L87" s="433"/>
      <c r="M87" s="213" t="s">
        <v>572</v>
      </c>
      <c r="N87" s="213" t="s">
        <v>565</v>
      </c>
      <c r="O87" s="270" t="s">
        <v>547</v>
      </c>
      <c r="P87" s="270"/>
      <c r="Q87" s="270" t="s">
        <v>536</v>
      </c>
      <c r="R87" s="221" t="s">
        <v>537</v>
      </c>
      <c r="S87" s="221" t="s">
        <v>538</v>
      </c>
      <c r="T87" s="221" t="s">
        <v>535</v>
      </c>
      <c r="U87" s="455" t="s">
        <v>535</v>
      </c>
      <c r="V87" s="642"/>
      <c r="W87" s="642"/>
      <c r="X87" s="433"/>
      <c r="Y87" s="213" t="s">
        <v>541</v>
      </c>
    </row>
    <row r="88" spans="2:25" ht="15.95" customHeight="1" x14ac:dyDescent="0.15">
      <c r="B88" s="407"/>
      <c r="C88" s="639" t="s">
        <v>503</v>
      </c>
      <c r="D88" s="640"/>
      <c r="E88" s="228">
        <v>8</v>
      </c>
      <c r="F88" s="268">
        <v>57</v>
      </c>
      <c r="G88" s="213" t="s">
        <v>542</v>
      </c>
      <c r="H88" s="213" t="s">
        <v>556</v>
      </c>
      <c r="I88" s="213" t="s">
        <v>525</v>
      </c>
      <c r="J88" s="455" t="s">
        <v>306</v>
      </c>
      <c r="K88" s="642"/>
      <c r="L88" s="433"/>
      <c r="M88" s="213" t="s">
        <v>565</v>
      </c>
      <c r="N88" s="213" t="s">
        <v>565</v>
      </c>
      <c r="O88" s="270" t="s">
        <v>547</v>
      </c>
      <c r="P88" s="270"/>
      <c r="Q88" s="270" t="s">
        <v>536</v>
      </c>
      <c r="R88" s="221" t="s">
        <v>537</v>
      </c>
      <c r="S88" s="221" t="s">
        <v>538</v>
      </c>
      <c r="T88" s="221" t="s">
        <v>535</v>
      </c>
      <c r="U88" s="382" t="s">
        <v>535</v>
      </c>
      <c r="V88" s="641"/>
      <c r="W88" s="641"/>
      <c r="X88" s="641"/>
      <c r="Y88" s="213" t="s">
        <v>541</v>
      </c>
    </row>
    <row r="89" spans="2:25" ht="15.95" customHeight="1" x14ac:dyDescent="0.15">
      <c r="B89" s="407"/>
      <c r="C89" s="639" t="s">
        <v>503</v>
      </c>
      <c r="D89" s="640"/>
      <c r="E89" s="228">
        <v>9</v>
      </c>
      <c r="F89" s="268">
        <v>59.9</v>
      </c>
      <c r="G89" s="213" t="s">
        <v>542</v>
      </c>
      <c r="H89" s="213" t="s">
        <v>573</v>
      </c>
      <c r="I89" s="213" t="s">
        <v>525</v>
      </c>
      <c r="J89" s="382" t="s">
        <v>306</v>
      </c>
      <c r="K89" s="382"/>
      <c r="L89" s="382"/>
      <c r="M89" s="213" t="s">
        <v>577</v>
      </c>
      <c r="N89" s="213" t="s">
        <v>577</v>
      </c>
      <c r="O89" s="270" t="s">
        <v>536</v>
      </c>
      <c r="P89" s="270"/>
      <c r="Q89" s="270" t="s">
        <v>536</v>
      </c>
      <c r="R89" s="221" t="s">
        <v>537</v>
      </c>
      <c r="S89" s="221" t="s">
        <v>538</v>
      </c>
      <c r="T89" s="221" t="s">
        <v>539</v>
      </c>
      <c r="U89" s="382" t="s">
        <v>540</v>
      </c>
      <c r="V89" s="641"/>
      <c r="W89" s="641"/>
      <c r="X89" s="641"/>
      <c r="Y89" s="213" t="s">
        <v>541</v>
      </c>
    </row>
    <row r="90" spans="2:25" ht="15.95" customHeight="1" x14ac:dyDescent="0.15">
      <c r="B90" s="407"/>
      <c r="C90" s="639" t="s">
        <v>503</v>
      </c>
      <c r="D90" s="640"/>
      <c r="E90" s="228">
        <v>12</v>
      </c>
      <c r="F90" s="268">
        <v>60</v>
      </c>
      <c r="G90" s="213" t="s">
        <v>542</v>
      </c>
      <c r="H90" s="213" t="s">
        <v>550</v>
      </c>
      <c r="I90" s="213" t="s">
        <v>525</v>
      </c>
      <c r="J90" s="382" t="s">
        <v>306</v>
      </c>
      <c r="K90" s="382"/>
      <c r="L90" s="382"/>
      <c r="M90" s="213" t="s">
        <v>546</v>
      </c>
      <c r="N90" s="213" t="s">
        <v>535</v>
      </c>
      <c r="O90" s="213" t="s">
        <v>535</v>
      </c>
      <c r="P90" s="213"/>
      <c r="Q90" s="213" t="s">
        <v>547</v>
      </c>
      <c r="R90" s="221" t="s">
        <v>537</v>
      </c>
      <c r="S90" s="221" t="s">
        <v>548</v>
      </c>
      <c r="T90" s="221" t="s">
        <v>535</v>
      </c>
      <c r="U90" s="382" t="s">
        <v>535</v>
      </c>
      <c r="V90" s="641"/>
      <c r="W90" s="641"/>
      <c r="X90" s="641"/>
      <c r="Y90" s="213" t="s">
        <v>549</v>
      </c>
    </row>
    <row r="91" spans="2:25" ht="15.95" customHeight="1" x14ac:dyDescent="0.15">
      <c r="B91" s="407"/>
      <c r="C91" s="639" t="s">
        <v>504</v>
      </c>
      <c r="D91" s="640"/>
      <c r="E91" s="228">
        <v>5</v>
      </c>
      <c r="F91" s="268">
        <v>62.4</v>
      </c>
      <c r="G91" s="213" t="s">
        <v>542</v>
      </c>
      <c r="H91" s="213" t="s">
        <v>543</v>
      </c>
      <c r="I91" s="213" t="s">
        <v>525</v>
      </c>
      <c r="J91" s="382" t="s">
        <v>306</v>
      </c>
      <c r="K91" s="382"/>
      <c r="L91" s="382"/>
      <c r="M91" s="213" t="s">
        <v>588</v>
      </c>
      <c r="N91" s="213" t="s">
        <v>588</v>
      </c>
      <c r="O91" s="213" t="s">
        <v>536</v>
      </c>
      <c r="P91" s="213"/>
      <c r="Q91" s="213" t="s">
        <v>547</v>
      </c>
      <c r="R91" s="221" t="s">
        <v>537</v>
      </c>
      <c r="S91" s="221" t="s">
        <v>548</v>
      </c>
      <c r="T91" s="221" t="s">
        <v>539</v>
      </c>
      <c r="U91" s="382" t="s">
        <v>540</v>
      </c>
      <c r="V91" s="641"/>
      <c r="W91" s="641"/>
      <c r="X91" s="641"/>
      <c r="Y91" s="213" t="s">
        <v>549</v>
      </c>
    </row>
    <row r="92" spans="2:25" ht="15.95" customHeight="1" x14ac:dyDescent="0.15">
      <c r="B92" s="407"/>
      <c r="C92" s="639" t="s">
        <v>504</v>
      </c>
      <c r="D92" s="640"/>
      <c r="E92" s="228">
        <v>9</v>
      </c>
      <c r="F92" s="268">
        <v>66.099999999999994</v>
      </c>
      <c r="G92" s="213" t="s">
        <v>542</v>
      </c>
      <c r="H92" s="213" t="s">
        <v>580</v>
      </c>
      <c r="I92" s="213" t="s">
        <v>525</v>
      </c>
      <c r="J92" s="382" t="s">
        <v>306</v>
      </c>
      <c r="K92" s="382"/>
      <c r="L92" s="382"/>
      <c r="M92" s="213" t="s">
        <v>546</v>
      </c>
      <c r="N92" s="213" t="s">
        <v>546</v>
      </c>
      <c r="O92" s="213" t="s">
        <v>536</v>
      </c>
      <c r="P92" s="213"/>
      <c r="Q92" s="213" t="s">
        <v>536</v>
      </c>
      <c r="R92" s="221" t="s">
        <v>537</v>
      </c>
      <c r="S92" s="221" t="s">
        <v>538</v>
      </c>
      <c r="T92" s="221" t="s">
        <v>539</v>
      </c>
      <c r="U92" s="382" t="s">
        <v>540</v>
      </c>
      <c r="V92" s="641"/>
      <c r="W92" s="641"/>
      <c r="X92" s="641"/>
      <c r="Y92" s="213" t="s">
        <v>541</v>
      </c>
    </row>
    <row r="93" spans="2:25" ht="15.95" customHeight="1" x14ac:dyDescent="0.15">
      <c r="B93" s="407"/>
      <c r="C93" s="639" t="s">
        <v>504</v>
      </c>
      <c r="D93" s="640"/>
      <c r="E93" s="228">
        <v>11</v>
      </c>
      <c r="F93" s="268">
        <v>64.7</v>
      </c>
      <c r="G93" s="213" t="s">
        <v>542</v>
      </c>
      <c r="H93" s="213" t="s">
        <v>553</v>
      </c>
      <c r="I93" s="213" t="s">
        <v>525</v>
      </c>
      <c r="J93" s="382" t="s">
        <v>306</v>
      </c>
      <c r="K93" s="382"/>
      <c r="L93" s="382"/>
      <c r="M93" s="213" t="s">
        <v>589</v>
      </c>
      <c r="N93" s="213" t="s">
        <v>565</v>
      </c>
      <c r="O93" s="213" t="s">
        <v>547</v>
      </c>
      <c r="P93" s="213"/>
      <c r="Q93" s="213" t="s">
        <v>536</v>
      </c>
      <c r="R93" s="221" t="s">
        <v>537</v>
      </c>
      <c r="S93" s="221" t="s">
        <v>538</v>
      </c>
      <c r="T93" s="221" t="s">
        <v>535</v>
      </c>
      <c r="U93" s="382" t="s">
        <v>535</v>
      </c>
      <c r="V93" s="641"/>
      <c r="W93" s="641"/>
      <c r="X93" s="641"/>
      <c r="Y93" s="213" t="s">
        <v>541</v>
      </c>
    </row>
    <row r="94" spans="2:25" ht="15.95" customHeight="1" x14ac:dyDescent="0.15">
      <c r="B94" s="407"/>
      <c r="C94" s="639" t="s">
        <v>504</v>
      </c>
      <c r="D94" s="640"/>
      <c r="E94" s="228">
        <v>12</v>
      </c>
      <c r="F94" s="268">
        <v>62.8</v>
      </c>
      <c r="G94" s="213" t="s">
        <v>542</v>
      </c>
      <c r="H94" s="213" t="s">
        <v>556</v>
      </c>
      <c r="I94" s="213" t="s">
        <v>525</v>
      </c>
      <c r="J94" s="382" t="s">
        <v>306</v>
      </c>
      <c r="K94" s="382"/>
      <c r="L94" s="382"/>
      <c r="M94" s="213" t="s">
        <v>565</v>
      </c>
      <c r="N94" s="213" t="s">
        <v>565</v>
      </c>
      <c r="O94" s="213" t="s">
        <v>547</v>
      </c>
      <c r="P94" s="213"/>
      <c r="Q94" s="213" t="s">
        <v>536</v>
      </c>
      <c r="R94" s="221" t="s">
        <v>537</v>
      </c>
      <c r="S94" s="221" t="s">
        <v>538</v>
      </c>
      <c r="T94" s="221" t="s">
        <v>535</v>
      </c>
      <c r="U94" s="382" t="s">
        <v>535</v>
      </c>
      <c r="V94" s="641"/>
      <c r="W94" s="641"/>
      <c r="X94" s="641"/>
      <c r="Y94" s="213" t="s">
        <v>541</v>
      </c>
    </row>
    <row r="95" spans="2:25" ht="15.95" customHeight="1" x14ac:dyDescent="0.15">
      <c r="B95" s="407"/>
      <c r="C95" s="639" t="s">
        <v>505</v>
      </c>
      <c r="D95" s="640"/>
      <c r="E95" s="228">
        <v>4</v>
      </c>
      <c r="F95" s="268">
        <v>66.2</v>
      </c>
      <c r="G95" s="213" t="s">
        <v>542</v>
      </c>
      <c r="H95" s="213" t="s">
        <v>576</v>
      </c>
      <c r="I95" s="213" t="s">
        <v>525</v>
      </c>
      <c r="J95" s="382" t="s">
        <v>306</v>
      </c>
      <c r="K95" s="382"/>
      <c r="L95" s="382"/>
      <c r="M95" s="213" t="s">
        <v>588</v>
      </c>
      <c r="N95" s="213" t="s">
        <v>588</v>
      </c>
      <c r="O95" s="213" t="s">
        <v>536</v>
      </c>
      <c r="P95" s="213"/>
      <c r="Q95" s="213" t="s">
        <v>536</v>
      </c>
      <c r="R95" s="221" t="s">
        <v>537</v>
      </c>
      <c r="S95" s="221" t="s">
        <v>538</v>
      </c>
      <c r="T95" s="221" t="s">
        <v>539</v>
      </c>
      <c r="U95" s="382" t="s">
        <v>540</v>
      </c>
      <c r="V95" s="641"/>
      <c r="W95" s="641"/>
      <c r="X95" s="641"/>
      <c r="Y95" s="213" t="s">
        <v>541</v>
      </c>
    </row>
    <row r="96" spans="2:25" ht="15.95" customHeight="1" x14ac:dyDescent="0.15">
      <c r="B96" s="407"/>
      <c r="C96" s="639" t="s">
        <v>505</v>
      </c>
      <c r="D96" s="640"/>
      <c r="E96" s="228">
        <v>10</v>
      </c>
      <c r="F96" s="268">
        <v>71.900000000000006</v>
      </c>
      <c r="G96" s="213" t="s">
        <v>542</v>
      </c>
      <c r="H96" s="213" t="s">
        <v>578</v>
      </c>
      <c r="I96" s="213" t="s">
        <v>525</v>
      </c>
      <c r="J96" s="382" t="s">
        <v>306</v>
      </c>
      <c r="K96" s="382"/>
      <c r="L96" s="382"/>
      <c r="M96" s="213" t="s">
        <v>546</v>
      </c>
      <c r="N96" s="213" t="s">
        <v>546</v>
      </c>
      <c r="O96" s="213" t="s">
        <v>536</v>
      </c>
      <c r="P96" s="213"/>
      <c r="Q96" s="213" t="s">
        <v>536</v>
      </c>
      <c r="R96" s="221" t="s">
        <v>537</v>
      </c>
      <c r="S96" s="221" t="s">
        <v>538</v>
      </c>
      <c r="T96" s="221" t="s">
        <v>539</v>
      </c>
      <c r="U96" s="382" t="s">
        <v>540</v>
      </c>
      <c r="V96" s="641"/>
      <c r="W96" s="641"/>
      <c r="X96" s="641"/>
      <c r="Y96" s="213" t="s">
        <v>541</v>
      </c>
    </row>
    <row r="97" spans="2:25" ht="15.95" customHeight="1" x14ac:dyDescent="0.15">
      <c r="B97" s="407"/>
      <c r="C97" s="639" t="s">
        <v>505</v>
      </c>
      <c r="D97" s="640"/>
      <c r="E97" s="228">
        <v>11</v>
      </c>
      <c r="F97" s="268">
        <v>71.900000000000006</v>
      </c>
      <c r="G97" s="213" t="s">
        <v>542</v>
      </c>
      <c r="H97" s="213" t="s">
        <v>580</v>
      </c>
      <c r="I97" s="213" t="s">
        <v>525</v>
      </c>
      <c r="J97" s="382" t="s">
        <v>306</v>
      </c>
      <c r="K97" s="382"/>
      <c r="L97" s="382"/>
      <c r="M97" s="213" t="s">
        <v>590</v>
      </c>
      <c r="N97" s="213" t="s">
        <v>572</v>
      </c>
      <c r="O97" s="213" t="s">
        <v>547</v>
      </c>
      <c r="P97" s="213"/>
      <c r="Q97" s="213" t="s">
        <v>536</v>
      </c>
      <c r="R97" s="221" t="s">
        <v>537</v>
      </c>
      <c r="S97" s="221" t="s">
        <v>538</v>
      </c>
      <c r="T97" s="221" t="s">
        <v>535</v>
      </c>
      <c r="U97" s="382" t="s">
        <v>535</v>
      </c>
      <c r="V97" s="641"/>
      <c r="W97" s="641"/>
      <c r="X97" s="641"/>
      <c r="Y97" s="213" t="s">
        <v>541</v>
      </c>
    </row>
    <row r="98" spans="2:25" ht="15.95" customHeight="1" x14ac:dyDescent="0.15">
      <c r="B98" s="407"/>
      <c r="C98" s="639" t="s">
        <v>505</v>
      </c>
      <c r="D98" s="640"/>
      <c r="E98" s="228">
        <v>12</v>
      </c>
      <c r="F98" s="268">
        <v>67.099999999999994</v>
      </c>
      <c r="G98" s="213" t="s">
        <v>542</v>
      </c>
      <c r="H98" s="213" t="s">
        <v>553</v>
      </c>
      <c r="I98" s="213" t="s">
        <v>525</v>
      </c>
      <c r="J98" s="382" t="s">
        <v>306</v>
      </c>
      <c r="K98" s="382"/>
      <c r="L98" s="382"/>
      <c r="M98" s="213" t="s">
        <v>571</v>
      </c>
      <c r="N98" s="213" t="s">
        <v>565</v>
      </c>
      <c r="O98" s="213" t="s">
        <v>547</v>
      </c>
      <c r="P98" s="213"/>
      <c r="Q98" s="213" t="s">
        <v>536</v>
      </c>
      <c r="R98" s="221" t="s">
        <v>537</v>
      </c>
      <c r="S98" s="221" t="s">
        <v>538</v>
      </c>
      <c r="T98" s="221" t="s">
        <v>535</v>
      </c>
      <c r="U98" s="382" t="s">
        <v>535</v>
      </c>
      <c r="V98" s="641"/>
      <c r="W98" s="641"/>
      <c r="X98" s="641"/>
      <c r="Y98" s="213" t="s">
        <v>541</v>
      </c>
    </row>
    <row r="99" spans="2:25" ht="15.95" customHeight="1" x14ac:dyDescent="0.15">
      <c r="B99" s="407"/>
      <c r="C99" s="639" t="s">
        <v>505</v>
      </c>
      <c r="D99" s="640"/>
      <c r="E99" s="228">
        <v>13</v>
      </c>
      <c r="F99" s="268">
        <v>68.3</v>
      </c>
      <c r="G99" s="213" t="s">
        <v>542</v>
      </c>
      <c r="H99" s="213" t="s">
        <v>556</v>
      </c>
      <c r="I99" s="213" t="s">
        <v>525</v>
      </c>
      <c r="J99" s="382" t="s">
        <v>306</v>
      </c>
      <c r="K99" s="382"/>
      <c r="L99" s="382"/>
      <c r="M99" s="213" t="s">
        <v>565</v>
      </c>
      <c r="N99" s="213" t="s">
        <v>565</v>
      </c>
      <c r="O99" s="213" t="s">
        <v>547</v>
      </c>
      <c r="P99" s="213"/>
      <c r="Q99" s="213" t="s">
        <v>536</v>
      </c>
      <c r="R99" s="221" t="s">
        <v>537</v>
      </c>
      <c r="S99" s="221" t="s">
        <v>538</v>
      </c>
      <c r="T99" s="221" t="s">
        <v>535</v>
      </c>
      <c r="U99" s="382" t="s">
        <v>535</v>
      </c>
      <c r="V99" s="641"/>
      <c r="W99" s="641"/>
      <c r="X99" s="641"/>
      <c r="Y99" s="213" t="s">
        <v>541</v>
      </c>
    </row>
    <row r="100" spans="2:25" ht="15.95" customHeight="1" x14ac:dyDescent="0.15">
      <c r="B100" s="407"/>
      <c r="C100" s="639" t="s">
        <v>505</v>
      </c>
      <c r="D100" s="640"/>
      <c r="E100" s="228">
        <v>14</v>
      </c>
      <c r="F100" s="268">
        <v>71.5</v>
      </c>
      <c r="G100" s="213" t="s">
        <v>542</v>
      </c>
      <c r="H100" s="213" t="s">
        <v>573</v>
      </c>
      <c r="I100" s="213" t="s">
        <v>525</v>
      </c>
      <c r="J100" s="382" t="s">
        <v>306</v>
      </c>
      <c r="K100" s="382"/>
      <c r="L100" s="382"/>
      <c r="M100" s="213" t="s">
        <v>572</v>
      </c>
      <c r="N100" s="213" t="s">
        <v>572</v>
      </c>
      <c r="O100" s="213" t="s">
        <v>547</v>
      </c>
      <c r="P100" s="213"/>
      <c r="Q100" s="213" t="s">
        <v>536</v>
      </c>
      <c r="R100" s="221" t="s">
        <v>537</v>
      </c>
      <c r="S100" s="221" t="s">
        <v>538</v>
      </c>
      <c r="T100" s="221" t="s">
        <v>535</v>
      </c>
      <c r="U100" s="382" t="s">
        <v>535</v>
      </c>
      <c r="V100" s="641"/>
      <c r="W100" s="641"/>
      <c r="X100" s="641"/>
      <c r="Y100" s="213" t="s">
        <v>541</v>
      </c>
    </row>
    <row r="101" spans="2:25" ht="15.95" customHeight="1" x14ac:dyDescent="0.15">
      <c r="B101" s="407"/>
      <c r="C101" s="639" t="s">
        <v>506</v>
      </c>
      <c r="D101" s="640"/>
      <c r="E101" s="228">
        <v>5</v>
      </c>
      <c r="F101" s="268">
        <v>72.900000000000006</v>
      </c>
      <c r="G101" s="213" t="s">
        <v>542</v>
      </c>
      <c r="H101" s="213" t="s">
        <v>543</v>
      </c>
      <c r="I101" s="213" t="s">
        <v>525</v>
      </c>
      <c r="J101" s="382" t="s">
        <v>298</v>
      </c>
      <c r="K101" s="382"/>
      <c r="L101" s="382"/>
      <c r="M101" s="213" t="s">
        <v>591</v>
      </c>
      <c r="N101" s="213" t="s">
        <v>592</v>
      </c>
      <c r="O101" s="213" t="s">
        <v>536</v>
      </c>
      <c r="P101" s="213"/>
      <c r="Q101" s="213" t="s">
        <v>536</v>
      </c>
      <c r="R101" s="221" t="s">
        <v>537</v>
      </c>
      <c r="S101" s="221" t="s">
        <v>538</v>
      </c>
      <c r="T101" s="221" t="s">
        <v>539</v>
      </c>
      <c r="U101" s="382" t="s">
        <v>540</v>
      </c>
      <c r="V101" s="641"/>
      <c r="W101" s="641"/>
      <c r="X101" s="641"/>
      <c r="Y101" s="213" t="s">
        <v>541</v>
      </c>
    </row>
    <row r="102" spans="2:25" ht="15.95" customHeight="1" x14ac:dyDescent="0.15">
      <c r="B102" s="407"/>
      <c r="C102" s="639" t="s">
        <v>506</v>
      </c>
      <c r="D102" s="640"/>
      <c r="E102" s="228">
        <v>10</v>
      </c>
      <c r="F102" s="268">
        <v>73.3</v>
      </c>
      <c r="G102" s="213" t="s">
        <v>542</v>
      </c>
      <c r="H102" s="213" t="s">
        <v>553</v>
      </c>
      <c r="I102" s="213" t="s">
        <v>525</v>
      </c>
      <c r="J102" s="382" t="s">
        <v>306</v>
      </c>
      <c r="K102" s="382"/>
      <c r="L102" s="382"/>
      <c r="M102" s="213" t="s">
        <v>593</v>
      </c>
      <c r="N102" s="213" t="s">
        <v>594</v>
      </c>
      <c r="O102" s="213" t="s">
        <v>547</v>
      </c>
      <c r="P102" s="213"/>
      <c r="Q102" s="213" t="s">
        <v>536</v>
      </c>
      <c r="R102" s="221" t="s">
        <v>537</v>
      </c>
      <c r="S102" s="221" t="s">
        <v>538</v>
      </c>
      <c r="T102" s="221" t="s">
        <v>535</v>
      </c>
      <c r="U102" s="382" t="s">
        <v>535</v>
      </c>
      <c r="V102" s="641"/>
      <c r="W102" s="641"/>
      <c r="X102" s="641"/>
      <c r="Y102" s="213" t="s">
        <v>541</v>
      </c>
    </row>
    <row r="103" spans="2:25" ht="15.95" customHeight="1" x14ac:dyDescent="0.15">
      <c r="B103" s="407"/>
      <c r="C103" s="639" t="s">
        <v>506</v>
      </c>
      <c r="D103" s="640"/>
      <c r="E103" s="228">
        <v>11</v>
      </c>
      <c r="F103" s="268">
        <v>73.099999999999994</v>
      </c>
      <c r="G103" s="213" t="s">
        <v>542</v>
      </c>
      <c r="H103" s="213" t="s">
        <v>556</v>
      </c>
      <c r="I103" s="213" t="s">
        <v>525</v>
      </c>
      <c r="J103" s="382" t="s">
        <v>306</v>
      </c>
      <c r="K103" s="382"/>
      <c r="L103" s="382"/>
      <c r="M103" s="213" t="s">
        <v>594</v>
      </c>
      <c r="N103" s="213" t="s">
        <v>594</v>
      </c>
      <c r="O103" s="213" t="s">
        <v>547</v>
      </c>
      <c r="P103" s="213"/>
      <c r="Q103" s="213" t="s">
        <v>536</v>
      </c>
      <c r="R103" s="221" t="s">
        <v>537</v>
      </c>
      <c r="S103" s="221" t="s">
        <v>538</v>
      </c>
      <c r="T103" s="221" t="s">
        <v>535</v>
      </c>
      <c r="U103" s="382" t="s">
        <v>535</v>
      </c>
      <c r="V103" s="641"/>
      <c r="W103" s="641"/>
      <c r="X103" s="641"/>
      <c r="Y103" s="213" t="s">
        <v>541</v>
      </c>
    </row>
    <row r="104" spans="2:25" ht="15.95" customHeight="1" x14ac:dyDescent="0.15">
      <c r="B104" s="407"/>
      <c r="C104" s="639" t="s">
        <v>507</v>
      </c>
      <c r="D104" s="640"/>
      <c r="E104" s="228">
        <v>3</v>
      </c>
      <c r="F104" s="268">
        <v>75.099999999999994</v>
      </c>
      <c r="G104" s="213" t="s">
        <v>447</v>
      </c>
      <c r="H104" s="213" t="s">
        <v>533</v>
      </c>
      <c r="I104" s="213" t="s">
        <v>525</v>
      </c>
      <c r="J104" s="382" t="s">
        <v>298</v>
      </c>
      <c r="K104" s="382"/>
      <c r="L104" s="382"/>
      <c r="M104" s="213" t="s">
        <v>595</v>
      </c>
      <c r="N104" s="213" t="s">
        <v>588</v>
      </c>
      <c r="O104" s="213" t="s">
        <v>536</v>
      </c>
      <c r="P104" s="213"/>
      <c r="Q104" s="213" t="s">
        <v>536</v>
      </c>
      <c r="R104" s="221" t="s">
        <v>537</v>
      </c>
      <c r="S104" s="221" t="s">
        <v>538</v>
      </c>
      <c r="T104" s="221" t="s">
        <v>539</v>
      </c>
      <c r="U104" s="382" t="s">
        <v>540</v>
      </c>
      <c r="V104" s="641"/>
      <c r="W104" s="641"/>
      <c r="X104" s="641"/>
      <c r="Y104" s="213" t="s">
        <v>541</v>
      </c>
    </row>
    <row r="105" spans="2:25" ht="15.95" customHeight="1" x14ac:dyDescent="0.15">
      <c r="B105" s="407"/>
      <c r="C105" s="639"/>
      <c r="D105" s="640"/>
      <c r="E105" s="228"/>
      <c r="F105" s="268"/>
      <c r="G105" s="213"/>
      <c r="H105" s="213"/>
      <c r="I105" s="213"/>
      <c r="J105" s="382"/>
      <c r="K105" s="382"/>
      <c r="L105" s="382"/>
      <c r="M105" s="213"/>
      <c r="N105" s="213"/>
      <c r="O105" s="213"/>
      <c r="P105" s="213"/>
      <c r="Q105" s="213"/>
      <c r="R105" s="221"/>
      <c r="S105" s="221"/>
      <c r="T105" s="221"/>
      <c r="U105" s="382"/>
      <c r="V105" s="641"/>
      <c r="W105" s="641"/>
      <c r="X105" s="641"/>
      <c r="Y105" s="213"/>
    </row>
    <row r="106" spans="2:25" ht="15.95" customHeight="1" x14ac:dyDescent="0.15">
      <c r="B106" s="407"/>
      <c r="C106" s="639"/>
      <c r="D106" s="640"/>
      <c r="E106" s="228"/>
      <c r="F106" s="268"/>
      <c r="G106" s="213"/>
      <c r="H106" s="213"/>
      <c r="I106" s="213"/>
      <c r="J106" s="382"/>
      <c r="K106" s="382"/>
      <c r="L106" s="382"/>
      <c r="M106" s="213"/>
      <c r="N106" s="213"/>
      <c r="O106" s="213"/>
      <c r="P106" s="213"/>
      <c r="Q106" s="213"/>
      <c r="R106" s="221"/>
      <c r="S106" s="221"/>
      <c r="T106" s="221"/>
      <c r="U106" s="382"/>
      <c r="V106" s="641"/>
      <c r="W106" s="641"/>
      <c r="X106" s="641"/>
      <c r="Y106" s="213"/>
    </row>
    <row r="107" spans="2:25" ht="15.95" customHeight="1" x14ac:dyDescent="0.15">
      <c r="B107" s="407"/>
      <c r="C107" s="639"/>
      <c r="D107" s="640"/>
      <c r="E107" s="228"/>
      <c r="F107" s="268"/>
      <c r="G107" s="213"/>
      <c r="H107" s="213"/>
      <c r="I107" s="213"/>
      <c r="J107" s="382"/>
      <c r="K107" s="382"/>
      <c r="L107" s="382"/>
      <c r="M107" s="213"/>
      <c r="N107" s="213"/>
      <c r="O107" s="213"/>
      <c r="P107" s="213"/>
      <c r="Q107" s="213"/>
      <c r="R107" s="221"/>
      <c r="S107" s="221"/>
      <c r="T107" s="221"/>
      <c r="U107" s="382"/>
      <c r="V107" s="641"/>
      <c r="W107" s="641"/>
      <c r="X107" s="641"/>
      <c r="Y107" s="213"/>
    </row>
    <row r="108" spans="2:25" ht="15.95" customHeight="1" x14ac:dyDescent="0.15">
      <c r="B108" s="407"/>
      <c r="C108" s="639"/>
      <c r="D108" s="640"/>
      <c r="E108" s="228"/>
      <c r="F108" s="268"/>
      <c r="G108" s="213"/>
      <c r="H108" s="213"/>
      <c r="I108" s="213"/>
      <c r="J108" s="382"/>
      <c r="K108" s="382"/>
      <c r="L108" s="382"/>
      <c r="M108" s="213"/>
      <c r="N108" s="213"/>
      <c r="O108" s="213"/>
      <c r="P108" s="213"/>
      <c r="Q108" s="213"/>
      <c r="R108" s="221"/>
      <c r="S108" s="221"/>
      <c r="T108" s="221"/>
      <c r="U108" s="382"/>
      <c r="V108" s="641"/>
      <c r="W108" s="641"/>
      <c r="X108" s="641"/>
      <c r="Y108" s="213"/>
    </row>
    <row r="109" spans="2:25" ht="15.95" customHeight="1" x14ac:dyDescent="0.15">
      <c r="B109" s="407"/>
      <c r="C109" s="639"/>
      <c r="D109" s="640"/>
      <c r="E109" s="228"/>
      <c r="F109" s="268"/>
      <c r="G109" s="213"/>
      <c r="H109" s="213"/>
      <c r="I109" s="213"/>
      <c r="J109" s="382"/>
      <c r="K109" s="382"/>
      <c r="L109" s="382"/>
      <c r="M109" s="213"/>
      <c r="N109" s="213"/>
      <c r="O109" s="213"/>
      <c r="P109" s="213"/>
      <c r="Q109" s="213"/>
      <c r="R109" s="221"/>
      <c r="S109" s="221"/>
      <c r="T109" s="221"/>
      <c r="U109" s="382"/>
      <c r="V109" s="641"/>
      <c r="W109" s="641"/>
      <c r="X109" s="641"/>
      <c r="Y109" s="213"/>
    </row>
    <row r="110" spans="2:25" ht="15.95" customHeight="1" x14ac:dyDescent="0.15">
      <c r="B110" s="459"/>
      <c r="C110" s="639"/>
      <c r="D110" s="640"/>
      <c r="E110" s="228"/>
      <c r="F110" s="268"/>
      <c r="G110" s="213"/>
      <c r="H110" s="213"/>
      <c r="I110" s="213"/>
      <c r="J110" s="382"/>
      <c r="K110" s="382"/>
      <c r="L110" s="382"/>
      <c r="M110" s="213"/>
      <c r="N110" s="213"/>
      <c r="O110" s="213"/>
      <c r="P110" s="213"/>
      <c r="Q110" s="213"/>
      <c r="R110" s="221"/>
      <c r="S110" s="221"/>
      <c r="T110" s="221"/>
      <c r="U110" s="382"/>
      <c r="V110" s="641"/>
      <c r="W110" s="641"/>
      <c r="X110" s="641"/>
      <c r="Y110" s="213"/>
    </row>
    <row r="111" spans="2:25" ht="15.95" customHeight="1" x14ac:dyDescent="0.15">
      <c r="B111" s="26"/>
      <c r="C111" s="1" t="s">
        <v>144</v>
      </c>
      <c r="D111" s="7"/>
      <c r="F111" s="7"/>
      <c r="G111" s="24"/>
      <c r="H111" s="24"/>
      <c r="I111" s="24"/>
      <c r="J111" s="24"/>
      <c r="K111" s="24"/>
      <c r="L111" s="24"/>
      <c r="M111" s="24"/>
      <c r="N111" s="24"/>
      <c r="O111" s="24"/>
      <c r="P111" s="25"/>
      <c r="Q111" s="36"/>
      <c r="R111" s="7"/>
      <c r="S111" s="7"/>
      <c r="T111" s="24"/>
      <c r="U111" s="37"/>
      <c r="V111" s="37"/>
      <c r="W111" s="37"/>
      <c r="X111" s="37"/>
      <c r="Y111" s="7"/>
    </row>
    <row r="112" spans="2:25" ht="15.95" customHeight="1" x14ac:dyDescent="0.15">
      <c r="B112" s="26"/>
      <c r="C112" s="30" t="s">
        <v>145</v>
      </c>
      <c r="D112" s="7"/>
      <c r="F112" s="7"/>
      <c r="G112" s="24"/>
      <c r="H112" s="24"/>
      <c r="I112" s="24"/>
      <c r="J112" s="24"/>
      <c r="K112" s="24"/>
      <c r="L112" s="24"/>
      <c r="M112" s="24"/>
      <c r="N112" s="24"/>
      <c r="O112" s="24"/>
      <c r="P112" s="25"/>
      <c r="Q112" s="36"/>
      <c r="R112" s="7"/>
      <c r="S112" s="7"/>
      <c r="T112" s="24"/>
      <c r="U112" s="37"/>
      <c r="V112" s="37"/>
      <c r="W112" s="37"/>
      <c r="X112" s="37"/>
      <c r="Y112" s="7"/>
    </row>
    <row r="113" spans="2:24" ht="15.95" customHeight="1" x14ac:dyDescent="0.15">
      <c r="B113" s="27"/>
      <c r="C113" s="3" t="s">
        <v>146</v>
      </c>
      <c r="D113" s="3"/>
      <c r="E113" s="3"/>
      <c r="F113" s="3"/>
      <c r="G113" s="3"/>
      <c r="H113" s="3"/>
      <c r="I113" s="3"/>
      <c r="J113" s="3"/>
      <c r="K113" s="3"/>
      <c r="L113" s="3"/>
      <c r="M113" s="3"/>
      <c r="N113" s="3"/>
      <c r="O113" s="3"/>
      <c r="P113" s="3"/>
      <c r="Q113" s="3"/>
      <c r="R113" s="3"/>
      <c r="S113" s="3"/>
      <c r="T113" s="3"/>
      <c r="U113" s="3"/>
      <c r="V113" s="3"/>
      <c r="W113" s="3"/>
      <c r="X113" s="3"/>
    </row>
    <row r="114" spans="2:24" ht="15.95" customHeight="1" x14ac:dyDescent="0.15">
      <c r="B114" s="3"/>
      <c r="C114" s="3" t="s">
        <v>147</v>
      </c>
      <c r="D114" s="3"/>
      <c r="E114" s="3"/>
      <c r="F114" s="3"/>
      <c r="G114" s="3"/>
      <c r="H114" s="3"/>
      <c r="I114" s="3"/>
      <c r="J114" s="3"/>
      <c r="K114" s="3"/>
      <c r="L114" s="3"/>
      <c r="M114" s="3"/>
      <c r="N114" s="3"/>
      <c r="O114" s="3"/>
      <c r="P114" s="3"/>
      <c r="Q114" s="3"/>
      <c r="R114" s="3"/>
      <c r="S114" s="3"/>
      <c r="T114" s="3"/>
      <c r="U114" s="3"/>
      <c r="V114" s="3"/>
      <c r="W114" s="3"/>
      <c r="X114" s="3"/>
    </row>
    <row r="115" spans="2:24" ht="15.95" customHeight="1" x14ac:dyDescent="0.15">
      <c r="B115" s="3"/>
      <c r="C115" s="3" t="s">
        <v>148</v>
      </c>
      <c r="D115" s="3"/>
      <c r="E115" s="3"/>
      <c r="F115" s="3"/>
      <c r="G115" s="3"/>
      <c r="H115" s="3"/>
      <c r="I115" s="3"/>
      <c r="J115" s="3"/>
      <c r="K115" s="3"/>
      <c r="L115" s="3"/>
      <c r="M115" s="3"/>
      <c r="N115" s="3"/>
      <c r="O115" s="3"/>
      <c r="P115" s="3"/>
      <c r="Q115" s="3"/>
      <c r="R115" s="3"/>
      <c r="S115" s="3"/>
      <c r="T115" s="3"/>
      <c r="U115" s="3"/>
      <c r="V115" s="3"/>
      <c r="W115" s="3"/>
      <c r="X115" s="3"/>
    </row>
    <row r="116" spans="2:24" ht="15.95" customHeight="1" x14ac:dyDescent="0.15">
      <c r="C116" s="4" t="s">
        <v>106</v>
      </c>
    </row>
  </sheetData>
  <dataConsolidate/>
  <mergeCells count="343">
    <mergeCell ref="U48:X48"/>
    <mergeCell ref="U15:X15"/>
    <mergeCell ref="U84:X84"/>
    <mergeCell ref="J7:L8"/>
    <mergeCell ref="I7:I8"/>
    <mergeCell ref="M7:M8"/>
    <mergeCell ref="N7:N8"/>
    <mergeCell ref="Y5:Y8"/>
    <mergeCell ref="T3:W4"/>
    <mergeCell ref="X3:Y4"/>
    <mergeCell ref="P3:S3"/>
    <mergeCell ref="P4:S4"/>
    <mergeCell ref="S7:S8"/>
    <mergeCell ref="T7:T8"/>
    <mergeCell ref="U7:X8"/>
    <mergeCell ref="J17:L17"/>
    <mergeCell ref="U17:X17"/>
    <mergeCell ref="G5:H6"/>
    <mergeCell ref="I5:N6"/>
    <mergeCell ref="T5:X6"/>
    <mergeCell ref="P5:S6"/>
    <mergeCell ref="U82:X82"/>
    <mergeCell ref="U14:X14"/>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B77:B110"/>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C83:D83"/>
    <mergeCell ref="J83:L83"/>
    <mergeCell ref="U83:X83"/>
    <mergeCell ref="C84:D84"/>
    <mergeCell ref="J84:L84"/>
    <mergeCell ref="C85:D85"/>
    <mergeCell ref="J85:L85"/>
    <mergeCell ref="U85:X85"/>
    <mergeCell ref="C86:D86"/>
    <mergeCell ref="J86:L86"/>
    <mergeCell ref="U86:X86"/>
    <mergeCell ref="C87:D87"/>
    <mergeCell ref="J87:L87"/>
    <mergeCell ref="U87:X87"/>
    <mergeCell ref="C88:D88"/>
    <mergeCell ref="J88:L88"/>
    <mergeCell ref="U88:X88"/>
    <mergeCell ref="C89:D89"/>
    <mergeCell ref="J89:L89"/>
    <mergeCell ref="U89:X89"/>
    <mergeCell ref="C90:D90"/>
    <mergeCell ref="J90:L90"/>
    <mergeCell ref="U90:X90"/>
    <mergeCell ref="C91:D91"/>
    <mergeCell ref="J91:L91"/>
    <mergeCell ref="U91:X91"/>
    <mergeCell ref="C92:D92"/>
    <mergeCell ref="J92:L92"/>
    <mergeCell ref="U92:X92"/>
    <mergeCell ref="C93:D93"/>
    <mergeCell ref="J93:L93"/>
    <mergeCell ref="U93:X93"/>
    <mergeCell ref="C94:D94"/>
    <mergeCell ref="J94:L94"/>
    <mergeCell ref="U94:X94"/>
    <mergeCell ref="C95:D95"/>
    <mergeCell ref="J95:L95"/>
    <mergeCell ref="U95:X95"/>
    <mergeCell ref="C96:D96"/>
    <mergeCell ref="J96:L96"/>
    <mergeCell ref="U96:X96"/>
    <mergeCell ref="C97:D97"/>
    <mergeCell ref="J97:L97"/>
    <mergeCell ref="U97:X97"/>
    <mergeCell ref="C98:D98"/>
    <mergeCell ref="J98:L98"/>
    <mergeCell ref="U98:X98"/>
    <mergeCell ref="C99:D99"/>
    <mergeCell ref="J99:L99"/>
    <mergeCell ref="U99:X99"/>
    <mergeCell ref="C100:D100"/>
    <mergeCell ref="J100:L100"/>
    <mergeCell ref="U100:X100"/>
    <mergeCell ref="C101:D101"/>
    <mergeCell ref="J101:L101"/>
    <mergeCell ref="U101:X101"/>
    <mergeCell ref="C102:D102"/>
    <mergeCell ref="J102:L102"/>
    <mergeCell ref="U102:X102"/>
    <mergeCell ref="C103:D103"/>
    <mergeCell ref="J103:L103"/>
    <mergeCell ref="U103:X103"/>
    <mergeCell ref="C104:D104"/>
    <mergeCell ref="J104:L104"/>
    <mergeCell ref="U104:X104"/>
    <mergeCell ref="C105:D105"/>
    <mergeCell ref="J105:L105"/>
    <mergeCell ref="U105:X105"/>
    <mergeCell ref="C106:D106"/>
    <mergeCell ref="J106:L106"/>
    <mergeCell ref="U106:X106"/>
    <mergeCell ref="C107:D107"/>
    <mergeCell ref="J107:L107"/>
    <mergeCell ref="U107:X107"/>
    <mergeCell ref="C108:D108"/>
    <mergeCell ref="J108:L108"/>
    <mergeCell ref="U108:X108"/>
    <mergeCell ref="C109:D109"/>
    <mergeCell ref="J109:L109"/>
    <mergeCell ref="U109:X109"/>
    <mergeCell ref="C110:D110"/>
    <mergeCell ref="J110:L110"/>
    <mergeCell ref="U110:X110"/>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C55:D55"/>
    <mergeCell ref="J55:L55"/>
    <mergeCell ref="U55:X55"/>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15:D15"/>
    <mergeCell ref="J15:L15"/>
    <mergeCell ref="C16:D16"/>
    <mergeCell ref="J16:L16"/>
    <mergeCell ref="U16:X16"/>
    <mergeCell ref="C17:D17"/>
    <mergeCell ref="C18:D18"/>
    <mergeCell ref="J18:L18"/>
    <mergeCell ref="U18:X18"/>
    <mergeCell ref="C19:D19"/>
    <mergeCell ref="J19:L19"/>
    <mergeCell ref="U19:X19"/>
    <mergeCell ref="C20:D20"/>
    <mergeCell ref="J20:L20"/>
    <mergeCell ref="U20:X20"/>
    <mergeCell ref="C21:D21"/>
    <mergeCell ref="J21:L21"/>
    <mergeCell ref="U21:X21"/>
    <mergeCell ref="C22:D22"/>
    <mergeCell ref="J22:L22"/>
    <mergeCell ref="U22:X22"/>
    <mergeCell ref="C23:D23"/>
    <mergeCell ref="J23:L23"/>
    <mergeCell ref="U23:X23"/>
    <mergeCell ref="C24:D24"/>
    <mergeCell ref="J24:L24"/>
    <mergeCell ref="U24:X24"/>
    <mergeCell ref="C25:D25"/>
    <mergeCell ref="J25:L25"/>
    <mergeCell ref="U25:X25"/>
    <mergeCell ref="C26:D26"/>
    <mergeCell ref="J26:L26"/>
    <mergeCell ref="U26:X26"/>
    <mergeCell ref="C27:D27"/>
    <mergeCell ref="J27:L27"/>
    <mergeCell ref="U27:X27"/>
    <mergeCell ref="C28:D28"/>
    <mergeCell ref="J28:L28"/>
    <mergeCell ref="U28:X28"/>
    <mergeCell ref="C29:D29"/>
    <mergeCell ref="J29:L29"/>
    <mergeCell ref="U29:X29"/>
    <mergeCell ref="C30:D30"/>
    <mergeCell ref="J30:L30"/>
    <mergeCell ref="U30:X30"/>
    <mergeCell ref="C31:D31"/>
    <mergeCell ref="J31:L31"/>
    <mergeCell ref="U31:X31"/>
    <mergeCell ref="C32:D32"/>
    <mergeCell ref="J32:L32"/>
    <mergeCell ref="U32:X32"/>
    <mergeCell ref="C33:D33"/>
    <mergeCell ref="J33:L33"/>
    <mergeCell ref="U33:X33"/>
    <mergeCell ref="C34:D34"/>
    <mergeCell ref="J34:L34"/>
    <mergeCell ref="U34:X34"/>
    <mergeCell ref="C35:D35"/>
    <mergeCell ref="J35:L35"/>
    <mergeCell ref="U35:X35"/>
    <mergeCell ref="C36:D36"/>
    <mergeCell ref="J36:L36"/>
    <mergeCell ref="U36:X36"/>
    <mergeCell ref="C37:D37"/>
    <mergeCell ref="J37:L37"/>
    <mergeCell ref="U37:X37"/>
    <mergeCell ref="C38:D38"/>
    <mergeCell ref="J38:L38"/>
    <mergeCell ref="U38:X38"/>
    <mergeCell ref="C42:D42"/>
    <mergeCell ref="J42:L42"/>
    <mergeCell ref="U42:X42"/>
    <mergeCell ref="C39:D39"/>
    <mergeCell ref="J39:L39"/>
    <mergeCell ref="U39:X39"/>
    <mergeCell ref="C40:D40"/>
    <mergeCell ref="J40:L40"/>
    <mergeCell ref="U40:X40"/>
    <mergeCell ref="C41:D41"/>
    <mergeCell ref="J41:L41"/>
    <mergeCell ref="U41:X41"/>
  </mergeCells>
  <phoneticPr fontId="12"/>
  <dataValidations count="3">
    <dataValidation allowBlank="1" showInputMessage="1" showErrorMessage="1" prompt="前回の定期点検年月日を入力" sqref="O6" xr:uid="{4CE60A3A-50B9-4B34-8AFE-F59240605832}"/>
    <dataValidation allowBlank="1" showInputMessage="1" showErrorMessage="1" prompt="覆工スパン毎に連番を記入。_x000a_数値で入力する。" sqref="E9:E110" xr:uid="{BCD82D75-7463-4E10-BEB1-7AF8A1394E47}"/>
    <dataValidation type="list" errorStyle="warning" allowBlank="1" showInputMessage="1" showErrorMessage="1" error="選択出来ません" sqref="H9:H110"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2" manualBreakCount="2">
    <brk id="42" min="1" max="24" man="1"/>
    <brk id="76"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I9:I110</xm:sqref>
        </x14:dataValidation>
        <x14:dataValidation type="list" allowBlank="1" showInputMessage="1" showErrorMessage="1" xr:uid="{00000000-0002-0000-0600-000006000000}">
          <x14:formula1>
            <xm:f>'(参考)リスト'!$J$16:$J$18</xm:f>
          </x14:formula1>
          <xm:sqref>T9:T110</xm:sqref>
        </x14:dataValidation>
        <x14:dataValidation type="list" allowBlank="1" showInputMessage="1" showErrorMessage="1" xr:uid="{00000000-0002-0000-0600-000007000000}">
          <x14:formula1>
            <xm:f>'(参考)リスト'!$H$16:$H$17</xm:f>
          </x14:formula1>
          <xm:sqref>R9:R110</xm:sqref>
        </x14:dataValidation>
        <x14:dataValidation type="list" allowBlank="1" showInputMessage="1" showErrorMessage="1" xr:uid="{00000000-0002-0000-0600-000008000000}">
          <x14:formula1>
            <xm:f>'(参考)リスト'!$I$16:$I$18</xm:f>
          </x14:formula1>
          <xm:sqref>S9:S110</xm:sqref>
        </x14:dataValidation>
        <x14:dataValidation type="list" allowBlank="1" showInputMessage="1" showErrorMessage="1" xr:uid="{00000000-0002-0000-0600-00000C000000}">
          <x14:formula1>
            <xm:f>'(参考)リスト'!$F$16:$F$21</xm:f>
          </x14:formula1>
          <xm:sqref>O9:Q110</xm:sqref>
        </x14:dataValidation>
        <x14:dataValidation type="list" showInputMessage="1" showErrorMessage="1" xr:uid="{029E4745-3D5D-4892-8FDA-530343C9ED98}">
          <x14:formula1>
            <xm:f>'(参考)リスト'!$B$16:$B$21</xm:f>
          </x14:formula1>
          <xm:sqref>G9:G110</xm:sqref>
        </x14:dataValidation>
        <x14:dataValidation type="list" allowBlank="1" showInputMessage="1" showErrorMessage="1" xr:uid="{91402F3D-BA0A-4172-8B61-7890E57CE66D}">
          <x14:formula1>
            <xm:f>'(参考)リスト'!$E$16:$E$27</xm:f>
          </x14:formula1>
          <xm:sqref>J9:L110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C8" sqref="C8:X8"/>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79" t="s">
        <v>149</v>
      </c>
      <c r="C2" s="579"/>
      <c r="D2" s="579"/>
      <c r="E2" s="579"/>
      <c r="F2" s="579"/>
      <c r="G2" s="579"/>
      <c r="H2" s="579"/>
      <c r="I2" s="579"/>
      <c r="J2" s="686"/>
      <c r="K2" s="686"/>
      <c r="L2" s="686"/>
      <c r="M2" s="686"/>
      <c r="N2" s="686"/>
      <c r="O2" s="686"/>
      <c r="P2" s="686"/>
      <c r="Q2" s="686"/>
      <c r="R2" s="686"/>
      <c r="S2" s="686"/>
      <c r="T2" s="686"/>
      <c r="U2" s="686"/>
      <c r="V2" s="686"/>
    </row>
    <row r="3" spans="2:24" ht="20.100000000000001" customHeight="1" x14ac:dyDescent="0.15">
      <c r="B3" s="450" t="s">
        <v>395</v>
      </c>
      <c r="C3" s="461"/>
      <c r="D3" s="461"/>
      <c r="E3" s="462"/>
      <c r="F3" s="691" t="s">
        <v>396</v>
      </c>
      <c r="G3" s="692"/>
      <c r="H3" s="692"/>
      <c r="I3" s="693"/>
      <c r="J3" s="208" t="s">
        <v>397</v>
      </c>
      <c r="K3" s="399" t="s">
        <v>398</v>
      </c>
      <c r="L3" s="399"/>
      <c r="M3" s="386" t="s">
        <v>511</v>
      </c>
      <c r="N3" s="388"/>
      <c r="O3" s="678" t="s">
        <v>512</v>
      </c>
      <c r="P3" s="599"/>
      <c r="Q3" s="599"/>
      <c r="R3" s="694"/>
      <c r="S3" s="631" t="s">
        <v>509</v>
      </c>
      <c r="T3" s="670"/>
      <c r="U3" s="670"/>
      <c r="V3" s="607"/>
      <c r="W3" s="674">
        <v>45908</v>
      </c>
      <c r="X3" s="675"/>
    </row>
    <row r="4" spans="2:24" ht="20.100000000000001" customHeight="1" x14ac:dyDescent="0.15">
      <c r="B4" s="400" t="s">
        <v>532</v>
      </c>
      <c r="C4" s="401"/>
      <c r="D4" s="401"/>
      <c r="E4" s="402"/>
      <c r="F4" s="687" t="s">
        <v>403</v>
      </c>
      <c r="G4" s="688"/>
      <c r="H4" s="688"/>
      <c r="I4" s="689"/>
      <c r="J4" s="271" t="s">
        <v>399</v>
      </c>
      <c r="K4" s="399" t="s">
        <v>510</v>
      </c>
      <c r="L4" s="399"/>
      <c r="M4" s="389"/>
      <c r="N4" s="391"/>
      <c r="O4" s="680" t="s">
        <v>513</v>
      </c>
      <c r="P4" s="600"/>
      <c r="Q4" s="600"/>
      <c r="R4" s="690"/>
      <c r="S4" s="671"/>
      <c r="T4" s="672"/>
      <c r="U4" s="672"/>
      <c r="V4" s="673"/>
      <c r="W4" s="676"/>
      <c r="X4" s="677"/>
    </row>
    <row r="5" spans="2:24" ht="30" customHeight="1" x14ac:dyDescent="0.15">
      <c r="B5" s="407" t="s">
        <v>120</v>
      </c>
      <c r="C5" s="659" t="s">
        <v>121</v>
      </c>
      <c r="D5" s="660"/>
      <c r="E5" s="657" t="s">
        <v>150</v>
      </c>
      <c r="F5" s="657" t="s">
        <v>123</v>
      </c>
      <c r="G5" s="659" t="s">
        <v>151</v>
      </c>
      <c r="H5" s="682"/>
      <c r="I5" s="683"/>
      <c r="J5" s="450" t="s">
        <v>152</v>
      </c>
      <c r="K5" s="461"/>
      <c r="L5" s="461"/>
      <c r="M5" s="461"/>
      <c r="N5" s="603" t="s">
        <v>120</v>
      </c>
      <c r="O5" s="651"/>
      <c r="P5" s="644" t="s">
        <v>153</v>
      </c>
      <c r="Q5" s="648"/>
      <c r="R5" s="648"/>
      <c r="S5" s="648"/>
      <c r="T5" s="648"/>
      <c r="U5" s="645"/>
      <c r="V5" s="644" t="s">
        <v>129</v>
      </c>
      <c r="W5" s="648"/>
      <c r="X5" s="645"/>
    </row>
    <row r="6" spans="2:24" ht="16.5" customHeight="1" x14ac:dyDescent="0.15">
      <c r="B6" s="407"/>
      <c r="C6" s="695"/>
      <c r="D6" s="660"/>
      <c r="E6" s="696"/>
      <c r="F6" s="696"/>
      <c r="G6" s="644" t="s">
        <v>154</v>
      </c>
      <c r="H6" s="645"/>
      <c r="I6" s="629" t="s">
        <v>131</v>
      </c>
      <c r="J6" s="664" t="s">
        <v>155</v>
      </c>
      <c r="K6" s="664"/>
      <c r="L6" s="666" t="s">
        <v>156</v>
      </c>
      <c r="M6" s="666"/>
      <c r="N6" s="629" t="s">
        <v>157</v>
      </c>
      <c r="O6" s="665"/>
      <c r="P6" s="681" t="s">
        <v>140</v>
      </c>
      <c r="Q6" s="629" t="s">
        <v>158</v>
      </c>
      <c r="R6" s="629"/>
      <c r="S6" s="629"/>
      <c r="T6" s="629"/>
      <c r="U6" s="629"/>
      <c r="V6" s="659"/>
      <c r="W6" s="682"/>
      <c r="X6" s="683"/>
    </row>
    <row r="7" spans="2:24" ht="16.5" customHeight="1" x14ac:dyDescent="0.15">
      <c r="B7" s="407"/>
      <c r="C7" s="676"/>
      <c r="D7" s="677"/>
      <c r="E7" s="697"/>
      <c r="F7" s="697"/>
      <c r="G7" s="646"/>
      <c r="H7" s="647"/>
      <c r="I7" s="665"/>
      <c r="J7" s="641"/>
      <c r="K7" s="641"/>
      <c r="L7" s="641"/>
      <c r="M7" s="641"/>
      <c r="N7" s="267" t="s">
        <v>142</v>
      </c>
      <c r="O7" s="267" t="s">
        <v>143</v>
      </c>
      <c r="P7" s="684"/>
      <c r="Q7" s="665"/>
      <c r="R7" s="665"/>
      <c r="S7" s="665"/>
      <c r="T7" s="665"/>
      <c r="U7" s="665"/>
      <c r="V7" s="272"/>
      <c r="W7" s="273"/>
      <c r="X7" s="274"/>
    </row>
    <row r="8" spans="2:24" ht="15.95" customHeight="1" x14ac:dyDescent="0.15">
      <c r="B8" s="407"/>
      <c r="C8" s="376" t="s">
        <v>493</v>
      </c>
      <c r="D8" s="378"/>
      <c r="E8" s="221">
        <v>1</v>
      </c>
      <c r="F8" s="268">
        <v>0.3</v>
      </c>
      <c r="G8" s="213" t="s">
        <v>596</v>
      </c>
      <c r="H8" s="213" t="s">
        <v>340</v>
      </c>
      <c r="I8" s="213" t="s">
        <v>597</v>
      </c>
      <c r="J8" s="382" t="s">
        <v>363</v>
      </c>
      <c r="K8" s="382"/>
      <c r="L8" s="685" t="s">
        <v>598</v>
      </c>
      <c r="M8" s="433"/>
      <c r="N8" s="213"/>
      <c r="O8" s="213" t="s">
        <v>599</v>
      </c>
      <c r="P8" s="221"/>
      <c r="Q8" s="382"/>
      <c r="R8" s="382"/>
      <c r="S8" s="382"/>
      <c r="T8" s="382"/>
      <c r="U8" s="382"/>
      <c r="V8" s="376" t="s">
        <v>600</v>
      </c>
      <c r="W8" s="377"/>
      <c r="X8" s="378"/>
    </row>
    <row r="9" spans="2:24" ht="15.95" customHeight="1" x14ac:dyDescent="0.15">
      <c r="B9" s="407"/>
      <c r="C9" s="376"/>
      <c r="D9" s="378"/>
      <c r="E9" s="221"/>
      <c r="F9" s="268"/>
      <c r="G9" s="213"/>
      <c r="H9" s="213"/>
      <c r="I9" s="213"/>
      <c r="J9" s="382"/>
      <c r="K9" s="382"/>
      <c r="L9" s="685"/>
      <c r="M9" s="433"/>
      <c r="N9" s="213"/>
      <c r="O9" s="213"/>
      <c r="P9" s="221"/>
      <c r="Q9" s="382"/>
      <c r="R9" s="382"/>
      <c r="S9" s="382"/>
      <c r="T9" s="382"/>
      <c r="U9" s="382"/>
      <c r="V9" s="455"/>
      <c r="W9" s="642"/>
      <c r="X9" s="433"/>
    </row>
    <row r="10" spans="2:24" ht="15.95" customHeight="1" x14ac:dyDescent="0.15">
      <c r="B10" s="407"/>
      <c r="C10" s="376"/>
      <c r="D10" s="378"/>
      <c r="E10" s="221"/>
      <c r="F10" s="268"/>
      <c r="G10" s="213"/>
      <c r="H10" s="213"/>
      <c r="I10" s="213"/>
      <c r="J10" s="382"/>
      <c r="K10" s="382"/>
      <c r="L10" s="685"/>
      <c r="M10" s="433"/>
      <c r="N10" s="213"/>
      <c r="O10" s="213"/>
      <c r="P10" s="221"/>
      <c r="Q10" s="382"/>
      <c r="R10" s="382"/>
      <c r="S10" s="382"/>
      <c r="T10" s="382"/>
      <c r="U10" s="382"/>
      <c r="V10" s="376"/>
      <c r="W10" s="377"/>
      <c r="X10" s="378"/>
    </row>
    <row r="11" spans="2:24" ht="15.95" customHeight="1" x14ac:dyDescent="0.15">
      <c r="B11" s="407"/>
      <c r="C11" s="376"/>
      <c r="D11" s="378"/>
      <c r="E11" s="221"/>
      <c r="F11" s="268"/>
      <c r="G11" s="213"/>
      <c r="H11" s="213"/>
      <c r="I11" s="213"/>
      <c r="J11" s="382"/>
      <c r="K11" s="382"/>
      <c r="L11" s="685"/>
      <c r="M11" s="433"/>
      <c r="N11" s="213"/>
      <c r="O11" s="213"/>
      <c r="P11" s="221"/>
      <c r="Q11" s="382"/>
      <c r="R11" s="382"/>
      <c r="S11" s="382"/>
      <c r="T11" s="382"/>
      <c r="U11" s="382"/>
      <c r="V11" s="376"/>
      <c r="W11" s="377"/>
      <c r="X11" s="378"/>
    </row>
    <row r="12" spans="2:24" ht="15.95" customHeight="1" x14ac:dyDescent="0.15">
      <c r="B12" s="407"/>
      <c r="C12" s="376"/>
      <c r="D12" s="378"/>
      <c r="E12" s="221"/>
      <c r="F12" s="268"/>
      <c r="G12" s="213"/>
      <c r="H12" s="213"/>
      <c r="I12" s="213"/>
      <c r="J12" s="382"/>
      <c r="K12" s="382"/>
      <c r="L12" s="685"/>
      <c r="M12" s="433"/>
      <c r="N12" s="213"/>
      <c r="O12" s="213"/>
      <c r="P12" s="221"/>
      <c r="Q12" s="382"/>
      <c r="R12" s="382"/>
      <c r="S12" s="382"/>
      <c r="T12" s="382"/>
      <c r="U12" s="382"/>
      <c r="V12" s="376"/>
      <c r="W12" s="377"/>
      <c r="X12" s="378"/>
    </row>
    <row r="13" spans="2:24" ht="15.95" customHeight="1" x14ac:dyDescent="0.15">
      <c r="B13" s="407"/>
      <c r="C13" s="376"/>
      <c r="D13" s="378"/>
      <c r="E13" s="221"/>
      <c r="F13" s="268"/>
      <c r="G13" s="213"/>
      <c r="H13" s="213"/>
      <c r="I13" s="213"/>
      <c r="J13" s="382"/>
      <c r="K13" s="382"/>
      <c r="L13" s="382"/>
      <c r="M13" s="382"/>
      <c r="N13" s="213"/>
      <c r="O13" s="213"/>
      <c r="P13" s="221"/>
      <c r="Q13" s="382"/>
      <c r="R13" s="382"/>
      <c r="S13" s="382"/>
      <c r="T13" s="382"/>
      <c r="U13" s="382"/>
      <c r="V13" s="376"/>
      <c r="W13" s="377"/>
      <c r="X13" s="378"/>
    </row>
    <row r="14" spans="2:24" ht="15.95" customHeight="1" x14ac:dyDescent="0.15">
      <c r="B14" s="407"/>
      <c r="C14" s="376"/>
      <c r="D14" s="378"/>
      <c r="E14" s="221"/>
      <c r="F14" s="268"/>
      <c r="G14" s="213"/>
      <c r="H14" s="213"/>
      <c r="I14" s="213"/>
      <c r="J14" s="382"/>
      <c r="K14" s="382"/>
      <c r="L14" s="382"/>
      <c r="M14" s="382"/>
      <c r="N14" s="213"/>
      <c r="O14" s="213"/>
      <c r="P14" s="221"/>
      <c r="Q14" s="382"/>
      <c r="R14" s="382"/>
      <c r="S14" s="382"/>
      <c r="T14" s="382"/>
      <c r="U14" s="382"/>
      <c r="V14" s="376"/>
      <c r="W14" s="377"/>
      <c r="X14" s="378"/>
    </row>
    <row r="15" spans="2:24" ht="15.95" customHeight="1" x14ac:dyDescent="0.15">
      <c r="B15" s="407"/>
      <c r="C15" s="376"/>
      <c r="D15" s="378"/>
      <c r="E15" s="228"/>
      <c r="F15" s="268"/>
      <c r="G15" s="213"/>
      <c r="H15" s="213"/>
      <c r="I15" s="213"/>
      <c r="J15" s="382"/>
      <c r="K15" s="382"/>
      <c r="L15" s="382"/>
      <c r="M15" s="382"/>
      <c r="N15" s="213"/>
      <c r="O15" s="213"/>
      <c r="P15" s="221"/>
      <c r="Q15" s="382"/>
      <c r="R15" s="382"/>
      <c r="S15" s="382"/>
      <c r="T15" s="382"/>
      <c r="U15" s="382"/>
      <c r="V15" s="376"/>
      <c r="W15" s="377"/>
      <c r="X15" s="378"/>
    </row>
    <row r="16" spans="2:24" ht="15.95" customHeight="1" x14ac:dyDescent="0.15">
      <c r="B16" s="407"/>
      <c r="C16" s="376"/>
      <c r="D16" s="378"/>
      <c r="E16" s="228"/>
      <c r="F16" s="268"/>
      <c r="G16" s="213"/>
      <c r="H16" s="213"/>
      <c r="I16" s="213"/>
      <c r="J16" s="382"/>
      <c r="K16" s="382"/>
      <c r="L16" s="382"/>
      <c r="M16" s="382"/>
      <c r="N16" s="213"/>
      <c r="O16" s="213"/>
      <c r="P16" s="221"/>
      <c r="Q16" s="382"/>
      <c r="R16" s="382"/>
      <c r="S16" s="382"/>
      <c r="T16" s="382"/>
      <c r="U16" s="382"/>
      <c r="V16" s="376"/>
      <c r="W16" s="377"/>
      <c r="X16" s="378"/>
    </row>
    <row r="17" spans="2:24" ht="15.95" customHeight="1" x14ac:dyDescent="0.15">
      <c r="B17" s="407"/>
      <c r="C17" s="376"/>
      <c r="D17" s="378"/>
      <c r="E17" s="228"/>
      <c r="F17" s="268"/>
      <c r="G17" s="213"/>
      <c r="H17" s="213"/>
      <c r="I17" s="213"/>
      <c r="J17" s="382"/>
      <c r="K17" s="382"/>
      <c r="L17" s="382"/>
      <c r="M17" s="382"/>
      <c r="N17" s="213"/>
      <c r="O17" s="213"/>
      <c r="P17" s="221"/>
      <c r="Q17" s="382"/>
      <c r="R17" s="382"/>
      <c r="S17" s="382"/>
      <c r="T17" s="382"/>
      <c r="U17" s="382"/>
      <c r="V17" s="376"/>
      <c r="W17" s="377"/>
      <c r="X17" s="378"/>
    </row>
    <row r="18" spans="2:24" ht="15.95" customHeight="1" x14ac:dyDescent="0.15">
      <c r="B18" s="407"/>
      <c r="C18" s="376"/>
      <c r="D18" s="378"/>
      <c r="E18" s="228"/>
      <c r="F18" s="268"/>
      <c r="G18" s="213"/>
      <c r="H18" s="213"/>
      <c r="I18" s="213"/>
      <c r="J18" s="382"/>
      <c r="K18" s="382"/>
      <c r="L18" s="382"/>
      <c r="M18" s="382"/>
      <c r="N18" s="213"/>
      <c r="O18" s="213"/>
      <c r="P18" s="221"/>
      <c r="Q18" s="382"/>
      <c r="R18" s="382"/>
      <c r="S18" s="382"/>
      <c r="T18" s="382"/>
      <c r="U18" s="382"/>
      <c r="V18" s="376"/>
      <c r="W18" s="377"/>
      <c r="X18" s="378"/>
    </row>
    <row r="19" spans="2:24" ht="15.95" customHeight="1" x14ac:dyDescent="0.15">
      <c r="B19" s="407"/>
      <c r="C19" s="376"/>
      <c r="D19" s="378"/>
      <c r="E19" s="228"/>
      <c r="F19" s="268"/>
      <c r="G19" s="213"/>
      <c r="H19" s="213"/>
      <c r="I19" s="213"/>
      <c r="J19" s="382"/>
      <c r="K19" s="382"/>
      <c r="L19" s="382"/>
      <c r="M19" s="382"/>
      <c r="N19" s="213"/>
      <c r="O19" s="213"/>
      <c r="P19" s="221"/>
      <c r="Q19" s="382"/>
      <c r="R19" s="382"/>
      <c r="S19" s="382"/>
      <c r="T19" s="382"/>
      <c r="U19" s="382"/>
      <c r="V19" s="376"/>
      <c r="W19" s="377"/>
      <c r="X19" s="378"/>
    </row>
    <row r="20" spans="2:24" ht="15.95" customHeight="1" x14ac:dyDescent="0.15">
      <c r="B20" s="407"/>
      <c r="C20" s="376"/>
      <c r="D20" s="378"/>
      <c r="E20" s="228"/>
      <c r="F20" s="268"/>
      <c r="G20" s="213"/>
      <c r="H20" s="213"/>
      <c r="I20" s="213"/>
      <c r="J20" s="382"/>
      <c r="K20" s="382"/>
      <c r="L20" s="382"/>
      <c r="M20" s="382"/>
      <c r="N20" s="213"/>
      <c r="O20" s="213"/>
      <c r="P20" s="221"/>
      <c r="Q20" s="382"/>
      <c r="R20" s="382"/>
      <c r="S20" s="382"/>
      <c r="T20" s="382"/>
      <c r="U20" s="382"/>
      <c r="V20" s="376"/>
      <c r="W20" s="377"/>
      <c r="X20" s="378"/>
    </row>
    <row r="21" spans="2:24" ht="15.95" customHeight="1" x14ac:dyDescent="0.15">
      <c r="B21" s="407"/>
      <c r="C21" s="376"/>
      <c r="D21" s="378"/>
      <c r="E21" s="228"/>
      <c r="F21" s="268"/>
      <c r="G21" s="213"/>
      <c r="H21" s="213"/>
      <c r="I21" s="213"/>
      <c r="J21" s="382"/>
      <c r="K21" s="382"/>
      <c r="L21" s="382"/>
      <c r="M21" s="382"/>
      <c r="N21" s="213"/>
      <c r="O21" s="213"/>
      <c r="P21" s="221"/>
      <c r="Q21" s="382"/>
      <c r="R21" s="382"/>
      <c r="S21" s="382"/>
      <c r="T21" s="382"/>
      <c r="U21" s="382"/>
      <c r="V21" s="376"/>
      <c r="W21" s="377"/>
      <c r="X21" s="378"/>
    </row>
    <row r="22" spans="2:24" ht="15.95" customHeight="1" x14ac:dyDescent="0.15">
      <c r="B22" s="407"/>
      <c r="C22" s="376"/>
      <c r="D22" s="378"/>
      <c r="E22" s="228"/>
      <c r="F22" s="268"/>
      <c r="G22" s="213"/>
      <c r="H22" s="213"/>
      <c r="I22" s="213"/>
      <c r="J22" s="382"/>
      <c r="K22" s="382"/>
      <c r="L22" s="382"/>
      <c r="M22" s="382"/>
      <c r="N22" s="213"/>
      <c r="O22" s="213"/>
      <c r="P22" s="221"/>
      <c r="Q22" s="382"/>
      <c r="R22" s="382"/>
      <c r="S22" s="382"/>
      <c r="T22" s="382"/>
      <c r="U22" s="382"/>
      <c r="V22" s="376"/>
      <c r="W22" s="377"/>
      <c r="X22" s="378"/>
    </row>
    <row r="23" spans="2:24" ht="15.95" customHeight="1" x14ac:dyDescent="0.15">
      <c r="B23" s="407"/>
      <c r="C23" s="376"/>
      <c r="D23" s="378"/>
      <c r="E23" s="228"/>
      <c r="F23" s="268"/>
      <c r="G23" s="213"/>
      <c r="H23" s="213"/>
      <c r="I23" s="213"/>
      <c r="J23" s="382"/>
      <c r="K23" s="382"/>
      <c r="L23" s="382"/>
      <c r="M23" s="382"/>
      <c r="N23" s="213"/>
      <c r="O23" s="213"/>
      <c r="P23" s="221"/>
      <c r="Q23" s="382"/>
      <c r="R23" s="382"/>
      <c r="S23" s="382"/>
      <c r="T23" s="382"/>
      <c r="U23" s="382"/>
      <c r="V23" s="376"/>
      <c r="W23" s="377"/>
      <c r="X23" s="378"/>
    </row>
    <row r="24" spans="2:24" ht="15.95" customHeight="1" x14ac:dyDescent="0.15">
      <c r="B24" s="407"/>
      <c r="C24" s="376"/>
      <c r="D24" s="378"/>
      <c r="E24" s="228"/>
      <c r="F24" s="268"/>
      <c r="G24" s="213"/>
      <c r="H24" s="213"/>
      <c r="I24" s="213"/>
      <c r="J24" s="382"/>
      <c r="K24" s="382"/>
      <c r="L24" s="382"/>
      <c r="M24" s="382"/>
      <c r="N24" s="213"/>
      <c r="O24" s="213"/>
      <c r="P24" s="221"/>
      <c r="Q24" s="382"/>
      <c r="R24" s="382"/>
      <c r="S24" s="382"/>
      <c r="T24" s="382"/>
      <c r="U24" s="382"/>
      <c r="V24" s="376"/>
      <c r="W24" s="377"/>
      <c r="X24" s="378"/>
    </row>
    <row r="25" spans="2:24" ht="15.95" customHeight="1" x14ac:dyDescent="0.15">
      <c r="B25" s="407"/>
      <c r="C25" s="376"/>
      <c r="D25" s="378"/>
      <c r="E25" s="228"/>
      <c r="F25" s="268"/>
      <c r="G25" s="213"/>
      <c r="H25" s="213"/>
      <c r="I25" s="213"/>
      <c r="J25" s="382"/>
      <c r="K25" s="382"/>
      <c r="L25" s="382"/>
      <c r="M25" s="382"/>
      <c r="N25" s="213"/>
      <c r="O25" s="213"/>
      <c r="P25" s="221"/>
      <c r="Q25" s="382"/>
      <c r="R25" s="382"/>
      <c r="S25" s="382"/>
      <c r="T25" s="382"/>
      <c r="U25" s="382"/>
      <c r="V25" s="376"/>
      <c r="W25" s="377"/>
      <c r="X25" s="378"/>
    </row>
    <row r="26" spans="2:24" ht="15.95" customHeight="1" x14ac:dyDescent="0.15">
      <c r="B26" s="407"/>
      <c r="C26" s="376"/>
      <c r="D26" s="378"/>
      <c r="E26" s="228"/>
      <c r="F26" s="268"/>
      <c r="G26" s="213"/>
      <c r="H26" s="213"/>
      <c r="I26" s="213"/>
      <c r="J26" s="382"/>
      <c r="K26" s="382"/>
      <c r="L26" s="382"/>
      <c r="M26" s="382"/>
      <c r="N26" s="213"/>
      <c r="O26" s="213"/>
      <c r="P26" s="221"/>
      <c r="Q26" s="382"/>
      <c r="R26" s="382"/>
      <c r="S26" s="382"/>
      <c r="T26" s="382"/>
      <c r="U26" s="382"/>
      <c r="V26" s="376"/>
      <c r="W26" s="377"/>
      <c r="X26" s="378"/>
    </row>
    <row r="27" spans="2:24" ht="15.95" customHeight="1" x14ac:dyDescent="0.15">
      <c r="B27" s="407"/>
      <c r="C27" s="376"/>
      <c r="D27" s="378"/>
      <c r="E27" s="228"/>
      <c r="F27" s="268"/>
      <c r="G27" s="213"/>
      <c r="H27" s="213"/>
      <c r="I27" s="213"/>
      <c r="J27" s="382"/>
      <c r="K27" s="382"/>
      <c r="L27" s="382"/>
      <c r="M27" s="382"/>
      <c r="N27" s="213"/>
      <c r="O27" s="213"/>
      <c r="P27" s="221"/>
      <c r="Q27" s="382"/>
      <c r="R27" s="382"/>
      <c r="S27" s="382"/>
      <c r="T27" s="382"/>
      <c r="U27" s="382"/>
      <c r="V27" s="376"/>
      <c r="W27" s="377"/>
      <c r="X27" s="378"/>
    </row>
    <row r="28" spans="2:24" ht="15.95" customHeight="1" x14ac:dyDescent="0.15">
      <c r="B28" s="407"/>
      <c r="C28" s="376"/>
      <c r="D28" s="378"/>
      <c r="E28" s="228"/>
      <c r="F28" s="268"/>
      <c r="G28" s="213"/>
      <c r="H28" s="213"/>
      <c r="I28" s="213"/>
      <c r="J28" s="382"/>
      <c r="K28" s="382"/>
      <c r="L28" s="382"/>
      <c r="M28" s="382"/>
      <c r="N28" s="213"/>
      <c r="O28" s="213"/>
      <c r="P28" s="221"/>
      <c r="Q28" s="382"/>
      <c r="R28" s="382"/>
      <c r="S28" s="382"/>
      <c r="T28" s="382"/>
      <c r="U28" s="382"/>
      <c r="V28" s="376"/>
      <c r="W28" s="377"/>
      <c r="X28" s="378"/>
    </row>
    <row r="29" spans="2:24" ht="15.95" customHeight="1" x14ac:dyDescent="0.15">
      <c r="B29" s="407"/>
      <c r="C29" s="376"/>
      <c r="D29" s="378"/>
      <c r="E29" s="228"/>
      <c r="F29" s="268"/>
      <c r="G29" s="213"/>
      <c r="H29" s="213"/>
      <c r="I29" s="213"/>
      <c r="J29" s="382"/>
      <c r="K29" s="382"/>
      <c r="L29" s="382"/>
      <c r="M29" s="382"/>
      <c r="N29" s="213"/>
      <c r="O29" s="213"/>
      <c r="P29" s="221"/>
      <c r="Q29" s="382"/>
      <c r="R29" s="382"/>
      <c r="S29" s="382"/>
      <c r="T29" s="382"/>
      <c r="U29" s="382"/>
      <c r="V29" s="376"/>
      <c r="W29" s="377"/>
      <c r="X29" s="378"/>
    </row>
    <row r="30" spans="2:24" ht="15.95" customHeight="1" x14ac:dyDescent="0.15">
      <c r="B30" s="407"/>
      <c r="C30" s="376"/>
      <c r="D30" s="378"/>
      <c r="E30" s="228"/>
      <c r="F30" s="268"/>
      <c r="G30" s="213"/>
      <c r="H30" s="213"/>
      <c r="I30" s="213"/>
      <c r="J30" s="382"/>
      <c r="K30" s="382"/>
      <c r="L30" s="382"/>
      <c r="M30" s="382"/>
      <c r="N30" s="213"/>
      <c r="O30" s="213"/>
      <c r="P30" s="221"/>
      <c r="Q30" s="382"/>
      <c r="R30" s="382"/>
      <c r="S30" s="382"/>
      <c r="T30" s="382"/>
      <c r="U30" s="382"/>
      <c r="V30" s="376"/>
      <c r="W30" s="377"/>
      <c r="X30" s="378"/>
    </row>
    <row r="31" spans="2:24" ht="15.95" customHeight="1" x14ac:dyDescent="0.15">
      <c r="B31" s="407"/>
      <c r="C31" s="376"/>
      <c r="D31" s="378"/>
      <c r="E31" s="228"/>
      <c r="F31" s="268"/>
      <c r="G31" s="213"/>
      <c r="H31" s="213"/>
      <c r="I31" s="213"/>
      <c r="J31" s="382"/>
      <c r="K31" s="382"/>
      <c r="L31" s="382"/>
      <c r="M31" s="382"/>
      <c r="N31" s="213"/>
      <c r="O31" s="213"/>
      <c r="P31" s="221"/>
      <c r="Q31" s="382"/>
      <c r="R31" s="382"/>
      <c r="S31" s="382"/>
      <c r="T31" s="382"/>
      <c r="U31" s="382"/>
      <c r="V31" s="376"/>
      <c r="W31" s="377"/>
      <c r="X31" s="378"/>
    </row>
    <row r="32" spans="2:24" ht="15.95" customHeight="1" x14ac:dyDescent="0.15">
      <c r="B32" s="407"/>
      <c r="C32" s="376"/>
      <c r="D32" s="378"/>
      <c r="E32" s="228"/>
      <c r="F32" s="268"/>
      <c r="G32" s="213"/>
      <c r="H32" s="213"/>
      <c r="I32" s="213"/>
      <c r="J32" s="382"/>
      <c r="K32" s="382"/>
      <c r="L32" s="382"/>
      <c r="M32" s="382"/>
      <c r="N32" s="213"/>
      <c r="O32" s="213"/>
      <c r="P32" s="221"/>
      <c r="Q32" s="382"/>
      <c r="R32" s="382"/>
      <c r="S32" s="382"/>
      <c r="T32" s="382"/>
      <c r="U32" s="382"/>
      <c r="V32" s="376"/>
      <c r="W32" s="377"/>
      <c r="X32" s="378"/>
    </row>
    <row r="33" spans="2:24" ht="15.95" customHeight="1" x14ac:dyDescent="0.15">
      <c r="B33" s="407"/>
      <c r="C33" s="376"/>
      <c r="D33" s="378"/>
      <c r="E33" s="228"/>
      <c r="F33" s="268"/>
      <c r="G33" s="213"/>
      <c r="H33" s="213"/>
      <c r="I33" s="213"/>
      <c r="J33" s="382"/>
      <c r="K33" s="382"/>
      <c r="L33" s="382"/>
      <c r="M33" s="382"/>
      <c r="N33" s="213"/>
      <c r="O33" s="213"/>
      <c r="P33" s="221"/>
      <c r="Q33" s="382"/>
      <c r="R33" s="382"/>
      <c r="S33" s="382"/>
      <c r="T33" s="382"/>
      <c r="U33" s="382"/>
      <c r="V33" s="376"/>
      <c r="W33" s="377"/>
      <c r="X33" s="378"/>
    </row>
    <row r="34" spans="2:24" ht="15.95" customHeight="1" x14ac:dyDescent="0.15">
      <c r="B34" s="407"/>
      <c r="C34" s="376"/>
      <c r="D34" s="378"/>
      <c r="E34" s="228"/>
      <c r="F34" s="268"/>
      <c r="G34" s="213"/>
      <c r="H34" s="213"/>
      <c r="I34" s="213"/>
      <c r="J34" s="382"/>
      <c r="K34" s="382"/>
      <c r="L34" s="382"/>
      <c r="M34" s="382"/>
      <c r="N34" s="213"/>
      <c r="O34" s="213"/>
      <c r="P34" s="221"/>
      <c r="Q34" s="382"/>
      <c r="R34" s="382"/>
      <c r="S34" s="382"/>
      <c r="T34" s="382"/>
      <c r="U34" s="382"/>
      <c r="V34" s="376"/>
      <c r="W34" s="377"/>
      <c r="X34" s="378"/>
    </row>
    <row r="35" spans="2:24" ht="15.95" customHeight="1" x14ac:dyDescent="0.15">
      <c r="B35" s="407"/>
      <c r="C35" s="376"/>
      <c r="D35" s="378"/>
      <c r="E35" s="228"/>
      <c r="F35" s="268"/>
      <c r="G35" s="213"/>
      <c r="H35" s="213"/>
      <c r="I35" s="213"/>
      <c r="J35" s="382"/>
      <c r="K35" s="382"/>
      <c r="L35" s="382"/>
      <c r="M35" s="382"/>
      <c r="N35" s="213"/>
      <c r="O35" s="213"/>
      <c r="P35" s="221"/>
      <c r="Q35" s="382"/>
      <c r="R35" s="382"/>
      <c r="S35" s="382"/>
      <c r="T35" s="382"/>
      <c r="U35" s="382"/>
      <c r="V35" s="376"/>
      <c r="W35" s="377"/>
      <c r="X35" s="378"/>
    </row>
    <row r="36" spans="2:24" ht="15.95" customHeight="1" x14ac:dyDescent="0.15">
      <c r="B36" s="407"/>
      <c r="C36" s="376"/>
      <c r="D36" s="378"/>
      <c r="E36" s="228"/>
      <c r="F36" s="268"/>
      <c r="G36" s="213"/>
      <c r="H36" s="213"/>
      <c r="I36" s="213"/>
      <c r="J36" s="382"/>
      <c r="K36" s="382"/>
      <c r="L36" s="382"/>
      <c r="M36" s="382"/>
      <c r="N36" s="213"/>
      <c r="O36" s="213"/>
      <c r="P36" s="221"/>
      <c r="Q36" s="382"/>
      <c r="R36" s="382"/>
      <c r="S36" s="382"/>
      <c r="T36" s="382"/>
      <c r="U36" s="382"/>
      <c r="V36" s="376"/>
      <c r="W36" s="377"/>
      <c r="X36" s="378"/>
    </row>
    <row r="37" spans="2:24" ht="15.95" customHeight="1" x14ac:dyDescent="0.15">
      <c r="B37" s="407"/>
      <c r="C37" s="376"/>
      <c r="D37" s="378"/>
      <c r="E37" s="228"/>
      <c r="F37" s="268"/>
      <c r="G37" s="213"/>
      <c r="H37" s="213"/>
      <c r="I37" s="213"/>
      <c r="J37" s="382"/>
      <c r="K37" s="382"/>
      <c r="L37" s="382"/>
      <c r="M37" s="382"/>
      <c r="N37" s="213"/>
      <c r="O37" s="213"/>
      <c r="P37" s="221"/>
      <c r="Q37" s="382"/>
      <c r="R37" s="382"/>
      <c r="S37" s="382"/>
      <c r="T37" s="382"/>
      <c r="U37" s="382"/>
      <c r="V37" s="376"/>
      <c r="W37" s="377"/>
      <c r="X37" s="378"/>
    </row>
    <row r="38" spans="2:24" ht="15.95" customHeight="1" x14ac:dyDescent="0.15">
      <c r="B38" s="407"/>
      <c r="C38" s="376"/>
      <c r="D38" s="378"/>
      <c r="E38" s="228"/>
      <c r="F38" s="268"/>
      <c r="G38" s="213"/>
      <c r="H38" s="213"/>
      <c r="I38" s="213"/>
      <c r="J38" s="382"/>
      <c r="K38" s="382"/>
      <c r="L38" s="382"/>
      <c r="M38" s="382"/>
      <c r="N38" s="213"/>
      <c r="O38" s="213"/>
      <c r="P38" s="221"/>
      <c r="Q38" s="382"/>
      <c r="R38" s="382"/>
      <c r="S38" s="382"/>
      <c r="T38" s="382"/>
      <c r="U38" s="382"/>
      <c r="V38" s="376"/>
      <c r="W38" s="377"/>
      <c r="X38" s="378"/>
    </row>
    <row r="39" spans="2:24" ht="15.95" customHeight="1" x14ac:dyDescent="0.15">
      <c r="B39" s="407"/>
      <c r="C39" s="376"/>
      <c r="D39" s="378"/>
      <c r="E39" s="228"/>
      <c r="F39" s="268"/>
      <c r="G39" s="213"/>
      <c r="H39" s="213"/>
      <c r="I39" s="213"/>
      <c r="J39" s="382"/>
      <c r="K39" s="382"/>
      <c r="L39" s="382"/>
      <c r="M39" s="382"/>
      <c r="N39" s="213"/>
      <c r="O39" s="213"/>
      <c r="P39" s="221"/>
      <c r="Q39" s="382"/>
      <c r="R39" s="382"/>
      <c r="S39" s="382"/>
      <c r="T39" s="382"/>
      <c r="U39" s="382"/>
      <c r="V39" s="376"/>
      <c r="W39" s="377"/>
      <c r="X39" s="378"/>
    </row>
    <row r="40" spans="2:24" ht="15.95" customHeight="1" x14ac:dyDescent="0.15">
      <c r="B40" s="407"/>
      <c r="C40" s="639"/>
      <c r="D40" s="640"/>
      <c r="E40" s="228"/>
      <c r="F40" s="268"/>
      <c r="G40" s="213"/>
      <c r="H40" s="213"/>
      <c r="I40" s="213"/>
      <c r="J40" s="382"/>
      <c r="K40" s="382"/>
      <c r="L40" s="382"/>
      <c r="M40" s="382"/>
      <c r="N40" s="213"/>
      <c r="O40" s="213"/>
      <c r="P40" s="221"/>
      <c r="Q40" s="382"/>
      <c r="R40" s="382"/>
      <c r="S40" s="382"/>
      <c r="T40" s="382"/>
      <c r="U40" s="382"/>
      <c r="V40" s="376"/>
      <c r="W40" s="377"/>
      <c r="X40" s="378"/>
    </row>
    <row r="41" spans="2:24" ht="15.95" customHeight="1" x14ac:dyDescent="0.15">
      <c r="B41" s="459"/>
      <c r="C41" s="639"/>
      <c r="D41" s="640"/>
      <c r="E41" s="228"/>
      <c r="F41" s="268"/>
      <c r="G41" s="213"/>
      <c r="H41" s="213"/>
      <c r="I41" s="213"/>
      <c r="J41" s="382"/>
      <c r="K41" s="382"/>
      <c r="L41" s="382"/>
      <c r="M41" s="382"/>
      <c r="N41" s="213"/>
      <c r="O41" s="213"/>
      <c r="P41" s="221"/>
      <c r="Q41" s="382"/>
      <c r="R41" s="382"/>
      <c r="S41" s="382"/>
      <c r="T41" s="382"/>
      <c r="U41" s="382"/>
      <c r="V41" s="376"/>
      <c r="W41" s="377"/>
      <c r="X41" s="378"/>
    </row>
    <row r="42" spans="2:24" ht="15.95" customHeight="1" x14ac:dyDescent="0.15">
      <c r="B42" s="26"/>
      <c r="C42" s="1" t="s">
        <v>159</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160</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161</v>
      </c>
    </row>
    <row r="45" spans="2:24" ht="15.95" customHeight="1" x14ac:dyDescent="0.15">
      <c r="C45" s="3" t="s">
        <v>162</v>
      </c>
    </row>
    <row r="46" spans="2:24" ht="15.95" customHeight="1" x14ac:dyDescent="0.15">
      <c r="C46" s="4" t="s">
        <v>106</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B3" sqref="B3:Z4"/>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86" t="s">
        <v>163</v>
      </c>
      <c r="C2" s="686"/>
      <c r="D2" s="686"/>
      <c r="E2" s="579"/>
      <c r="F2" s="579"/>
      <c r="G2" s="579"/>
      <c r="H2" s="686"/>
      <c r="I2" s="686"/>
      <c r="J2" s="686"/>
      <c r="K2" s="686"/>
      <c r="L2" s="686"/>
      <c r="M2" s="686"/>
      <c r="N2" s="686"/>
      <c r="O2" s="686"/>
      <c r="P2" s="686"/>
      <c r="Q2" s="686"/>
      <c r="R2" s="686"/>
      <c r="S2" s="686"/>
      <c r="T2" s="686"/>
      <c r="U2" s="686"/>
      <c r="V2" s="686"/>
      <c r="W2" s="686"/>
      <c r="X2" s="686"/>
      <c r="Y2" s="686"/>
      <c r="Z2" s="686"/>
    </row>
    <row r="3" spans="2:28" ht="20.100000000000001" customHeight="1" x14ac:dyDescent="0.15">
      <c r="B3" s="719" t="s">
        <v>395</v>
      </c>
      <c r="C3" s="719"/>
      <c r="D3" s="309"/>
      <c r="E3" s="312" t="s">
        <v>396</v>
      </c>
      <c r="F3" s="313"/>
      <c r="G3" s="314"/>
      <c r="H3" s="317" t="s">
        <v>397</v>
      </c>
      <c r="I3" s="583"/>
      <c r="J3" s="720" t="s">
        <v>398</v>
      </c>
      <c r="K3" s="720"/>
      <c r="L3" s="720"/>
      <c r="M3" s="386" t="s">
        <v>511</v>
      </c>
      <c r="N3" s="387"/>
      <c r="O3" s="387"/>
      <c r="P3" s="387"/>
      <c r="Q3" s="321" t="s">
        <v>512</v>
      </c>
      <c r="R3" s="322"/>
      <c r="S3" s="322"/>
      <c r="T3" s="323"/>
      <c r="U3" s="324" t="s">
        <v>509</v>
      </c>
      <c r="V3" s="325"/>
      <c r="W3" s="577"/>
      <c r="X3" s="585">
        <v>45908</v>
      </c>
      <c r="Y3" s="586"/>
      <c r="Z3" s="587"/>
    </row>
    <row r="4" spans="2:28" ht="20.100000000000001" customHeight="1" x14ac:dyDescent="0.15">
      <c r="B4" s="727" t="s">
        <v>532</v>
      </c>
      <c r="C4" s="727"/>
      <c r="D4" s="352"/>
      <c r="E4" s="355" t="s">
        <v>403</v>
      </c>
      <c r="F4" s="356"/>
      <c r="G4" s="357"/>
      <c r="H4" s="360" t="s">
        <v>399</v>
      </c>
      <c r="I4" s="594"/>
      <c r="J4" s="720" t="s">
        <v>510</v>
      </c>
      <c r="K4" s="720"/>
      <c r="L4" s="720"/>
      <c r="M4" s="389"/>
      <c r="N4" s="390"/>
      <c r="O4" s="390"/>
      <c r="P4" s="390"/>
      <c r="Q4" s="361" t="s">
        <v>513</v>
      </c>
      <c r="R4" s="362"/>
      <c r="S4" s="362"/>
      <c r="T4" s="363"/>
      <c r="U4" s="721"/>
      <c r="V4" s="722"/>
      <c r="W4" s="723"/>
      <c r="X4" s="724"/>
      <c r="Y4" s="725"/>
      <c r="Z4" s="726"/>
    </row>
    <row r="5" spans="2:28" ht="28.5" customHeight="1" x14ac:dyDescent="0.15">
      <c r="B5" s="698" t="s">
        <v>164</v>
      </c>
      <c r="C5" s="701" t="s">
        <v>165</v>
      </c>
      <c r="D5" s="701"/>
      <c r="E5" s="702" t="s">
        <v>122</v>
      </c>
      <c r="F5" s="711" t="s">
        <v>164</v>
      </c>
      <c r="G5" s="712"/>
      <c r="H5" s="359"/>
      <c r="I5" s="359"/>
      <c r="J5" s="359"/>
      <c r="K5" s="359"/>
      <c r="L5" s="359"/>
      <c r="M5" s="359"/>
      <c r="N5" s="359"/>
      <c r="O5" s="359"/>
      <c r="P5" s="359"/>
      <c r="Q5" s="359"/>
      <c r="R5" s="359"/>
      <c r="S5" s="713"/>
      <c r="T5" s="713"/>
      <c r="U5" s="713"/>
      <c r="V5" s="713"/>
      <c r="W5" s="713"/>
      <c r="X5" s="713"/>
      <c r="Y5" s="713"/>
      <c r="Z5" s="714"/>
      <c r="AA5" s="21"/>
      <c r="AB5" s="5"/>
    </row>
    <row r="6" spans="2:28" ht="24.75" customHeight="1" x14ac:dyDescent="0.15">
      <c r="B6" s="698"/>
      <c r="C6" s="594"/>
      <c r="D6" s="594"/>
      <c r="E6" s="703"/>
      <c r="F6" s="583" t="s">
        <v>166</v>
      </c>
      <c r="G6" s="583"/>
      <c r="H6" s="358" t="s">
        <v>167</v>
      </c>
      <c r="I6" s="713"/>
      <c r="J6" s="713"/>
      <c r="K6" s="713"/>
      <c r="L6" s="713"/>
      <c r="M6" s="713"/>
      <c r="N6" s="714"/>
      <c r="O6" s="358" t="s">
        <v>168</v>
      </c>
      <c r="P6" s="359"/>
      <c r="Q6" s="359"/>
      <c r="R6" s="359"/>
      <c r="S6" s="359"/>
      <c r="T6" s="359"/>
      <c r="U6" s="359"/>
      <c r="V6" s="359"/>
      <c r="W6" s="359"/>
      <c r="X6" s="360"/>
      <c r="Y6" s="358" t="s">
        <v>169</v>
      </c>
      <c r="Z6" s="360"/>
      <c r="AA6" s="5"/>
      <c r="AB6" s="5"/>
    </row>
    <row r="7" spans="2:28" ht="27.75" customHeight="1" x14ac:dyDescent="0.15">
      <c r="B7" s="699"/>
      <c r="C7" s="704"/>
      <c r="D7" s="705"/>
      <c r="E7" s="111"/>
      <c r="F7" s="706"/>
      <c r="G7" s="706"/>
      <c r="H7" s="716"/>
      <c r="I7" s="717"/>
      <c r="J7" s="717"/>
      <c r="K7" s="717"/>
      <c r="L7" s="717"/>
      <c r="M7" s="717"/>
      <c r="N7" s="718"/>
      <c r="O7" s="736"/>
      <c r="P7" s="737"/>
      <c r="Q7" s="737"/>
      <c r="R7" s="737"/>
      <c r="S7" s="737"/>
      <c r="T7" s="737"/>
      <c r="U7" s="737"/>
      <c r="V7" s="737"/>
      <c r="W7" s="737"/>
      <c r="X7" s="738"/>
      <c r="Y7" s="715"/>
      <c r="Z7" s="715"/>
    </row>
    <row r="8" spans="2:28" ht="27.75" customHeight="1" x14ac:dyDescent="0.15">
      <c r="B8" s="699"/>
      <c r="C8" s="704"/>
      <c r="D8" s="705"/>
      <c r="E8" s="111"/>
      <c r="F8" s="706"/>
      <c r="G8" s="706"/>
      <c r="H8" s="716"/>
      <c r="I8" s="728"/>
      <c r="J8" s="728"/>
      <c r="K8" s="728"/>
      <c r="L8" s="717"/>
      <c r="M8" s="717"/>
      <c r="N8" s="718"/>
      <c r="O8" s="736"/>
      <c r="P8" s="737"/>
      <c r="Q8" s="737"/>
      <c r="R8" s="737"/>
      <c r="S8" s="737"/>
      <c r="T8" s="737"/>
      <c r="U8" s="737"/>
      <c r="V8" s="737"/>
      <c r="W8" s="737"/>
      <c r="X8" s="738"/>
      <c r="Y8" s="715"/>
      <c r="Z8" s="715"/>
    </row>
    <row r="9" spans="2:28" ht="27.75" customHeight="1" x14ac:dyDescent="0.15">
      <c r="B9" s="699"/>
      <c r="C9" s="707"/>
      <c r="D9" s="708"/>
      <c r="E9" s="111"/>
      <c r="F9" s="706"/>
      <c r="G9" s="706"/>
      <c r="H9" s="716"/>
      <c r="I9" s="728"/>
      <c r="J9" s="728"/>
      <c r="K9" s="728"/>
      <c r="L9" s="717"/>
      <c r="M9" s="717"/>
      <c r="N9" s="718"/>
      <c r="O9" s="736"/>
      <c r="P9" s="737"/>
      <c r="Q9" s="737"/>
      <c r="R9" s="737"/>
      <c r="S9" s="737"/>
      <c r="T9" s="737"/>
      <c r="U9" s="737"/>
      <c r="V9" s="737"/>
      <c r="W9" s="737"/>
      <c r="X9" s="738"/>
      <c r="Y9" s="709"/>
      <c r="Z9" s="710"/>
    </row>
    <row r="10" spans="2:28" ht="27.75" customHeight="1" x14ac:dyDescent="0.15">
      <c r="B10" s="699"/>
      <c r="C10" s="707"/>
      <c r="D10" s="708"/>
      <c r="E10" s="111"/>
      <c r="F10" s="729"/>
      <c r="G10" s="730"/>
      <c r="H10" s="716"/>
      <c r="I10" s="728"/>
      <c r="J10" s="728"/>
      <c r="K10" s="728"/>
      <c r="L10" s="728"/>
      <c r="M10" s="728"/>
      <c r="N10" s="733"/>
      <c r="O10" s="736"/>
      <c r="P10" s="737"/>
      <c r="Q10" s="737"/>
      <c r="R10" s="737"/>
      <c r="S10" s="737"/>
      <c r="T10" s="737"/>
      <c r="U10" s="737"/>
      <c r="V10" s="737"/>
      <c r="W10" s="737"/>
      <c r="X10" s="738"/>
      <c r="Y10" s="709"/>
      <c r="Z10" s="710"/>
    </row>
    <row r="11" spans="2:28" ht="27.75" customHeight="1" x14ac:dyDescent="0.15">
      <c r="B11" s="699"/>
      <c r="C11" s="709"/>
      <c r="D11" s="710"/>
      <c r="E11" s="20"/>
      <c r="F11" s="731"/>
      <c r="G11" s="732"/>
      <c r="H11" s="716"/>
      <c r="I11" s="728"/>
      <c r="J11" s="728"/>
      <c r="K11" s="728"/>
      <c r="L11" s="728"/>
      <c r="M11" s="728"/>
      <c r="N11" s="733"/>
      <c r="O11" s="709"/>
      <c r="P11" s="735"/>
      <c r="Q11" s="735"/>
      <c r="R11" s="735"/>
      <c r="S11" s="735"/>
      <c r="T11" s="735"/>
      <c r="U11" s="735"/>
      <c r="V11" s="735"/>
      <c r="W11" s="735"/>
      <c r="X11" s="710"/>
      <c r="Y11" s="709"/>
      <c r="Z11" s="710"/>
    </row>
    <row r="12" spans="2:28" ht="27.75" customHeight="1" x14ac:dyDescent="0.15">
      <c r="B12" s="699"/>
      <c r="C12" s="709"/>
      <c r="D12" s="710"/>
      <c r="E12" s="20"/>
      <c r="F12" s="734"/>
      <c r="G12" s="734"/>
      <c r="H12" s="716"/>
      <c r="I12" s="728"/>
      <c r="J12" s="728"/>
      <c r="K12" s="728"/>
      <c r="L12" s="717"/>
      <c r="M12" s="717"/>
      <c r="N12" s="718"/>
      <c r="O12" s="709"/>
      <c r="P12" s="735"/>
      <c r="Q12" s="735"/>
      <c r="R12" s="735"/>
      <c r="S12" s="735"/>
      <c r="T12" s="735"/>
      <c r="U12" s="735"/>
      <c r="V12" s="735"/>
      <c r="W12" s="735"/>
      <c r="X12" s="710"/>
      <c r="Y12" s="709"/>
      <c r="Z12" s="710"/>
    </row>
    <row r="13" spans="2:28" ht="27.75" customHeight="1" x14ac:dyDescent="0.15">
      <c r="B13" s="699"/>
      <c r="C13" s="709"/>
      <c r="D13" s="710"/>
      <c r="E13" s="20"/>
      <c r="F13" s="734"/>
      <c r="G13" s="734"/>
      <c r="H13" s="716"/>
      <c r="I13" s="728"/>
      <c r="J13" s="728"/>
      <c r="K13" s="728"/>
      <c r="L13" s="717"/>
      <c r="M13" s="717"/>
      <c r="N13" s="718"/>
      <c r="O13" s="709"/>
      <c r="P13" s="735"/>
      <c r="Q13" s="735"/>
      <c r="R13" s="735"/>
      <c r="S13" s="735"/>
      <c r="T13" s="735"/>
      <c r="U13" s="735"/>
      <c r="V13" s="735"/>
      <c r="W13" s="735"/>
      <c r="X13" s="710"/>
      <c r="Y13" s="709"/>
      <c r="Z13" s="710"/>
    </row>
    <row r="14" spans="2:28" ht="27.75" customHeight="1" x14ac:dyDescent="0.15">
      <c r="B14" s="699"/>
      <c r="C14" s="709"/>
      <c r="D14" s="710"/>
      <c r="E14" s="20"/>
      <c r="F14" s="706"/>
      <c r="G14" s="706"/>
      <c r="H14" s="716"/>
      <c r="I14" s="728"/>
      <c r="J14" s="728"/>
      <c r="K14" s="728"/>
      <c r="L14" s="717"/>
      <c r="M14" s="717"/>
      <c r="N14" s="718"/>
      <c r="O14" s="709"/>
      <c r="P14" s="735"/>
      <c r="Q14" s="735"/>
      <c r="R14" s="735"/>
      <c r="S14" s="735"/>
      <c r="T14" s="735"/>
      <c r="U14" s="735"/>
      <c r="V14" s="735"/>
      <c r="W14" s="735"/>
      <c r="X14" s="710"/>
      <c r="Y14" s="709"/>
      <c r="Z14" s="710"/>
    </row>
    <row r="15" spans="2:28" ht="27.75" customHeight="1" x14ac:dyDescent="0.15">
      <c r="B15" s="699"/>
      <c r="C15" s="709"/>
      <c r="D15" s="710"/>
      <c r="E15" s="20"/>
      <c r="F15" s="734"/>
      <c r="G15" s="734"/>
      <c r="H15" s="716"/>
      <c r="I15" s="728"/>
      <c r="J15" s="728"/>
      <c r="K15" s="728"/>
      <c r="L15" s="717"/>
      <c r="M15" s="717"/>
      <c r="N15" s="718"/>
      <c r="O15" s="709"/>
      <c r="P15" s="735"/>
      <c r="Q15" s="735"/>
      <c r="R15" s="735"/>
      <c r="S15" s="735"/>
      <c r="T15" s="735"/>
      <c r="U15" s="735"/>
      <c r="V15" s="735"/>
      <c r="W15" s="735"/>
      <c r="X15" s="710"/>
      <c r="Y15" s="709"/>
      <c r="Z15" s="710"/>
    </row>
    <row r="16" spans="2:28" ht="27.75" customHeight="1" x14ac:dyDescent="0.15">
      <c r="B16" s="699"/>
      <c r="C16" s="709"/>
      <c r="D16" s="710"/>
      <c r="E16" s="20"/>
      <c r="F16" s="734"/>
      <c r="G16" s="734"/>
      <c r="H16" s="716"/>
      <c r="I16" s="728"/>
      <c r="J16" s="728"/>
      <c r="K16" s="728"/>
      <c r="L16" s="717"/>
      <c r="M16" s="717"/>
      <c r="N16" s="718"/>
      <c r="O16" s="709"/>
      <c r="P16" s="735"/>
      <c r="Q16" s="735"/>
      <c r="R16" s="735"/>
      <c r="S16" s="735"/>
      <c r="T16" s="735"/>
      <c r="U16" s="735"/>
      <c r="V16" s="735"/>
      <c r="W16" s="735"/>
      <c r="X16" s="710"/>
      <c r="Y16" s="709"/>
      <c r="Z16" s="710"/>
    </row>
    <row r="17" spans="2:26" ht="27.75" customHeight="1" x14ac:dyDescent="0.15">
      <c r="B17" s="699"/>
      <c r="C17" s="709"/>
      <c r="D17" s="710"/>
      <c r="E17" s="20"/>
      <c r="F17" s="734"/>
      <c r="G17" s="734"/>
      <c r="H17" s="716"/>
      <c r="I17" s="728"/>
      <c r="J17" s="728"/>
      <c r="K17" s="728"/>
      <c r="L17" s="717"/>
      <c r="M17" s="717"/>
      <c r="N17" s="718"/>
      <c r="O17" s="709"/>
      <c r="P17" s="735"/>
      <c r="Q17" s="735"/>
      <c r="R17" s="735"/>
      <c r="S17" s="735"/>
      <c r="T17" s="735"/>
      <c r="U17" s="735"/>
      <c r="V17" s="735"/>
      <c r="W17" s="735"/>
      <c r="X17" s="710"/>
      <c r="Y17" s="709"/>
      <c r="Z17" s="710"/>
    </row>
    <row r="18" spans="2:26" ht="27.75" customHeight="1" x14ac:dyDescent="0.15">
      <c r="B18" s="699"/>
      <c r="C18" s="709"/>
      <c r="D18" s="710"/>
      <c r="E18" s="20"/>
      <c r="F18" s="734"/>
      <c r="G18" s="734"/>
      <c r="H18" s="716"/>
      <c r="I18" s="728"/>
      <c r="J18" s="728"/>
      <c r="K18" s="728"/>
      <c r="L18" s="717"/>
      <c r="M18" s="717"/>
      <c r="N18" s="718"/>
      <c r="O18" s="709"/>
      <c r="P18" s="735"/>
      <c r="Q18" s="735"/>
      <c r="R18" s="735"/>
      <c r="S18" s="735"/>
      <c r="T18" s="735"/>
      <c r="U18" s="735"/>
      <c r="V18" s="735"/>
      <c r="W18" s="735"/>
      <c r="X18" s="710"/>
      <c r="Y18" s="709"/>
      <c r="Z18" s="710"/>
    </row>
    <row r="19" spans="2:26" ht="27.75" customHeight="1" x14ac:dyDescent="0.15">
      <c r="B19" s="699"/>
      <c r="C19" s="709"/>
      <c r="D19" s="710"/>
      <c r="E19" s="20"/>
      <c r="F19" s="734"/>
      <c r="G19" s="734"/>
      <c r="H19" s="716"/>
      <c r="I19" s="728"/>
      <c r="J19" s="728"/>
      <c r="K19" s="728"/>
      <c r="L19" s="717"/>
      <c r="M19" s="717"/>
      <c r="N19" s="718"/>
      <c r="O19" s="709"/>
      <c r="P19" s="735"/>
      <c r="Q19" s="735"/>
      <c r="R19" s="735"/>
      <c r="S19" s="735"/>
      <c r="T19" s="735"/>
      <c r="U19" s="735"/>
      <c r="V19" s="735"/>
      <c r="W19" s="735"/>
      <c r="X19" s="710"/>
      <c r="Y19" s="709"/>
      <c r="Z19" s="710"/>
    </row>
    <row r="20" spans="2:26" ht="27.75" customHeight="1" x14ac:dyDescent="0.15">
      <c r="B20" s="699"/>
      <c r="C20" s="709"/>
      <c r="D20" s="710"/>
      <c r="E20" s="20"/>
      <c r="F20" s="734"/>
      <c r="G20" s="734"/>
      <c r="H20" s="716"/>
      <c r="I20" s="728"/>
      <c r="J20" s="728"/>
      <c r="K20" s="728"/>
      <c r="L20" s="717"/>
      <c r="M20" s="717"/>
      <c r="N20" s="718"/>
      <c r="O20" s="709"/>
      <c r="P20" s="735"/>
      <c r="Q20" s="735"/>
      <c r="R20" s="735"/>
      <c r="S20" s="735"/>
      <c r="T20" s="735"/>
      <c r="U20" s="735"/>
      <c r="V20" s="735"/>
      <c r="W20" s="735"/>
      <c r="X20" s="710"/>
      <c r="Y20" s="709"/>
      <c r="Z20" s="710"/>
    </row>
    <row r="21" spans="2:26" ht="27.75" customHeight="1" x14ac:dyDescent="0.15">
      <c r="B21" s="700"/>
      <c r="C21" s="709"/>
      <c r="D21" s="710"/>
      <c r="E21" s="20"/>
      <c r="F21" s="734"/>
      <c r="G21" s="734"/>
      <c r="H21" s="716"/>
      <c r="I21" s="728"/>
      <c r="J21" s="728"/>
      <c r="K21" s="728"/>
      <c r="L21" s="717"/>
      <c r="M21" s="717"/>
      <c r="N21" s="718"/>
      <c r="O21" s="709"/>
      <c r="P21" s="735"/>
      <c r="Q21" s="735"/>
      <c r="R21" s="735"/>
      <c r="S21" s="735"/>
      <c r="T21" s="735"/>
      <c r="U21" s="735"/>
      <c r="V21" s="735"/>
      <c r="W21" s="735"/>
      <c r="X21" s="710"/>
      <c r="Y21" s="709"/>
      <c r="Z21" s="710"/>
    </row>
    <row r="22" spans="2:26" ht="15.95" customHeight="1" x14ac:dyDescent="0.15">
      <c r="B22" s="1" t="s">
        <v>170</v>
      </c>
    </row>
    <row r="23" spans="2:26" ht="15.95" customHeight="1" x14ac:dyDescent="0.15">
      <c r="B23" s="4" t="s">
        <v>106</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topLeftCell="I1" zoomScaleNormal="70" zoomScaleSheetLayoutView="100"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491</v>
      </c>
      <c r="F5" s="773"/>
      <c r="G5" s="774"/>
      <c r="H5" s="774"/>
      <c r="I5" s="774"/>
      <c r="J5" s="774"/>
      <c r="K5" s="774"/>
      <c r="L5" s="775"/>
      <c r="M5" s="769" t="s">
        <v>603</v>
      </c>
      <c r="N5" s="771" t="s">
        <v>604</v>
      </c>
      <c r="O5" s="772"/>
      <c r="P5" s="277" t="s">
        <v>493</v>
      </c>
      <c r="Q5" s="773"/>
      <c r="R5" s="774"/>
      <c r="S5" s="774"/>
      <c r="T5" s="774"/>
      <c r="U5" s="774"/>
      <c r="V5" s="774"/>
      <c r="W5" s="775"/>
    </row>
    <row r="6" spans="2:23" s="31" customFormat="1" ht="25.5" customHeight="1" x14ac:dyDescent="0.15">
      <c r="B6" s="770"/>
      <c r="C6" s="771" t="s">
        <v>173</v>
      </c>
      <c r="D6" s="772"/>
      <c r="E6" s="278">
        <v>2</v>
      </c>
      <c r="F6" s="776"/>
      <c r="G6" s="777"/>
      <c r="H6" s="777"/>
      <c r="I6" s="777"/>
      <c r="J6" s="777"/>
      <c r="K6" s="777"/>
      <c r="L6" s="778"/>
      <c r="M6" s="770"/>
      <c r="N6" s="771" t="s">
        <v>605</v>
      </c>
      <c r="O6" s="772"/>
      <c r="P6" s="278">
        <v>5</v>
      </c>
      <c r="Q6" s="776"/>
      <c r="R6" s="777"/>
      <c r="S6" s="777"/>
      <c r="T6" s="777"/>
      <c r="U6" s="777"/>
      <c r="V6" s="777"/>
      <c r="W6" s="778"/>
    </row>
    <row r="7" spans="2:23" s="31" customFormat="1" ht="25.5" customHeight="1" x14ac:dyDescent="0.15">
      <c r="B7" s="769" t="s">
        <v>174</v>
      </c>
      <c r="C7" s="771" t="s">
        <v>130</v>
      </c>
      <c r="D7" s="772"/>
      <c r="E7" s="279" t="s">
        <v>447</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533</v>
      </c>
      <c r="F8" s="776"/>
      <c r="G8" s="777"/>
      <c r="H8" s="777"/>
      <c r="I8" s="777"/>
      <c r="J8" s="777"/>
      <c r="K8" s="777"/>
      <c r="L8" s="778"/>
      <c r="M8" s="782"/>
      <c r="N8" s="771" t="s">
        <v>287</v>
      </c>
      <c r="O8" s="772"/>
      <c r="P8" s="277" t="s">
        <v>543</v>
      </c>
      <c r="Q8" s="776"/>
      <c r="R8" s="777"/>
      <c r="S8" s="777"/>
      <c r="T8" s="777"/>
      <c r="U8" s="777"/>
      <c r="V8" s="777"/>
      <c r="W8" s="778"/>
    </row>
    <row r="9" spans="2:23" s="31" customFormat="1" ht="25.5" customHeight="1" x14ac:dyDescent="0.15">
      <c r="B9" s="783" t="s">
        <v>133</v>
      </c>
      <c r="C9" s="786"/>
      <c r="D9" s="784"/>
      <c r="E9" s="280" t="s">
        <v>334</v>
      </c>
      <c r="F9" s="776"/>
      <c r="G9" s="777"/>
      <c r="H9" s="777"/>
      <c r="I9" s="777"/>
      <c r="J9" s="777"/>
      <c r="K9" s="777"/>
      <c r="L9" s="778"/>
      <c r="M9" s="783" t="s">
        <v>289</v>
      </c>
      <c r="N9" s="786"/>
      <c r="O9" s="784"/>
      <c r="P9" s="280" t="s">
        <v>298</v>
      </c>
      <c r="Q9" s="776"/>
      <c r="R9" s="777"/>
      <c r="S9" s="777"/>
      <c r="T9" s="777"/>
      <c r="U9" s="777"/>
      <c r="V9" s="777"/>
      <c r="W9" s="778"/>
    </row>
    <row r="10" spans="2:23" s="31" customFormat="1" ht="25.5" customHeight="1" x14ac:dyDescent="0.15">
      <c r="B10" s="769" t="s">
        <v>175</v>
      </c>
      <c r="C10" s="783" t="s">
        <v>176</v>
      </c>
      <c r="D10" s="784"/>
      <c r="E10" s="278" t="s">
        <v>334</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627</v>
      </c>
      <c r="F13" s="803"/>
      <c r="G13" s="804"/>
      <c r="H13" s="788" t="s">
        <v>612</v>
      </c>
      <c r="I13" s="788"/>
      <c r="J13" s="789" t="s">
        <v>628</v>
      </c>
      <c r="K13" s="789"/>
      <c r="L13" s="789"/>
      <c r="M13" s="788" t="s">
        <v>614</v>
      </c>
      <c r="N13" s="788"/>
      <c r="O13" s="788"/>
      <c r="P13" s="805" t="s">
        <v>629</v>
      </c>
      <c r="Q13" s="806"/>
      <c r="R13" s="807"/>
      <c r="S13" s="788" t="s">
        <v>612</v>
      </c>
      <c r="T13" s="788"/>
      <c r="U13" s="789" t="s">
        <v>630</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631</v>
      </c>
      <c r="F15" s="809"/>
      <c r="G15" s="809"/>
      <c r="H15" s="809"/>
      <c r="I15" s="809"/>
      <c r="J15" s="809"/>
      <c r="K15" s="809"/>
      <c r="L15" s="810"/>
      <c r="M15" s="785" t="s">
        <v>620</v>
      </c>
      <c r="N15" s="785"/>
      <c r="O15" s="785"/>
      <c r="P15" s="808" t="s">
        <v>619</v>
      </c>
      <c r="Q15" s="809"/>
      <c r="R15" s="809"/>
      <c r="S15" s="809"/>
      <c r="T15" s="809"/>
      <c r="U15" s="809"/>
      <c r="V15" s="809"/>
      <c r="W15" s="810"/>
    </row>
    <row r="16" spans="2:23" s="31" customFormat="1" ht="25.5" customHeight="1" x14ac:dyDescent="0.15">
      <c r="B16" s="787" t="s">
        <v>171</v>
      </c>
      <c r="C16" s="787" t="s">
        <v>172</v>
      </c>
      <c r="D16" s="787"/>
      <c r="E16" s="277" t="s">
        <v>493</v>
      </c>
      <c r="F16" s="773"/>
      <c r="G16" s="774"/>
      <c r="H16" s="774"/>
      <c r="I16" s="774"/>
      <c r="J16" s="774"/>
      <c r="K16" s="774"/>
      <c r="L16" s="775"/>
      <c r="M16" s="787" t="s">
        <v>603</v>
      </c>
      <c r="N16" s="787" t="s">
        <v>604</v>
      </c>
      <c r="O16" s="787"/>
      <c r="P16" s="277" t="s">
        <v>493</v>
      </c>
      <c r="Q16" s="773"/>
      <c r="R16" s="774"/>
      <c r="S16" s="774"/>
      <c r="T16" s="774"/>
      <c r="U16" s="774"/>
      <c r="V16" s="774"/>
      <c r="W16" s="775"/>
    </row>
    <row r="17" spans="2:24" s="31" customFormat="1" ht="25.5" customHeight="1" x14ac:dyDescent="0.15">
      <c r="B17" s="787"/>
      <c r="C17" s="787" t="s">
        <v>173</v>
      </c>
      <c r="D17" s="787"/>
      <c r="E17" s="278">
        <v>13</v>
      </c>
      <c r="F17" s="776"/>
      <c r="G17" s="777"/>
      <c r="H17" s="777"/>
      <c r="I17" s="777"/>
      <c r="J17" s="777"/>
      <c r="K17" s="777"/>
      <c r="L17" s="778"/>
      <c r="M17" s="787"/>
      <c r="N17" s="787" t="s">
        <v>605</v>
      </c>
      <c r="O17" s="787"/>
      <c r="P17" s="278">
        <v>14</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543</v>
      </c>
      <c r="F19" s="776"/>
      <c r="G19" s="777"/>
      <c r="H19" s="777"/>
      <c r="I19" s="777"/>
      <c r="J19" s="777"/>
      <c r="K19" s="777"/>
      <c r="L19" s="778"/>
      <c r="M19" s="787"/>
      <c r="N19" s="787" t="s">
        <v>287</v>
      </c>
      <c r="O19" s="787"/>
      <c r="P19" s="277" t="s">
        <v>550</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315</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632</v>
      </c>
      <c r="F24" s="806"/>
      <c r="G24" s="807"/>
      <c r="H24" s="788" t="s">
        <v>612</v>
      </c>
      <c r="I24" s="788"/>
      <c r="J24" s="802" t="s">
        <v>633</v>
      </c>
      <c r="K24" s="803"/>
      <c r="L24" s="804"/>
      <c r="M24" s="788" t="s">
        <v>614</v>
      </c>
      <c r="N24" s="788"/>
      <c r="O24" s="788"/>
      <c r="P24" s="805" t="s">
        <v>632</v>
      </c>
      <c r="Q24" s="806"/>
      <c r="R24" s="807"/>
      <c r="S24" s="788" t="s">
        <v>612</v>
      </c>
      <c r="T24" s="788"/>
      <c r="U24" s="789" t="s">
        <v>633</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634</v>
      </c>
      <c r="F26" s="809"/>
      <c r="G26" s="809"/>
      <c r="H26" s="809"/>
      <c r="I26" s="809"/>
      <c r="J26" s="809"/>
      <c r="K26" s="809"/>
      <c r="L26" s="810"/>
      <c r="M26" s="785" t="s">
        <v>620</v>
      </c>
      <c r="N26" s="785"/>
      <c r="O26" s="785"/>
      <c r="P26" s="808" t="s">
        <v>635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topLeftCell="M9"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493</v>
      </c>
      <c r="F5" s="773"/>
      <c r="G5" s="774"/>
      <c r="H5" s="774"/>
      <c r="I5" s="774"/>
      <c r="J5" s="774"/>
      <c r="K5" s="774"/>
      <c r="L5" s="775"/>
      <c r="M5" s="769" t="s">
        <v>603</v>
      </c>
      <c r="N5" s="771" t="s">
        <v>604</v>
      </c>
      <c r="O5" s="772"/>
      <c r="P5" s="277" t="s">
        <v>493</v>
      </c>
      <c r="Q5" s="773"/>
      <c r="R5" s="774"/>
      <c r="S5" s="774"/>
      <c r="T5" s="774"/>
      <c r="U5" s="774"/>
      <c r="V5" s="774"/>
      <c r="W5" s="775"/>
    </row>
    <row r="6" spans="2:23" s="31" customFormat="1" ht="25.5" customHeight="1" x14ac:dyDescent="0.15">
      <c r="B6" s="770"/>
      <c r="C6" s="771" t="s">
        <v>173</v>
      </c>
      <c r="D6" s="772"/>
      <c r="E6" s="278">
        <v>15</v>
      </c>
      <c r="F6" s="776"/>
      <c r="G6" s="777"/>
      <c r="H6" s="777"/>
      <c r="I6" s="777"/>
      <c r="J6" s="777"/>
      <c r="K6" s="777"/>
      <c r="L6" s="778"/>
      <c r="M6" s="770"/>
      <c r="N6" s="771" t="s">
        <v>605</v>
      </c>
      <c r="O6" s="772"/>
      <c r="P6" s="278">
        <v>25</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543</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298</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526</v>
      </c>
      <c r="Q12" s="779"/>
      <c r="R12" s="780"/>
      <c r="S12" s="780"/>
      <c r="T12" s="780"/>
      <c r="U12" s="780"/>
      <c r="V12" s="780"/>
      <c r="W12" s="781"/>
    </row>
    <row r="13" spans="2:23" s="31" customFormat="1" ht="25.5" customHeight="1" x14ac:dyDescent="0.15">
      <c r="B13" s="788" t="s">
        <v>177</v>
      </c>
      <c r="C13" s="788"/>
      <c r="D13" s="788"/>
      <c r="E13" s="802" t="s">
        <v>636</v>
      </c>
      <c r="F13" s="803"/>
      <c r="G13" s="804"/>
      <c r="H13" s="788" t="s">
        <v>612</v>
      </c>
      <c r="I13" s="788"/>
      <c r="J13" s="789" t="s">
        <v>637</v>
      </c>
      <c r="K13" s="789"/>
      <c r="L13" s="789"/>
      <c r="M13" s="788" t="s">
        <v>614</v>
      </c>
      <c r="N13" s="788"/>
      <c r="O13" s="788"/>
      <c r="P13" s="805" t="s">
        <v>638</v>
      </c>
      <c r="Q13" s="806"/>
      <c r="R13" s="807"/>
      <c r="S13" s="788" t="s">
        <v>612</v>
      </c>
      <c r="T13" s="788"/>
      <c r="U13" s="789" t="s">
        <v>639</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619</v>
      </c>
      <c r="F15" s="809"/>
      <c r="G15" s="809"/>
      <c r="H15" s="809"/>
      <c r="I15" s="809"/>
      <c r="J15" s="809"/>
      <c r="K15" s="809"/>
      <c r="L15" s="810"/>
      <c r="M15" s="785" t="s">
        <v>620</v>
      </c>
      <c r="N15" s="785"/>
      <c r="O15" s="785"/>
      <c r="P15" s="808" t="s">
        <v>640</v>
      </c>
      <c r="Q15" s="809"/>
      <c r="R15" s="809"/>
      <c r="S15" s="809"/>
      <c r="T15" s="809"/>
      <c r="U15" s="809"/>
      <c r="V15" s="809"/>
      <c r="W15" s="810"/>
    </row>
    <row r="16" spans="2:23" s="31" customFormat="1" ht="25.5" customHeight="1" x14ac:dyDescent="0.15">
      <c r="B16" s="787" t="s">
        <v>171</v>
      </c>
      <c r="C16" s="787" t="s">
        <v>172</v>
      </c>
      <c r="D16" s="787"/>
      <c r="E16" s="277" t="s">
        <v>493</v>
      </c>
      <c r="F16" s="773"/>
      <c r="G16" s="774"/>
      <c r="H16" s="774"/>
      <c r="I16" s="774"/>
      <c r="J16" s="774"/>
      <c r="K16" s="774"/>
      <c r="L16" s="775"/>
      <c r="M16" s="787" t="s">
        <v>603</v>
      </c>
      <c r="N16" s="787" t="s">
        <v>604</v>
      </c>
      <c r="O16" s="787"/>
      <c r="P16" s="277" t="s">
        <v>493</v>
      </c>
      <c r="Q16" s="773"/>
      <c r="R16" s="774"/>
      <c r="S16" s="774"/>
      <c r="T16" s="774"/>
      <c r="U16" s="774"/>
      <c r="V16" s="774"/>
      <c r="W16" s="775"/>
    </row>
    <row r="17" spans="2:24" s="31" customFormat="1" ht="25.5" customHeight="1" x14ac:dyDescent="0.15">
      <c r="B17" s="787"/>
      <c r="C17" s="787" t="s">
        <v>173</v>
      </c>
      <c r="D17" s="787"/>
      <c r="E17" s="278">
        <v>26</v>
      </c>
      <c r="F17" s="776"/>
      <c r="G17" s="777"/>
      <c r="H17" s="777"/>
      <c r="I17" s="777"/>
      <c r="J17" s="777"/>
      <c r="K17" s="777"/>
      <c r="L17" s="778"/>
      <c r="M17" s="787"/>
      <c r="N17" s="787" t="s">
        <v>605</v>
      </c>
      <c r="O17" s="787"/>
      <c r="P17" s="278">
        <v>27</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556</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641</v>
      </c>
      <c r="F24" s="806"/>
      <c r="G24" s="807"/>
      <c r="H24" s="788" t="s">
        <v>612</v>
      </c>
      <c r="I24" s="788"/>
      <c r="J24" s="802" t="s">
        <v>639</v>
      </c>
      <c r="K24" s="803"/>
      <c r="L24" s="804"/>
      <c r="M24" s="788" t="s">
        <v>614</v>
      </c>
      <c r="N24" s="788"/>
      <c r="O24" s="788"/>
      <c r="P24" s="805" t="s">
        <v>642</v>
      </c>
      <c r="Q24" s="806"/>
      <c r="R24" s="807"/>
      <c r="S24" s="788" t="s">
        <v>612</v>
      </c>
      <c r="T24" s="788"/>
      <c r="U24" s="789" t="s">
        <v>643</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644</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493</v>
      </c>
      <c r="F5" s="773"/>
      <c r="G5" s="774"/>
      <c r="H5" s="774"/>
      <c r="I5" s="774"/>
      <c r="J5" s="774"/>
      <c r="K5" s="774"/>
      <c r="L5" s="775"/>
      <c r="M5" s="769" t="s">
        <v>603</v>
      </c>
      <c r="N5" s="771" t="s">
        <v>604</v>
      </c>
      <c r="O5" s="772"/>
      <c r="P5" s="277" t="s">
        <v>493</v>
      </c>
      <c r="Q5" s="773"/>
      <c r="R5" s="774"/>
      <c r="S5" s="774"/>
      <c r="T5" s="774"/>
      <c r="U5" s="774"/>
      <c r="V5" s="774"/>
      <c r="W5" s="775"/>
    </row>
    <row r="6" spans="2:23" s="31" customFormat="1" ht="25.5" customHeight="1" x14ac:dyDescent="0.15">
      <c r="B6" s="770"/>
      <c r="C6" s="771" t="s">
        <v>173</v>
      </c>
      <c r="D6" s="772"/>
      <c r="E6" s="278">
        <v>30</v>
      </c>
      <c r="F6" s="776"/>
      <c r="G6" s="777"/>
      <c r="H6" s="777"/>
      <c r="I6" s="777"/>
      <c r="J6" s="777"/>
      <c r="K6" s="777"/>
      <c r="L6" s="778"/>
      <c r="M6" s="770"/>
      <c r="N6" s="771" t="s">
        <v>605</v>
      </c>
      <c r="O6" s="772"/>
      <c r="P6" s="278">
        <v>31</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550</v>
      </c>
      <c r="F8" s="776"/>
      <c r="G8" s="777"/>
      <c r="H8" s="777"/>
      <c r="I8" s="777"/>
      <c r="J8" s="777"/>
      <c r="K8" s="777"/>
      <c r="L8" s="778"/>
      <c r="M8" s="782"/>
      <c r="N8" s="771" t="s">
        <v>287</v>
      </c>
      <c r="O8" s="772"/>
      <c r="P8" s="277" t="s">
        <v>543</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547</v>
      </c>
      <c r="Q12" s="779"/>
      <c r="R12" s="780"/>
      <c r="S12" s="780"/>
      <c r="T12" s="780"/>
      <c r="U12" s="780"/>
      <c r="V12" s="780"/>
      <c r="W12" s="781"/>
    </row>
    <row r="13" spans="2:23" s="31" customFormat="1" ht="25.5" customHeight="1" x14ac:dyDescent="0.15">
      <c r="B13" s="788" t="s">
        <v>177</v>
      </c>
      <c r="C13" s="788"/>
      <c r="D13" s="788"/>
      <c r="E13" s="802" t="s">
        <v>632</v>
      </c>
      <c r="F13" s="803"/>
      <c r="G13" s="804"/>
      <c r="H13" s="788" t="s">
        <v>612</v>
      </c>
      <c r="I13" s="788"/>
      <c r="J13" s="789" t="s">
        <v>645</v>
      </c>
      <c r="K13" s="789"/>
      <c r="L13" s="789"/>
      <c r="M13" s="788" t="s">
        <v>614</v>
      </c>
      <c r="N13" s="788"/>
      <c r="O13" s="788"/>
      <c r="P13" s="805" t="s">
        <v>646</v>
      </c>
      <c r="Q13" s="806"/>
      <c r="R13" s="807"/>
      <c r="S13" s="788" t="s">
        <v>612</v>
      </c>
      <c r="T13" s="788"/>
      <c r="U13" s="789" t="s">
        <v>645</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647</v>
      </c>
      <c r="F15" s="809"/>
      <c r="G15" s="809"/>
      <c r="H15" s="809"/>
      <c r="I15" s="809"/>
      <c r="J15" s="809"/>
      <c r="K15" s="809"/>
      <c r="L15" s="810"/>
      <c r="M15" s="785" t="s">
        <v>620</v>
      </c>
      <c r="N15" s="785"/>
      <c r="O15" s="785"/>
      <c r="P15" s="808" t="s">
        <v>648</v>
      </c>
      <c r="Q15" s="809"/>
      <c r="R15" s="809"/>
      <c r="S15" s="809"/>
      <c r="T15" s="809"/>
      <c r="U15" s="809"/>
      <c r="V15" s="809"/>
      <c r="W15" s="810"/>
    </row>
    <row r="16" spans="2:23" s="31" customFormat="1" ht="25.5" customHeight="1" x14ac:dyDescent="0.15">
      <c r="B16" s="787" t="s">
        <v>171</v>
      </c>
      <c r="C16" s="787" t="s">
        <v>172</v>
      </c>
      <c r="D16" s="787"/>
      <c r="E16" s="277" t="s">
        <v>494</v>
      </c>
      <c r="F16" s="773"/>
      <c r="G16" s="774"/>
      <c r="H16" s="774"/>
      <c r="I16" s="774"/>
      <c r="J16" s="774"/>
      <c r="K16" s="774"/>
      <c r="L16" s="775"/>
      <c r="M16" s="787" t="s">
        <v>603</v>
      </c>
      <c r="N16" s="787" t="s">
        <v>604</v>
      </c>
      <c r="O16" s="787"/>
      <c r="P16" s="277" t="s">
        <v>494</v>
      </c>
      <c r="Q16" s="773"/>
      <c r="R16" s="774"/>
      <c r="S16" s="774"/>
      <c r="T16" s="774"/>
      <c r="U16" s="774"/>
      <c r="V16" s="774"/>
      <c r="W16" s="775"/>
    </row>
    <row r="17" spans="2:24" s="31" customFormat="1" ht="25.5" customHeight="1" x14ac:dyDescent="0.15">
      <c r="B17" s="787"/>
      <c r="C17" s="787" t="s">
        <v>173</v>
      </c>
      <c r="D17" s="787"/>
      <c r="E17" s="278">
        <v>3</v>
      </c>
      <c r="F17" s="776"/>
      <c r="G17" s="777"/>
      <c r="H17" s="777"/>
      <c r="I17" s="777"/>
      <c r="J17" s="777"/>
      <c r="K17" s="777"/>
      <c r="L17" s="778"/>
      <c r="M17" s="787"/>
      <c r="N17" s="787" t="s">
        <v>605</v>
      </c>
      <c r="O17" s="787"/>
      <c r="P17" s="278">
        <v>5</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543</v>
      </c>
      <c r="F19" s="776"/>
      <c r="G19" s="777"/>
      <c r="H19" s="777"/>
      <c r="I19" s="777"/>
      <c r="J19" s="777"/>
      <c r="K19" s="777"/>
      <c r="L19" s="778"/>
      <c r="M19" s="787"/>
      <c r="N19" s="787" t="s">
        <v>287</v>
      </c>
      <c r="O19" s="787"/>
      <c r="P19" s="277" t="s">
        <v>550</v>
      </c>
      <c r="Q19" s="776"/>
      <c r="R19" s="777"/>
      <c r="S19" s="777"/>
      <c r="T19" s="777"/>
      <c r="U19" s="777"/>
      <c r="V19" s="777"/>
      <c r="W19" s="778"/>
    </row>
    <row r="20" spans="2:24" s="31" customFormat="1" ht="25.5" customHeight="1" x14ac:dyDescent="0.15">
      <c r="B20" s="785" t="s">
        <v>133</v>
      </c>
      <c r="C20" s="785"/>
      <c r="D20" s="785"/>
      <c r="E20" s="280" t="s">
        <v>298</v>
      </c>
      <c r="F20" s="776"/>
      <c r="G20" s="777"/>
      <c r="H20" s="777"/>
      <c r="I20" s="777"/>
      <c r="J20" s="777"/>
      <c r="K20" s="777"/>
      <c r="L20" s="778"/>
      <c r="M20" s="785" t="s">
        <v>289</v>
      </c>
      <c r="N20" s="785"/>
      <c r="O20" s="785"/>
      <c r="P20" s="280" t="s">
        <v>315</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649</v>
      </c>
      <c r="F24" s="806"/>
      <c r="G24" s="807"/>
      <c r="H24" s="788" t="s">
        <v>612</v>
      </c>
      <c r="I24" s="788"/>
      <c r="J24" s="802" t="s">
        <v>650</v>
      </c>
      <c r="K24" s="803"/>
      <c r="L24" s="804"/>
      <c r="M24" s="788" t="s">
        <v>614</v>
      </c>
      <c r="N24" s="788"/>
      <c r="O24" s="788"/>
      <c r="P24" s="805" t="s">
        <v>651</v>
      </c>
      <c r="Q24" s="806"/>
      <c r="R24" s="807"/>
      <c r="S24" s="788" t="s">
        <v>612</v>
      </c>
      <c r="T24" s="788"/>
      <c r="U24" s="789" t="s">
        <v>633</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619</v>
      </c>
      <c r="F26" s="809"/>
      <c r="G26" s="809"/>
      <c r="H26" s="809"/>
      <c r="I26" s="809"/>
      <c r="J26" s="809"/>
      <c r="K26" s="809"/>
      <c r="L26" s="810"/>
      <c r="M26" s="785" t="s">
        <v>620</v>
      </c>
      <c r="N26" s="785"/>
      <c r="O26" s="785"/>
      <c r="P26" s="808" t="s">
        <v>635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494</v>
      </c>
      <c r="F5" s="773"/>
      <c r="G5" s="774"/>
      <c r="H5" s="774"/>
      <c r="I5" s="774"/>
      <c r="J5" s="774"/>
      <c r="K5" s="774"/>
      <c r="L5" s="775"/>
      <c r="M5" s="769" t="s">
        <v>603</v>
      </c>
      <c r="N5" s="771" t="s">
        <v>604</v>
      </c>
      <c r="O5" s="772"/>
      <c r="P5" s="277" t="s">
        <v>494</v>
      </c>
      <c r="Q5" s="773"/>
      <c r="R5" s="774"/>
      <c r="S5" s="774"/>
      <c r="T5" s="774"/>
      <c r="U5" s="774"/>
      <c r="V5" s="774"/>
      <c r="W5" s="775"/>
    </row>
    <row r="6" spans="2:23" s="31" customFormat="1" ht="25.5" customHeight="1" x14ac:dyDescent="0.15">
      <c r="B6" s="770"/>
      <c r="C6" s="771" t="s">
        <v>173</v>
      </c>
      <c r="D6" s="772"/>
      <c r="E6" s="278">
        <v>6</v>
      </c>
      <c r="F6" s="776"/>
      <c r="G6" s="777"/>
      <c r="H6" s="777"/>
      <c r="I6" s="777"/>
      <c r="J6" s="777"/>
      <c r="K6" s="777"/>
      <c r="L6" s="778"/>
      <c r="M6" s="770"/>
      <c r="N6" s="771" t="s">
        <v>605</v>
      </c>
      <c r="O6" s="772"/>
      <c r="P6" s="278">
        <v>9</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550</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315</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651</v>
      </c>
      <c r="F13" s="803"/>
      <c r="G13" s="804"/>
      <c r="H13" s="788" t="s">
        <v>612</v>
      </c>
      <c r="I13" s="788"/>
      <c r="J13" s="789" t="s">
        <v>633</v>
      </c>
      <c r="K13" s="789"/>
      <c r="L13" s="789"/>
      <c r="M13" s="788" t="s">
        <v>614</v>
      </c>
      <c r="N13" s="788"/>
      <c r="O13" s="788"/>
      <c r="P13" s="805" t="s">
        <v>652</v>
      </c>
      <c r="Q13" s="806"/>
      <c r="R13" s="807"/>
      <c r="S13" s="788" t="s">
        <v>612</v>
      </c>
      <c r="T13" s="788"/>
      <c r="U13" s="789" t="s">
        <v>653</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635</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494</v>
      </c>
      <c r="F16" s="773"/>
      <c r="G16" s="774"/>
      <c r="H16" s="774"/>
      <c r="I16" s="774"/>
      <c r="J16" s="774"/>
      <c r="K16" s="774"/>
      <c r="L16" s="775"/>
      <c r="M16" s="787" t="s">
        <v>603</v>
      </c>
      <c r="N16" s="787" t="s">
        <v>604</v>
      </c>
      <c r="O16" s="787"/>
      <c r="P16" s="277" t="s">
        <v>494</v>
      </c>
      <c r="Q16" s="773"/>
      <c r="R16" s="774"/>
      <c r="S16" s="774"/>
      <c r="T16" s="774"/>
      <c r="U16" s="774"/>
      <c r="V16" s="774"/>
      <c r="W16" s="775"/>
    </row>
    <row r="17" spans="2:24" s="31" customFormat="1" ht="25.5" customHeight="1" x14ac:dyDescent="0.15">
      <c r="B17" s="787"/>
      <c r="C17" s="787" t="s">
        <v>173</v>
      </c>
      <c r="D17" s="787"/>
      <c r="E17" s="278">
        <v>10</v>
      </c>
      <c r="F17" s="776"/>
      <c r="G17" s="777"/>
      <c r="H17" s="777"/>
      <c r="I17" s="777"/>
      <c r="J17" s="777"/>
      <c r="K17" s="777"/>
      <c r="L17" s="778"/>
      <c r="M17" s="787"/>
      <c r="N17" s="787" t="s">
        <v>605</v>
      </c>
      <c r="O17" s="787"/>
      <c r="P17" s="278">
        <v>14</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550</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652</v>
      </c>
      <c r="F24" s="806"/>
      <c r="G24" s="807"/>
      <c r="H24" s="788" t="s">
        <v>612</v>
      </c>
      <c r="I24" s="788"/>
      <c r="J24" s="802" t="s">
        <v>653</v>
      </c>
      <c r="K24" s="803"/>
      <c r="L24" s="804"/>
      <c r="M24" s="788" t="s">
        <v>614</v>
      </c>
      <c r="N24" s="788"/>
      <c r="O24" s="788"/>
      <c r="P24" s="805" t="s">
        <v>632</v>
      </c>
      <c r="Q24" s="806"/>
      <c r="R24" s="807"/>
      <c r="S24" s="788" t="s">
        <v>612</v>
      </c>
      <c r="T24" s="788"/>
      <c r="U24" s="789" t="s">
        <v>645</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654</v>
      </c>
      <c r="F26" s="809"/>
      <c r="G26" s="809"/>
      <c r="H26" s="809"/>
      <c r="I26" s="809"/>
      <c r="J26" s="809"/>
      <c r="K26" s="809"/>
      <c r="L26" s="810"/>
      <c r="M26" s="785" t="s">
        <v>620</v>
      </c>
      <c r="N26" s="785"/>
      <c r="O26" s="785"/>
      <c r="P26" s="808" t="s">
        <v>647</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494</v>
      </c>
      <c r="F5" s="773"/>
      <c r="G5" s="774"/>
      <c r="H5" s="774"/>
      <c r="I5" s="774"/>
      <c r="J5" s="774"/>
      <c r="K5" s="774"/>
      <c r="L5" s="775"/>
      <c r="M5" s="769" t="s">
        <v>603</v>
      </c>
      <c r="N5" s="771" t="s">
        <v>604</v>
      </c>
      <c r="O5" s="772"/>
      <c r="P5" s="277" t="s">
        <v>495</v>
      </c>
      <c r="Q5" s="773"/>
      <c r="R5" s="774"/>
      <c r="S5" s="774"/>
      <c r="T5" s="774"/>
      <c r="U5" s="774"/>
      <c r="V5" s="774"/>
      <c r="W5" s="775"/>
    </row>
    <row r="6" spans="2:23" s="31" customFormat="1" ht="25.5" customHeight="1" x14ac:dyDescent="0.15">
      <c r="B6" s="770"/>
      <c r="C6" s="771" t="s">
        <v>173</v>
      </c>
      <c r="D6" s="772"/>
      <c r="E6" s="278">
        <v>15</v>
      </c>
      <c r="F6" s="776"/>
      <c r="G6" s="777"/>
      <c r="H6" s="777"/>
      <c r="I6" s="777"/>
      <c r="J6" s="777"/>
      <c r="K6" s="777"/>
      <c r="L6" s="778"/>
      <c r="M6" s="770"/>
      <c r="N6" s="771" t="s">
        <v>605</v>
      </c>
      <c r="O6" s="772"/>
      <c r="P6" s="278">
        <v>1</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561</v>
      </c>
      <c r="F8" s="776"/>
      <c r="G8" s="777"/>
      <c r="H8" s="777"/>
      <c r="I8" s="777"/>
      <c r="J8" s="777"/>
      <c r="K8" s="777"/>
      <c r="L8" s="778"/>
      <c r="M8" s="782"/>
      <c r="N8" s="771" t="s">
        <v>287</v>
      </c>
      <c r="O8" s="772"/>
      <c r="P8" s="277" t="s">
        <v>543</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547</v>
      </c>
      <c r="Q12" s="779"/>
      <c r="R12" s="780"/>
      <c r="S12" s="780"/>
      <c r="T12" s="780"/>
      <c r="U12" s="780"/>
      <c r="V12" s="780"/>
      <c r="W12" s="781"/>
    </row>
    <row r="13" spans="2:23" s="31" customFormat="1" ht="25.5" customHeight="1" x14ac:dyDescent="0.15">
      <c r="B13" s="788" t="s">
        <v>177</v>
      </c>
      <c r="C13" s="788"/>
      <c r="D13" s="788"/>
      <c r="E13" s="802" t="s">
        <v>632</v>
      </c>
      <c r="F13" s="803"/>
      <c r="G13" s="804"/>
      <c r="H13" s="788" t="s">
        <v>612</v>
      </c>
      <c r="I13" s="788"/>
      <c r="J13" s="789" t="s">
        <v>645</v>
      </c>
      <c r="K13" s="789"/>
      <c r="L13" s="789"/>
      <c r="M13" s="788" t="s">
        <v>614</v>
      </c>
      <c r="N13" s="788"/>
      <c r="O13" s="788"/>
      <c r="P13" s="805" t="s">
        <v>632</v>
      </c>
      <c r="Q13" s="806"/>
      <c r="R13" s="807"/>
      <c r="S13" s="788" t="s">
        <v>612</v>
      </c>
      <c r="T13" s="788"/>
      <c r="U13" s="789" t="s">
        <v>633</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655</v>
      </c>
      <c r="F15" s="809"/>
      <c r="G15" s="809"/>
      <c r="H15" s="809"/>
      <c r="I15" s="809"/>
      <c r="J15" s="809"/>
      <c r="K15" s="809"/>
      <c r="L15" s="810"/>
      <c r="M15" s="785" t="s">
        <v>620</v>
      </c>
      <c r="N15" s="785"/>
      <c r="O15" s="785"/>
      <c r="P15" s="808" t="s">
        <v>634</v>
      </c>
      <c r="Q15" s="809"/>
      <c r="R15" s="809"/>
      <c r="S15" s="809"/>
      <c r="T15" s="809"/>
      <c r="U15" s="809"/>
      <c r="V15" s="809"/>
      <c r="W15" s="810"/>
    </row>
    <row r="16" spans="2:23" s="31" customFormat="1" ht="25.5" customHeight="1" x14ac:dyDescent="0.15">
      <c r="B16" s="787" t="s">
        <v>171</v>
      </c>
      <c r="C16" s="787" t="s">
        <v>172</v>
      </c>
      <c r="D16" s="787"/>
      <c r="E16" s="277" t="s">
        <v>495</v>
      </c>
      <c r="F16" s="773"/>
      <c r="G16" s="774"/>
      <c r="H16" s="774"/>
      <c r="I16" s="774"/>
      <c r="J16" s="774"/>
      <c r="K16" s="774"/>
      <c r="L16" s="775"/>
      <c r="M16" s="787" t="s">
        <v>603</v>
      </c>
      <c r="N16" s="787" t="s">
        <v>604</v>
      </c>
      <c r="O16" s="787"/>
      <c r="P16" s="277" t="s">
        <v>495</v>
      </c>
      <c r="Q16" s="773"/>
      <c r="R16" s="774"/>
      <c r="S16" s="774"/>
      <c r="T16" s="774"/>
      <c r="U16" s="774"/>
      <c r="V16" s="774"/>
      <c r="W16" s="775"/>
    </row>
    <row r="17" spans="2:24" s="31" customFormat="1" ht="25.5" customHeight="1" x14ac:dyDescent="0.15">
      <c r="B17" s="787"/>
      <c r="C17" s="787" t="s">
        <v>173</v>
      </c>
      <c r="D17" s="787"/>
      <c r="E17" s="278">
        <v>2</v>
      </c>
      <c r="F17" s="776"/>
      <c r="G17" s="777"/>
      <c r="H17" s="777"/>
      <c r="I17" s="777"/>
      <c r="J17" s="777"/>
      <c r="K17" s="777"/>
      <c r="L17" s="778"/>
      <c r="M17" s="787"/>
      <c r="N17" s="787" t="s">
        <v>605</v>
      </c>
      <c r="O17" s="787"/>
      <c r="P17" s="278">
        <v>3</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543</v>
      </c>
      <c r="F19" s="776"/>
      <c r="G19" s="777"/>
      <c r="H19" s="777"/>
      <c r="I19" s="777"/>
      <c r="J19" s="777"/>
      <c r="K19" s="777"/>
      <c r="L19" s="778"/>
      <c r="M19" s="787"/>
      <c r="N19" s="787" t="s">
        <v>287</v>
      </c>
      <c r="O19" s="787"/>
      <c r="P19" s="277" t="s">
        <v>561</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656</v>
      </c>
      <c r="F24" s="806"/>
      <c r="G24" s="807"/>
      <c r="H24" s="788" t="s">
        <v>612</v>
      </c>
      <c r="I24" s="788"/>
      <c r="J24" s="802" t="s">
        <v>657</v>
      </c>
      <c r="K24" s="803"/>
      <c r="L24" s="804"/>
      <c r="M24" s="788" t="s">
        <v>614</v>
      </c>
      <c r="N24" s="788"/>
      <c r="O24" s="788"/>
      <c r="P24" s="805" t="s">
        <v>632</v>
      </c>
      <c r="Q24" s="806"/>
      <c r="R24" s="807"/>
      <c r="S24" s="788" t="s">
        <v>612</v>
      </c>
      <c r="T24" s="788"/>
      <c r="U24" s="789" t="s">
        <v>633</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658</v>
      </c>
      <c r="F26" s="809"/>
      <c r="G26" s="809"/>
      <c r="H26" s="809"/>
      <c r="I26" s="809"/>
      <c r="J26" s="809"/>
      <c r="K26" s="809"/>
      <c r="L26" s="810"/>
      <c r="M26" s="785" t="s">
        <v>620</v>
      </c>
      <c r="N26" s="785"/>
      <c r="O26" s="785"/>
      <c r="P26" s="808" t="s">
        <v>659</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495</v>
      </c>
      <c r="F5" s="773"/>
      <c r="G5" s="774"/>
      <c r="H5" s="774"/>
      <c r="I5" s="774"/>
      <c r="J5" s="774"/>
      <c r="K5" s="774"/>
      <c r="L5" s="775"/>
      <c r="M5" s="769" t="s">
        <v>603</v>
      </c>
      <c r="N5" s="771" t="s">
        <v>604</v>
      </c>
      <c r="O5" s="772"/>
      <c r="P5" s="277" t="s">
        <v>495</v>
      </c>
      <c r="Q5" s="773"/>
      <c r="R5" s="774"/>
      <c r="S5" s="774"/>
      <c r="T5" s="774"/>
      <c r="U5" s="774"/>
      <c r="V5" s="774"/>
      <c r="W5" s="775"/>
    </row>
    <row r="6" spans="2:23" s="31" customFormat="1" ht="25.5" customHeight="1" x14ac:dyDescent="0.15">
      <c r="B6" s="770"/>
      <c r="C6" s="771" t="s">
        <v>173</v>
      </c>
      <c r="D6" s="772"/>
      <c r="E6" s="278">
        <v>5</v>
      </c>
      <c r="F6" s="776"/>
      <c r="G6" s="777"/>
      <c r="H6" s="777"/>
      <c r="I6" s="777"/>
      <c r="J6" s="777"/>
      <c r="K6" s="777"/>
      <c r="L6" s="778"/>
      <c r="M6" s="770"/>
      <c r="N6" s="771" t="s">
        <v>605</v>
      </c>
      <c r="O6" s="772"/>
      <c r="P6" s="278">
        <v>12</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550</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298</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660</v>
      </c>
      <c r="F13" s="803"/>
      <c r="G13" s="804"/>
      <c r="H13" s="788" t="s">
        <v>612</v>
      </c>
      <c r="I13" s="788"/>
      <c r="J13" s="789" t="s">
        <v>661</v>
      </c>
      <c r="K13" s="789"/>
      <c r="L13" s="789"/>
      <c r="M13" s="788" t="s">
        <v>614</v>
      </c>
      <c r="N13" s="788"/>
      <c r="O13" s="788"/>
      <c r="P13" s="805" t="s">
        <v>662</v>
      </c>
      <c r="Q13" s="806"/>
      <c r="R13" s="807"/>
      <c r="S13" s="788" t="s">
        <v>612</v>
      </c>
      <c r="T13" s="788"/>
      <c r="U13" s="789" t="s">
        <v>663</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664</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495</v>
      </c>
      <c r="F16" s="773"/>
      <c r="G16" s="774"/>
      <c r="H16" s="774"/>
      <c r="I16" s="774"/>
      <c r="J16" s="774"/>
      <c r="K16" s="774"/>
      <c r="L16" s="775"/>
      <c r="M16" s="787" t="s">
        <v>603</v>
      </c>
      <c r="N16" s="787" t="s">
        <v>604</v>
      </c>
      <c r="O16" s="787"/>
      <c r="P16" s="277" t="s">
        <v>495</v>
      </c>
      <c r="Q16" s="773"/>
      <c r="R16" s="774"/>
      <c r="S16" s="774"/>
      <c r="T16" s="774"/>
      <c r="U16" s="774"/>
      <c r="V16" s="774"/>
      <c r="W16" s="775"/>
    </row>
    <row r="17" spans="2:24" s="31" customFormat="1" ht="25.5" customHeight="1" x14ac:dyDescent="0.15">
      <c r="B17" s="787"/>
      <c r="C17" s="787" t="s">
        <v>173</v>
      </c>
      <c r="D17" s="787"/>
      <c r="E17" s="278">
        <v>13</v>
      </c>
      <c r="F17" s="776"/>
      <c r="G17" s="777"/>
      <c r="H17" s="777"/>
      <c r="I17" s="777"/>
      <c r="J17" s="777"/>
      <c r="K17" s="777"/>
      <c r="L17" s="778"/>
      <c r="M17" s="787"/>
      <c r="N17" s="787" t="s">
        <v>605</v>
      </c>
      <c r="O17" s="787"/>
      <c r="P17" s="278">
        <v>16</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550</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662</v>
      </c>
      <c r="F24" s="806"/>
      <c r="G24" s="807"/>
      <c r="H24" s="788" t="s">
        <v>612</v>
      </c>
      <c r="I24" s="788"/>
      <c r="J24" s="802" t="s">
        <v>663</v>
      </c>
      <c r="K24" s="803"/>
      <c r="L24" s="804"/>
      <c r="M24" s="788" t="s">
        <v>614</v>
      </c>
      <c r="N24" s="788"/>
      <c r="O24" s="788"/>
      <c r="P24" s="805" t="s">
        <v>665</v>
      </c>
      <c r="Q24" s="806"/>
      <c r="R24" s="807"/>
      <c r="S24" s="788" t="s">
        <v>612</v>
      </c>
      <c r="T24" s="788"/>
      <c r="U24" s="789" t="s">
        <v>645</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666</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topLeftCell="A2"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495</v>
      </c>
      <c r="F5" s="773"/>
      <c r="G5" s="774"/>
      <c r="H5" s="774"/>
      <c r="I5" s="774"/>
      <c r="J5" s="774"/>
      <c r="K5" s="774"/>
      <c r="L5" s="775"/>
      <c r="M5" s="769" t="s">
        <v>603</v>
      </c>
      <c r="N5" s="771" t="s">
        <v>604</v>
      </c>
      <c r="O5" s="772"/>
      <c r="P5" s="277" t="s">
        <v>495</v>
      </c>
      <c r="Q5" s="773"/>
      <c r="R5" s="774"/>
      <c r="S5" s="774"/>
      <c r="T5" s="774"/>
      <c r="U5" s="774"/>
      <c r="V5" s="774"/>
      <c r="W5" s="775"/>
    </row>
    <row r="6" spans="2:23" s="31" customFormat="1" ht="25.5" customHeight="1" x14ac:dyDescent="0.15">
      <c r="B6" s="770"/>
      <c r="C6" s="771" t="s">
        <v>173</v>
      </c>
      <c r="D6" s="772"/>
      <c r="E6" s="278">
        <v>17</v>
      </c>
      <c r="F6" s="776"/>
      <c r="G6" s="777"/>
      <c r="H6" s="777"/>
      <c r="I6" s="777"/>
      <c r="J6" s="777"/>
      <c r="K6" s="777"/>
      <c r="L6" s="778"/>
      <c r="M6" s="770"/>
      <c r="N6" s="771" t="s">
        <v>605</v>
      </c>
      <c r="O6" s="772"/>
      <c r="P6" s="278">
        <v>18</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550</v>
      </c>
      <c r="F8" s="776"/>
      <c r="G8" s="777"/>
      <c r="H8" s="777"/>
      <c r="I8" s="777"/>
      <c r="J8" s="777"/>
      <c r="K8" s="777"/>
      <c r="L8" s="778"/>
      <c r="M8" s="782"/>
      <c r="N8" s="771" t="s">
        <v>287</v>
      </c>
      <c r="O8" s="772"/>
      <c r="P8" s="277" t="s">
        <v>550</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315</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632</v>
      </c>
      <c r="F13" s="803"/>
      <c r="G13" s="804"/>
      <c r="H13" s="788" t="s">
        <v>612</v>
      </c>
      <c r="I13" s="788"/>
      <c r="J13" s="789" t="s">
        <v>645</v>
      </c>
      <c r="K13" s="789"/>
      <c r="L13" s="789"/>
      <c r="M13" s="788" t="s">
        <v>614</v>
      </c>
      <c r="N13" s="788"/>
      <c r="O13" s="788"/>
      <c r="P13" s="805" t="s">
        <v>651</v>
      </c>
      <c r="Q13" s="806"/>
      <c r="R13" s="807"/>
      <c r="S13" s="788" t="s">
        <v>612</v>
      </c>
      <c r="T13" s="788"/>
      <c r="U13" s="789" t="s">
        <v>645</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647</v>
      </c>
      <c r="F15" s="809"/>
      <c r="G15" s="809"/>
      <c r="H15" s="809"/>
      <c r="I15" s="809"/>
      <c r="J15" s="809"/>
      <c r="K15" s="809"/>
      <c r="L15" s="810"/>
      <c r="M15" s="785" t="s">
        <v>620</v>
      </c>
      <c r="N15" s="785"/>
      <c r="O15" s="785"/>
      <c r="P15" s="808" t="s">
        <v>667</v>
      </c>
      <c r="Q15" s="809"/>
      <c r="R15" s="809"/>
      <c r="S15" s="809"/>
      <c r="T15" s="809"/>
      <c r="U15" s="809"/>
      <c r="V15" s="809"/>
      <c r="W15" s="810"/>
    </row>
    <row r="16" spans="2:23" s="31" customFormat="1" ht="25.5" customHeight="1" x14ac:dyDescent="0.15">
      <c r="B16" s="787" t="s">
        <v>171</v>
      </c>
      <c r="C16" s="787" t="s">
        <v>172</v>
      </c>
      <c r="D16" s="787"/>
      <c r="E16" s="277" t="s">
        <v>495</v>
      </c>
      <c r="F16" s="773"/>
      <c r="G16" s="774"/>
      <c r="H16" s="774"/>
      <c r="I16" s="774"/>
      <c r="J16" s="774"/>
      <c r="K16" s="774"/>
      <c r="L16" s="775"/>
      <c r="M16" s="787" t="s">
        <v>603</v>
      </c>
      <c r="N16" s="787" t="s">
        <v>604</v>
      </c>
      <c r="O16" s="787"/>
      <c r="P16" s="277" t="s">
        <v>495</v>
      </c>
      <c r="Q16" s="773"/>
      <c r="R16" s="774"/>
      <c r="S16" s="774"/>
      <c r="T16" s="774"/>
      <c r="U16" s="774"/>
      <c r="V16" s="774"/>
      <c r="W16" s="775"/>
    </row>
    <row r="17" spans="2:24" s="31" customFormat="1" ht="25.5" customHeight="1" x14ac:dyDescent="0.15">
      <c r="B17" s="787"/>
      <c r="C17" s="787" t="s">
        <v>173</v>
      </c>
      <c r="D17" s="787"/>
      <c r="E17" s="278">
        <v>19</v>
      </c>
      <c r="F17" s="776"/>
      <c r="G17" s="777"/>
      <c r="H17" s="777"/>
      <c r="I17" s="777"/>
      <c r="J17" s="777"/>
      <c r="K17" s="777"/>
      <c r="L17" s="778"/>
      <c r="M17" s="787"/>
      <c r="N17" s="787" t="s">
        <v>605</v>
      </c>
      <c r="O17" s="787"/>
      <c r="P17" s="278">
        <v>20</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550</v>
      </c>
      <c r="F19" s="776"/>
      <c r="G19" s="777"/>
      <c r="H19" s="777"/>
      <c r="I19" s="777"/>
      <c r="J19" s="777"/>
      <c r="K19" s="777"/>
      <c r="L19" s="778"/>
      <c r="M19" s="787"/>
      <c r="N19" s="787" t="s">
        <v>287</v>
      </c>
      <c r="O19" s="787"/>
      <c r="P19" s="277" t="s">
        <v>561</v>
      </c>
      <c r="Q19" s="776"/>
      <c r="R19" s="777"/>
      <c r="S19" s="777"/>
      <c r="T19" s="777"/>
      <c r="U19" s="777"/>
      <c r="V19" s="777"/>
      <c r="W19" s="778"/>
    </row>
    <row r="20" spans="2:24" s="31" customFormat="1" ht="25.5" customHeight="1" x14ac:dyDescent="0.15">
      <c r="B20" s="785" t="s">
        <v>133</v>
      </c>
      <c r="C20" s="785"/>
      <c r="D20" s="785"/>
      <c r="E20" s="280" t="s">
        <v>315</v>
      </c>
      <c r="F20" s="776"/>
      <c r="G20" s="777"/>
      <c r="H20" s="777"/>
      <c r="I20" s="777"/>
      <c r="J20" s="777"/>
      <c r="K20" s="777"/>
      <c r="L20" s="778"/>
      <c r="M20" s="785" t="s">
        <v>289</v>
      </c>
      <c r="N20" s="785"/>
      <c r="O20" s="785"/>
      <c r="P20" s="280" t="s">
        <v>298</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651</v>
      </c>
      <c r="F24" s="806"/>
      <c r="G24" s="807"/>
      <c r="H24" s="788" t="s">
        <v>612</v>
      </c>
      <c r="I24" s="788"/>
      <c r="J24" s="802" t="s">
        <v>645</v>
      </c>
      <c r="K24" s="803"/>
      <c r="L24" s="804"/>
      <c r="M24" s="788" t="s">
        <v>614</v>
      </c>
      <c r="N24" s="788"/>
      <c r="O24" s="788"/>
      <c r="P24" s="805" t="s">
        <v>567</v>
      </c>
      <c r="Q24" s="806"/>
      <c r="R24" s="807"/>
      <c r="S24" s="788" t="s">
        <v>612</v>
      </c>
      <c r="T24" s="788"/>
      <c r="U24" s="789" t="s">
        <v>668</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667</v>
      </c>
      <c r="F26" s="809"/>
      <c r="G26" s="809"/>
      <c r="H26" s="809"/>
      <c r="I26" s="809"/>
      <c r="J26" s="809"/>
      <c r="K26" s="809"/>
      <c r="L26" s="810"/>
      <c r="M26" s="785" t="s">
        <v>620</v>
      </c>
      <c r="N26" s="785"/>
      <c r="O26" s="785"/>
      <c r="P26" s="808" t="s">
        <v>669</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topLeftCell="A4"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496</v>
      </c>
      <c r="F5" s="773"/>
      <c r="G5" s="774"/>
      <c r="H5" s="774"/>
      <c r="I5" s="774"/>
      <c r="J5" s="774"/>
      <c r="K5" s="774"/>
      <c r="L5" s="775"/>
      <c r="M5" s="769" t="s">
        <v>603</v>
      </c>
      <c r="N5" s="771" t="s">
        <v>604</v>
      </c>
      <c r="O5" s="772"/>
      <c r="P5" s="277" t="s">
        <v>496</v>
      </c>
      <c r="Q5" s="773"/>
      <c r="R5" s="774"/>
      <c r="S5" s="774"/>
      <c r="T5" s="774"/>
      <c r="U5" s="774"/>
      <c r="V5" s="774"/>
      <c r="W5" s="775"/>
    </row>
    <row r="6" spans="2:23" s="31" customFormat="1" ht="25.5" customHeight="1" x14ac:dyDescent="0.15">
      <c r="B6" s="770"/>
      <c r="C6" s="771" t="s">
        <v>173</v>
      </c>
      <c r="D6" s="772"/>
      <c r="E6" s="278">
        <v>1</v>
      </c>
      <c r="F6" s="776"/>
      <c r="G6" s="777"/>
      <c r="H6" s="777"/>
      <c r="I6" s="777"/>
      <c r="J6" s="777"/>
      <c r="K6" s="777"/>
      <c r="L6" s="778"/>
      <c r="M6" s="770"/>
      <c r="N6" s="771" t="s">
        <v>605</v>
      </c>
      <c r="O6" s="772"/>
      <c r="P6" s="278">
        <v>12</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543</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632</v>
      </c>
      <c r="F13" s="803"/>
      <c r="G13" s="804"/>
      <c r="H13" s="788" t="s">
        <v>612</v>
      </c>
      <c r="I13" s="788"/>
      <c r="J13" s="789" t="s">
        <v>633</v>
      </c>
      <c r="K13" s="789"/>
      <c r="L13" s="789"/>
      <c r="M13" s="788" t="s">
        <v>614</v>
      </c>
      <c r="N13" s="788"/>
      <c r="O13" s="788"/>
      <c r="P13" s="805" t="s">
        <v>670</v>
      </c>
      <c r="Q13" s="806"/>
      <c r="R13" s="807"/>
      <c r="S13" s="788" t="s">
        <v>612</v>
      </c>
      <c r="T13" s="788"/>
      <c r="U13" s="789" t="s">
        <v>671</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634</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496</v>
      </c>
      <c r="F16" s="773"/>
      <c r="G16" s="774"/>
      <c r="H16" s="774"/>
      <c r="I16" s="774"/>
      <c r="J16" s="774"/>
      <c r="K16" s="774"/>
      <c r="L16" s="775"/>
      <c r="M16" s="787" t="s">
        <v>603</v>
      </c>
      <c r="N16" s="787" t="s">
        <v>604</v>
      </c>
      <c r="O16" s="787"/>
      <c r="P16" s="277" t="s">
        <v>496</v>
      </c>
      <c r="Q16" s="773"/>
      <c r="R16" s="774"/>
      <c r="S16" s="774"/>
      <c r="T16" s="774"/>
      <c r="U16" s="774"/>
      <c r="V16" s="774"/>
      <c r="W16" s="775"/>
    </row>
    <row r="17" spans="2:24" s="31" customFormat="1" ht="25.5" customHeight="1" x14ac:dyDescent="0.15">
      <c r="B17" s="787"/>
      <c r="C17" s="787" t="s">
        <v>173</v>
      </c>
      <c r="D17" s="787"/>
      <c r="E17" s="278">
        <v>13</v>
      </c>
      <c r="F17" s="776"/>
      <c r="G17" s="777"/>
      <c r="H17" s="777"/>
      <c r="I17" s="777"/>
      <c r="J17" s="777"/>
      <c r="K17" s="777"/>
      <c r="L17" s="778"/>
      <c r="M17" s="787"/>
      <c r="N17" s="787" t="s">
        <v>605</v>
      </c>
      <c r="O17" s="787"/>
      <c r="P17" s="278">
        <v>18</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561</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315</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670</v>
      </c>
      <c r="F24" s="806"/>
      <c r="G24" s="807"/>
      <c r="H24" s="788" t="s">
        <v>612</v>
      </c>
      <c r="I24" s="788"/>
      <c r="J24" s="802" t="s">
        <v>671</v>
      </c>
      <c r="K24" s="803"/>
      <c r="L24" s="804"/>
      <c r="M24" s="788" t="s">
        <v>614</v>
      </c>
      <c r="N24" s="788"/>
      <c r="O24" s="788"/>
      <c r="P24" s="805" t="s">
        <v>651</v>
      </c>
      <c r="Q24" s="806"/>
      <c r="R24" s="807"/>
      <c r="S24" s="788" t="s">
        <v>612</v>
      </c>
      <c r="T24" s="788"/>
      <c r="U24" s="789" t="s">
        <v>645</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672</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496</v>
      </c>
      <c r="F5" s="773"/>
      <c r="G5" s="774"/>
      <c r="H5" s="774"/>
      <c r="I5" s="774"/>
      <c r="J5" s="774"/>
      <c r="K5" s="774"/>
      <c r="L5" s="775"/>
      <c r="M5" s="769" t="s">
        <v>603</v>
      </c>
      <c r="N5" s="771" t="s">
        <v>604</v>
      </c>
      <c r="O5" s="772"/>
      <c r="P5" s="277" t="s">
        <v>498</v>
      </c>
      <c r="Q5" s="773"/>
      <c r="R5" s="774"/>
      <c r="S5" s="774"/>
      <c r="T5" s="774"/>
      <c r="U5" s="774"/>
      <c r="V5" s="774"/>
      <c r="W5" s="775"/>
    </row>
    <row r="6" spans="2:23" s="31" customFormat="1" ht="25.5" customHeight="1" x14ac:dyDescent="0.15">
      <c r="B6" s="770"/>
      <c r="C6" s="771" t="s">
        <v>173</v>
      </c>
      <c r="D6" s="772"/>
      <c r="E6" s="278">
        <v>19</v>
      </c>
      <c r="F6" s="776"/>
      <c r="G6" s="777"/>
      <c r="H6" s="777"/>
      <c r="I6" s="777"/>
      <c r="J6" s="777"/>
      <c r="K6" s="777"/>
      <c r="L6" s="778"/>
      <c r="M6" s="770"/>
      <c r="N6" s="771" t="s">
        <v>605</v>
      </c>
      <c r="O6" s="772"/>
      <c r="P6" s="278">
        <v>4</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561</v>
      </c>
      <c r="F8" s="776"/>
      <c r="G8" s="777"/>
      <c r="H8" s="777"/>
      <c r="I8" s="777"/>
      <c r="J8" s="777"/>
      <c r="K8" s="777"/>
      <c r="L8" s="778"/>
      <c r="M8" s="782"/>
      <c r="N8" s="771" t="s">
        <v>287</v>
      </c>
      <c r="O8" s="772"/>
      <c r="P8" s="277" t="s">
        <v>550</v>
      </c>
      <c r="Q8" s="776"/>
      <c r="R8" s="777"/>
      <c r="S8" s="777"/>
      <c r="T8" s="777"/>
      <c r="U8" s="777"/>
      <c r="V8" s="777"/>
      <c r="W8" s="778"/>
    </row>
    <row r="9" spans="2:23" s="31" customFormat="1" ht="25.5" customHeight="1" x14ac:dyDescent="0.15">
      <c r="B9" s="783" t="s">
        <v>133</v>
      </c>
      <c r="C9" s="786"/>
      <c r="D9" s="784"/>
      <c r="E9" s="280" t="s">
        <v>298</v>
      </c>
      <c r="F9" s="776"/>
      <c r="G9" s="777"/>
      <c r="H9" s="777"/>
      <c r="I9" s="777"/>
      <c r="J9" s="777"/>
      <c r="K9" s="777"/>
      <c r="L9" s="778"/>
      <c r="M9" s="783" t="s">
        <v>289</v>
      </c>
      <c r="N9" s="786"/>
      <c r="O9" s="784"/>
      <c r="P9" s="280" t="s">
        <v>315</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569</v>
      </c>
      <c r="F13" s="803"/>
      <c r="G13" s="804"/>
      <c r="H13" s="788" t="s">
        <v>612</v>
      </c>
      <c r="I13" s="788"/>
      <c r="J13" s="789" t="s">
        <v>668</v>
      </c>
      <c r="K13" s="789"/>
      <c r="L13" s="789"/>
      <c r="M13" s="788" t="s">
        <v>614</v>
      </c>
      <c r="N13" s="788"/>
      <c r="O13" s="788"/>
      <c r="P13" s="805" t="s">
        <v>656</v>
      </c>
      <c r="Q13" s="806"/>
      <c r="R13" s="807"/>
      <c r="S13" s="788" t="s">
        <v>612</v>
      </c>
      <c r="T13" s="788"/>
      <c r="U13" s="789" t="s">
        <v>633</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669</v>
      </c>
      <c r="F15" s="809"/>
      <c r="G15" s="809"/>
      <c r="H15" s="809"/>
      <c r="I15" s="809"/>
      <c r="J15" s="809"/>
      <c r="K15" s="809"/>
      <c r="L15" s="810"/>
      <c r="M15" s="785" t="s">
        <v>620</v>
      </c>
      <c r="N15" s="785"/>
      <c r="O15" s="785"/>
      <c r="P15" s="808" t="s">
        <v>635</v>
      </c>
      <c r="Q15" s="809"/>
      <c r="R15" s="809"/>
      <c r="S15" s="809"/>
      <c r="T15" s="809"/>
      <c r="U15" s="809"/>
      <c r="V15" s="809"/>
      <c r="W15" s="810"/>
    </row>
    <row r="16" spans="2:23" s="31" customFormat="1" ht="25.5" customHeight="1" x14ac:dyDescent="0.15">
      <c r="B16" s="787" t="s">
        <v>171</v>
      </c>
      <c r="C16" s="787" t="s">
        <v>172</v>
      </c>
      <c r="D16" s="787"/>
      <c r="E16" s="277" t="s">
        <v>498</v>
      </c>
      <c r="F16" s="773"/>
      <c r="G16" s="774"/>
      <c r="H16" s="774"/>
      <c r="I16" s="774"/>
      <c r="J16" s="774"/>
      <c r="K16" s="774"/>
      <c r="L16" s="775"/>
      <c r="M16" s="787" t="s">
        <v>603</v>
      </c>
      <c r="N16" s="787" t="s">
        <v>604</v>
      </c>
      <c r="O16" s="787"/>
      <c r="P16" s="277" t="s">
        <v>498</v>
      </c>
      <c r="Q16" s="773"/>
      <c r="R16" s="774"/>
      <c r="S16" s="774"/>
      <c r="T16" s="774"/>
      <c r="U16" s="774"/>
      <c r="V16" s="774"/>
      <c r="W16" s="775"/>
    </row>
    <row r="17" spans="2:24" s="31" customFormat="1" ht="25.5" customHeight="1" x14ac:dyDescent="0.15">
      <c r="B17" s="787"/>
      <c r="C17" s="787" t="s">
        <v>173</v>
      </c>
      <c r="D17" s="787"/>
      <c r="E17" s="278">
        <v>5</v>
      </c>
      <c r="F17" s="776"/>
      <c r="G17" s="777"/>
      <c r="H17" s="777"/>
      <c r="I17" s="777"/>
      <c r="J17" s="777"/>
      <c r="K17" s="777"/>
      <c r="L17" s="778"/>
      <c r="M17" s="787"/>
      <c r="N17" s="787" t="s">
        <v>605</v>
      </c>
      <c r="O17" s="787"/>
      <c r="P17" s="278">
        <v>6</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550</v>
      </c>
      <c r="F19" s="776"/>
      <c r="G19" s="777"/>
      <c r="H19" s="777"/>
      <c r="I19" s="777"/>
      <c r="J19" s="777"/>
      <c r="K19" s="777"/>
      <c r="L19" s="778"/>
      <c r="M19" s="787"/>
      <c r="N19" s="787" t="s">
        <v>287</v>
      </c>
      <c r="O19" s="787"/>
      <c r="P19" s="277" t="s">
        <v>550</v>
      </c>
      <c r="Q19" s="776"/>
      <c r="R19" s="777"/>
      <c r="S19" s="777"/>
      <c r="T19" s="777"/>
      <c r="U19" s="777"/>
      <c r="V19" s="777"/>
      <c r="W19" s="778"/>
    </row>
    <row r="20" spans="2:24" s="31" customFormat="1" ht="25.5" customHeight="1" x14ac:dyDescent="0.15">
      <c r="B20" s="785" t="s">
        <v>133</v>
      </c>
      <c r="C20" s="785"/>
      <c r="D20" s="785"/>
      <c r="E20" s="280" t="s">
        <v>315</v>
      </c>
      <c r="F20" s="776"/>
      <c r="G20" s="777"/>
      <c r="H20" s="777"/>
      <c r="I20" s="777"/>
      <c r="J20" s="777"/>
      <c r="K20" s="777"/>
      <c r="L20" s="778"/>
      <c r="M20" s="785" t="s">
        <v>289</v>
      </c>
      <c r="N20" s="785"/>
      <c r="O20" s="785"/>
      <c r="P20" s="280" t="s">
        <v>315</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651</v>
      </c>
      <c r="F24" s="806"/>
      <c r="G24" s="807"/>
      <c r="H24" s="788" t="s">
        <v>612</v>
      </c>
      <c r="I24" s="788"/>
      <c r="J24" s="802" t="s">
        <v>633</v>
      </c>
      <c r="K24" s="803"/>
      <c r="L24" s="804"/>
      <c r="M24" s="788" t="s">
        <v>614</v>
      </c>
      <c r="N24" s="788"/>
      <c r="O24" s="788"/>
      <c r="P24" s="805" t="s">
        <v>651</v>
      </c>
      <c r="Q24" s="806"/>
      <c r="R24" s="807"/>
      <c r="S24" s="788" t="s">
        <v>612</v>
      </c>
      <c r="T24" s="788"/>
      <c r="U24" s="789" t="s">
        <v>673</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635</v>
      </c>
      <c r="F26" s="809"/>
      <c r="G26" s="809"/>
      <c r="H26" s="809"/>
      <c r="I26" s="809"/>
      <c r="J26" s="809"/>
      <c r="K26" s="809"/>
      <c r="L26" s="810"/>
      <c r="M26" s="785" t="s">
        <v>620</v>
      </c>
      <c r="N26" s="785"/>
      <c r="O26" s="785"/>
      <c r="P26" s="808" t="s">
        <v>635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topLeftCell="M9"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498</v>
      </c>
      <c r="F5" s="773"/>
      <c r="G5" s="774"/>
      <c r="H5" s="774"/>
      <c r="I5" s="774"/>
      <c r="J5" s="774"/>
      <c r="K5" s="774"/>
      <c r="L5" s="775"/>
      <c r="M5" s="769" t="s">
        <v>603</v>
      </c>
      <c r="N5" s="771" t="s">
        <v>604</v>
      </c>
      <c r="O5" s="772"/>
      <c r="P5" s="277" t="s">
        <v>498</v>
      </c>
      <c r="Q5" s="773"/>
      <c r="R5" s="774"/>
      <c r="S5" s="774"/>
      <c r="T5" s="774"/>
      <c r="U5" s="774"/>
      <c r="V5" s="774"/>
      <c r="W5" s="775"/>
    </row>
    <row r="6" spans="2:23" s="31" customFormat="1" ht="25.5" customHeight="1" x14ac:dyDescent="0.15">
      <c r="B6" s="770"/>
      <c r="C6" s="771" t="s">
        <v>173</v>
      </c>
      <c r="D6" s="772"/>
      <c r="E6" s="278">
        <v>7</v>
      </c>
      <c r="F6" s="776"/>
      <c r="G6" s="777"/>
      <c r="H6" s="777"/>
      <c r="I6" s="777"/>
      <c r="J6" s="777"/>
      <c r="K6" s="777"/>
      <c r="L6" s="778"/>
      <c r="M6" s="770"/>
      <c r="N6" s="771" t="s">
        <v>605</v>
      </c>
      <c r="O6" s="772"/>
      <c r="P6" s="278">
        <v>16</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550</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334</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334</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674</v>
      </c>
      <c r="F13" s="803"/>
      <c r="G13" s="804"/>
      <c r="H13" s="788" t="s">
        <v>612</v>
      </c>
      <c r="I13" s="788"/>
      <c r="J13" s="789" t="s">
        <v>628</v>
      </c>
      <c r="K13" s="789"/>
      <c r="L13" s="789"/>
      <c r="M13" s="788" t="s">
        <v>614</v>
      </c>
      <c r="N13" s="788"/>
      <c r="O13" s="788"/>
      <c r="P13" s="805" t="s">
        <v>675</v>
      </c>
      <c r="Q13" s="806"/>
      <c r="R13" s="807"/>
      <c r="S13" s="788" t="s">
        <v>612</v>
      </c>
      <c r="T13" s="788"/>
      <c r="U13" s="789" t="s">
        <v>671</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676</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498</v>
      </c>
      <c r="F16" s="773"/>
      <c r="G16" s="774"/>
      <c r="H16" s="774"/>
      <c r="I16" s="774"/>
      <c r="J16" s="774"/>
      <c r="K16" s="774"/>
      <c r="L16" s="775"/>
      <c r="M16" s="787" t="s">
        <v>603</v>
      </c>
      <c r="N16" s="787" t="s">
        <v>604</v>
      </c>
      <c r="O16" s="787"/>
      <c r="P16" s="277" t="s">
        <v>498</v>
      </c>
      <c r="Q16" s="773"/>
      <c r="R16" s="774"/>
      <c r="S16" s="774"/>
      <c r="T16" s="774"/>
      <c r="U16" s="774"/>
      <c r="V16" s="774"/>
      <c r="W16" s="775"/>
    </row>
    <row r="17" spans="2:24" s="31" customFormat="1" ht="25.5" customHeight="1" x14ac:dyDescent="0.15">
      <c r="B17" s="787"/>
      <c r="C17" s="787" t="s">
        <v>173</v>
      </c>
      <c r="D17" s="787"/>
      <c r="E17" s="278">
        <v>17</v>
      </c>
      <c r="F17" s="776"/>
      <c r="G17" s="777"/>
      <c r="H17" s="777"/>
      <c r="I17" s="777"/>
      <c r="J17" s="777"/>
      <c r="K17" s="777"/>
      <c r="L17" s="778"/>
      <c r="M17" s="787"/>
      <c r="N17" s="787" t="s">
        <v>605</v>
      </c>
      <c r="O17" s="787"/>
      <c r="P17" s="278">
        <v>18</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556</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670</v>
      </c>
      <c r="F24" s="806"/>
      <c r="G24" s="807"/>
      <c r="H24" s="788" t="s">
        <v>612</v>
      </c>
      <c r="I24" s="788"/>
      <c r="J24" s="802" t="s">
        <v>671</v>
      </c>
      <c r="K24" s="803"/>
      <c r="L24" s="804"/>
      <c r="M24" s="788" t="s">
        <v>614</v>
      </c>
      <c r="N24" s="788"/>
      <c r="O24" s="788"/>
      <c r="P24" s="805" t="s">
        <v>677</v>
      </c>
      <c r="Q24" s="806"/>
      <c r="R24" s="807"/>
      <c r="S24" s="788" t="s">
        <v>612</v>
      </c>
      <c r="T24" s="788"/>
      <c r="U24" s="789" t="s">
        <v>678</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644</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498</v>
      </c>
      <c r="F5" s="773"/>
      <c r="G5" s="774"/>
      <c r="H5" s="774"/>
      <c r="I5" s="774"/>
      <c r="J5" s="774"/>
      <c r="K5" s="774"/>
      <c r="L5" s="775"/>
      <c r="M5" s="769" t="s">
        <v>603</v>
      </c>
      <c r="N5" s="771" t="s">
        <v>604</v>
      </c>
      <c r="O5" s="772"/>
      <c r="P5" s="277" t="s">
        <v>498</v>
      </c>
      <c r="Q5" s="773"/>
      <c r="R5" s="774"/>
      <c r="S5" s="774"/>
      <c r="T5" s="774"/>
      <c r="U5" s="774"/>
      <c r="V5" s="774"/>
      <c r="W5" s="775"/>
    </row>
    <row r="6" spans="2:23" s="31" customFormat="1" ht="25.5" customHeight="1" x14ac:dyDescent="0.15">
      <c r="B6" s="770"/>
      <c r="C6" s="771" t="s">
        <v>173</v>
      </c>
      <c r="D6" s="772"/>
      <c r="E6" s="278">
        <v>20</v>
      </c>
      <c r="F6" s="776"/>
      <c r="G6" s="777"/>
      <c r="H6" s="777"/>
      <c r="I6" s="777"/>
      <c r="J6" s="777"/>
      <c r="K6" s="777"/>
      <c r="L6" s="778"/>
      <c r="M6" s="770"/>
      <c r="N6" s="771" t="s">
        <v>605</v>
      </c>
      <c r="O6" s="772"/>
      <c r="P6" s="278">
        <v>26</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573</v>
      </c>
      <c r="F8" s="776"/>
      <c r="G8" s="777"/>
      <c r="H8" s="777"/>
      <c r="I8" s="777"/>
      <c r="J8" s="777"/>
      <c r="K8" s="777"/>
      <c r="L8" s="778"/>
      <c r="M8" s="782"/>
      <c r="N8" s="771" t="s">
        <v>287</v>
      </c>
      <c r="O8" s="772"/>
      <c r="P8" s="277" t="s">
        <v>561</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315</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679</v>
      </c>
      <c r="F13" s="803"/>
      <c r="G13" s="804"/>
      <c r="H13" s="788" t="s">
        <v>612</v>
      </c>
      <c r="I13" s="788"/>
      <c r="J13" s="789" t="s">
        <v>680</v>
      </c>
      <c r="K13" s="789"/>
      <c r="L13" s="789"/>
      <c r="M13" s="788" t="s">
        <v>614</v>
      </c>
      <c r="N13" s="788"/>
      <c r="O13" s="788"/>
      <c r="P13" s="805" t="s">
        <v>651</v>
      </c>
      <c r="Q13" s="806"/>
      <c r="R13" s="807"/>
      <c r="S13" s="788" t="s">
        <v>612</v>
      </c>
      <c r="T13" s="788"/>
      <c r="U13" s="789" t="s">
        <v>645</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681</v>
      </c>
      <c r="F15" s="809"/>
      <c r="G15" s="809"/>
      <c r="H15" s="809"/>
      <c r="I15" s="809"/>
      <c r="J15" s="809"/>
      <c r="K15" s="809"/>
      <c r="L15" s="810"/>
      <c r="M15" s="785" t="s">
        <v>620</v>
      </c>
      <c r="N15" s="785"/>
      <c r="O15" s="785"/>
      <c r="P15" s="808" t="s">
        <v>672</v>
      </c>
      <c r="Q15" s="809"/>
      <c r="R15" s="809"/>
      <c r="S15" s="809"/>
      <c r="T15" s="809"/>
      <c r="U15" s="809"/>
      <c r="V15" s="809"/>
      <c r="W15" s="810"/>
    </row>
    <row r="16" spans="2:23" s="31" customFormat="1" ht="25.5" customHeight="1" x14ac:dyDescent="0.15">
      <c r="B16" s="787" t="s">
        <v>171</v>
      </c>
      <c r="C16" s="787" t="s">
        <v>172</v>
      </c>
      <c r="D16" s="787"/>
      <c r="E16" s="277" t="s">
        <v>499</v>
      </c>
      <c r="F16" s="773"/>
      <c r="G16" s="774"/>
      <c r="H16" s="774"/>
      <c r="I16" s="774"/>
      <c r="J16" s="774"/>
      <c r="K16" s="774"/>
      <c r="L16" s="775"/>
      <c r="M16" s="787" t="s">
        <v>603</v>
      </c>
      <c r="N16" s="787" t="s">
        <v>604</v>
      </c>
      <c r="O16" s="787"/>
      <c r="P16" s="277" t="s">
        <v>499</v>
      </c>
      <c r="Q16" s="773"/>
      <c r="R16" s="774"/>
      <c r="S16" s="774"/>
      <c r="T16" s="774"/>
      <c r="U16" s="774"/>
      <c r="V16" s="774"/>
      <c r="W16" s="775"/>
    </row>
    <row r="17" spans="2:24" s="31" customFormat="1" ht="25.5" customHeight="1" x14ac:dyDescent="0.15">
      <c r="B17" s="787"/>
      <c r="C17" s="787" t="s">
        <v>173</v>
      </c>
      <c r="D17" s="787"/>
      <c r="E17" s="278">
        <v>5</v>
      </c>
      <c r="F17" s="776"/>
      <c r="G17" s="777"/>
      <c r="H17" s="777"/>
      <c r="I17" s="777"/>
      <c r="J17" s="777"/>
      <c r="K17" s="777"/>
      <c r="L17" s="778"/>
      <c r="M17" s="787"/>
      <c r="N17" s="787" t="s">
        <v>605</v>
      </c>
      <c r="O17" s="787"/>
      <c r="P17" s="278">
        <v>9</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550</v>
      </c>
      <c r="F19" s="776"/>
      <c r="G19" s="777"/>
      <c r="H19" s="777"/>
      <c r="I19" s="777"/>
      <c r="J19" s="777"/>
      <c r="K19" s="777"/>
      <c r="L19" s="778"/>
      <c r="M19" s="787"/>
      <c r="N19" s="787" t="s">
        <v>287</v>
      </c>
      <c r="O19" s="787"/>
      <c r="P19" s="277" t="s">
        <v>561</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682</v>
      </c>
      <c r="F24" s="806"/>
      <c r="G24" s="807"/>
      <c r="H24" s="788" t="s">
        <v>612</v>
      </c>
      <c r="I24" s="788"/>
      <c r="J24" s="802" t="s">
        <v>683</v>
      </c>
      <c r="K24" s="803"/>
      <c r="L24" s="804"/>
      <c r="M24" s="788" t="s">
        <v>614</v>
      </c>
      <c r="N24" s="788"/>
      <c r="O24" s="788"/>
      <c r="P24" s="805" t="s">
        <v>656</v>
      </c>
      <c r="Q24" s="806"/>
      <c r="R24" s="807"/>
      <c r="S24" s="788" t="s">
        <v>612</v>
      </c>
      <c r="T24" s="788"/>
      <c r="U24" s="789" t="s">
        <v>657</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684</v>
      </c>
      <c r="F26" s="809"/>
      <c r="G26" s="809"/>
      <c r="H26" s="809"/>
      <c r="I26" s="809"/>
      <c r="J26" s="809"/>
      <c r="K26" s="809"/>
      <c r="L26" s="810"/>
      <c r="M26" s="785" t="s">
        <v>620</v>
      </c>
      <c r="N26" s="785"/>
      <c r="O26" s="785"/>
      <c r="P26" s="808" t="s">
        <v>685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499</v>
      </c>
      <c r="F5" s="773"/>
      <c r="G5" s="774"/>
      <c r="H5" s="774"/>
      <c r="I5" s="774"/>
      <c r="J5" s="774"/>
      <c r="K5" s="774"/>
      <c r="L5" s="775"/>
      <c r="M5" s="769" t="s">
        <v>603</v>
      </c>
      <c r="N5" s="771" t="s">
        <v>604</v>
      </c>
      <c r="O5" s="772"/>
      <c r="P5" s="277" t="s">
        <v>499</v>
      </c>
      <c r="Q5" s="773"/>
      <c r="R5" s="774"/>
      <c r="S5" s="774"/>
      <c r="T5" s="774"/>
      <c r="U5" s="774"/>
      <c r="V5" s="774"/>
      <c r="W5" s="775"/>
    </row>
    <row r="6" spans="2:23" s="31" customFormat="1" ht="25.5" customHeight="1" x14ac:dyDescent="0.15">
      <c r="B6" s="770"/>
      <c r="C6" s="771" t="s">
        <v>173</v>
      </c>
      <c r="D6" s="772"/>
      <c r="E6" s="278">
        <v>12</v>
      </c>
      <c r="F6" s="776"/>
      <c r="G6" s="777"/>
      <c r="H6" s="777"/>
      <c r="I6" s="777"/>
      <c r="J6" s="777"/>
      <c r="K6" s="777"/>
      <c r="L6" s="778"/>
      <c r="M6" s="770"/>
      <c r="N6" s="771" t="s">
        <v>605</v>
      </c>
      <c r="O6" s="772"/>
      <c r="P6" s="278">
        <v>13</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574</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315</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651</v>
      </c>
      <c r="F13" s="803"/>
      <c r="G13" s="804"/>
      <c r="H13" s="788" t="s">
        <v>612</v>
      </c>
      <c r="I13" s="788"/>
      <c r="J13" s="789" t="s">
        <v>673</v>
      </c>
      <c r="K13" s="789"/>
      <c r="L13" s="789"/>
      <c r="M13" s="788" t="s">
        <v>614</v>
      </c>
      <c r="N13" s="788"/>
      <c r="O13" s="788"/>
      <c r="P13" s="805" t="s">
        <v>686</v>
      </c>
      <c r="Q13" s="806"/>
      <c r="R13" s="807"/>
      <c r="S13" s="788" t="s">
        <v>612</v>
      </c>
      <c r="T13" s="788"/>
      <c r="U13" s="789" t="s">
        <v>663</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687</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499</v>
      </c>
      <c r="F16" s="773"/>
      <c r="G16" s="774"/>
      <c r="H16" s="774"/>
      <c r="I16" s="774"/>
      <c r="J16" s="774"/>
      <c r="K16" s="774"/>
      <c r="L16" s="775"/>
      <c r="M16" s="787" t="s">
        <v>603</v>
      </c>
      <c r="N16" s="787" t="s">
        <v>604</v>
      </c>
      <c r="O16" s="787"/>
      <c r="P16" s="277" t="s">
        <v>499</v>
      </c>
      <c r="Q16" s="773"/>
      <c r="R16" s="774"/>
      <c r="S16" s="774"/>
      <c r="T16" s="774"/>
      <c r="U16" s="774"/>
      <c r="V16" s="774"/>
      <c r="W16" s="775"/>
    </row>
    <row r="17" spans="2:24" s="31" customFormat="1" ht="25.5" customHeight="1" x14ac:dyDescent="0.15">
      <c r="B17" s="787"/>
      <c r="C17" s="787" t="s">
        <v>173</v>
      </c>
      <c r="D17" s="787"/>
      <c r="E17" s="278">
        <v>14</v>
      </c>
      <c r="F17" s="776"/>
      <c r="G17" s="777"/>
      <c r="H17" s="777"/>
      <c r="I17" s="777"/>
      <c r="J17" s="777"/>
      <c r="K17" s="777"/>
      <c r="L17" s="778"/>
      <c r="M17" s="787"/>
      <c r="N17" s="787" t="s">
        <v>605</v>
      </c>
      <c r="O17" s="787"/>
      <c r="P17" s="278">
        <v>15</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573</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315</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662</v>
      </c>
      <c r="F24" s="806"/>
      <c r="G24" s="807"/>
      <c r="H24" s="788" t="s">
        <v>612</v>
      </c>
      <c r="I24" s="788"/>
      <c r="J24" s="802" t="s">
        <v>663</v>
      </c>
      <c r="K24" s="803"/>
      <c r="L24" s="804"/>
      <c r="M24" s="788" t="s">
        <v>614</v>
      </c>
      <c r="N24" s="788"/>
      <c r="O24" s="788"/>
      <c r="P24" s="805" t="s">
        <v>651</v>
      </c>
      <c r="Q24" s="806"/>
      <c r="R24" s="807"/>
      <c r="S24" s="788" t="s">
        <v>612</v>
      </c>
      <c r="T24" s="788"/>
      <c r="U24" s="789" t="s">
        <v>673</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688</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499</v>
      </c>
      <c r="F5" s="773"/>
      <c r="G5" s="774"/>
      <c r="H5" s="774"/>
      <c r="I5" s="774"/>
      <c r="J5" s="774"/>
      <c r="K5" s="774"/>
      <c r="L5" s="775"/>
      <c r="M5" s="769" t="s">
        <v>603</v>
      </c>
      <c r="N5" s="771" t="s">
        <v>604</v>
      </c>
      <c r="O5" s="772"/>
      <c r="P5" s="277" t="s">
        <v>500</v>
      </c>
      <c r="Q5" s="773"/>
      <c r="R5" s="774"/>
      <c r="S5" s="774"/>
      <c r="T5" s="774"/>
      <c r="U5" s="774"/>
      <c r="V5" s="774"/>
      <c r="W5" s="775"/>
    </row>
    <row r="6" spans="2:23" s="31" customFormat="1" ht="25.5" customHeight="1" x14ac:dyDescent="0.15">
      <c r="B6" s="770"/>
      <c r="C6" s="771" t="s">
        <v>173</v>
      </c>
      <c r="D6" s="772"/>
      <c r="E6" s="278">
        <v>18</v>
      </c>
      <c r="F6" s="776"/>
      <c r="G6" s="777"/>
      <c r="H6" s="777"/>
      <c r="I6" s="777"/>
      <c r="J6" s="777"/>
      <c r="K6" s="777"/>
      <c r="L6" s="778"/>
      <c r="M6" s="770"/>
      <c r="N6" s="771" t="s">
        <v>605</v>
      </c>
      <c r="O6" s="772"/>
      <c r="P6" s="278">
        <v>3</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543</v>
      </c>
      <c r="F8" s="776"/>
      <c r="G8" s="777"/>
      <c r="H8" s="777"/>
      <c r="I8" s="777"/>
      <c r="J8" s="777"/>
      <c r="K8" s="777"/>
      <c r="L8" s="778"/>
      <c r="M8" s="782"/>
      <c r="N8" s="771" t="s">
        <v>287</v>
      </c>
      <c r="O8" s="772"/>
      <c r="P8" s="277" t="s">
        <v>576</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547</v>
      </c>
      <c r="Q12" s="779"/>
      <c r="R12" s="780"/>
      <c r="S12" s="780"/>
      <c r="T12" s="780"/>
      <c r="U12" s="780"/>
      <c r="V12" s="780"/>
      <c r="W12" s="781"/>
    </row>
    <row r="13" spans="2:23" s="31" customFormat="1" ht="25.5" customHeight="1" x14ac:dyDescent="0.15">
      <c r="B13" s="788" t="s">
        <v>177</v>
      </c>
      <c r="C13" s="788"/>
      <c r="D13" s="788"/>
      <c r="E13" s="802" t="s">
        <v>632</v>
      </c>
      <c r="F13" s="803"/>
      <c r="G13" s="804"/>
      <c r="H13" s="788" t="s">
        <v>612</v>
      </c>
      <c r="I13" s="788"/>
      <c r="J13" s="789" t="s">
        <v>645</v>
      </c>
      <c r="K13" s="789"/>
      <c r="L13" s="789"/>
      <c r="M13" s="788" t="s">
        <v>614</v>
      </c>
      <c r="N13" s="788"/>
      <c r="O13" s="788"/>
      <c r="P13" s="805" t="s">
        <v>689</v>
      </c>
      <c r="Q13" s="806"/>
      <c r="R13" s="807"/>
      <c r="S13" s="788" t="s">
        <v>612</v>
      </c>
      <c r="T13" s="788"/>
      <c r="U13" s="789" t="s">
        <v>690</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691</v>
      </c>
      <c r="F15" s="809"/>
      <c r="G15" s="809"/>
      <c r="H15" s="809"/>
      <c r="I15" s="809"/>
      <c r="J15" s="809"/>
      <c r="K15" s="809"/>
      <c r="L15" s="810"/>
      <c r="M15" s="785" t="s">
        <v>620</v>
      </c>
      <c r="N15" s="785"/>
      <c r="O15" s="785"/>
      <c r="P15" s="808" t="s">
        <v>692</v>
      </c>
      <c r="Q15" s="809"/>
      <c r="R15" s="809"/>
      <c r="S15" s="809"/>
      <c r="T15" s="809"/>
      <c r="U15" s="809"/>
      <c r="V15" s="809"/>
      <c r="W15" s="810"/>
    </row>
    <row r="16" spans="2:23" s="31" customFormat="1" ht="25.5" customHeight="1" x14ac:dyDescent="0.15">
      <c r="B16" s="787" t="s">
        <v>171</v>
      </c>
      <c r="C16" s="787" t="s">
        <v>172</v>
      </c>
      <c r="D16" s="787"/>
      <c r="E16" s="277" t="s">
        <v>500</v>
      </c>
      <c r="F16" s="773"/>
      <c r="G16" s="774"/>
      <c r="H16" s="774"/>
      <c r="I16" s="774"/>
      <c r="J16" s="774"/>
      <c r="K16" s="774"/>
      <c r="L16" s="775"/>
      <c r="M16" s="787" t="s">
        <v>603</v>
      </c>
      <c r="N16" s="787" t="s">
        <v>604</v>
      </c>
      <c r="O16" s="787"/>
      <c r="P16" s="277" t="s">
        <v>500</v>
      </c>
      <c r="Q16" s="773"/>
      <c r="R16" s="774"/>
      <c r="S16" s="774"/>
      <c r="T16" s="774"/>
      <c r="U16" s="774"/>
      <c r="V16" s="774"/>
      <c r="W16" s="775"/>
    </row>
    <row r="17" spans="2:24" s="31" customFormat="1" ht="25.5" customHeight="1" x14ac:dyDescent="0.15">
      <c r="B17" s="787"/>
      <c r="C17" s="787" t="s">
        <v>173</v>
      </c>
      <c r="D17" s="787"/>
      <c r="E17" s="278">
        <v>5</v>
      </c>
      <c r="F17" s="776"/>
      <c r="G17" s="777"/>
      <c r="H17" s="777"/>
      <c r="I17" s="777"/>
      <c r="J17" s="777"/>
      <c r="K17" s="777"/>
      <c r="L17" s="778"/>
      <c r="M17" s="787"/>
      <c r="N17" s="787" t="s">
        <v>605</v>
      </c>
      <c r="O17" s="787"/>
      <c r="P17" s="278">
        <v>6</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543</v>
      </c>
      <c r="F19" s="776"/>
      <c r="G19" s="777"/>
      <c r="H19" s="777"/>
      <c r="I19" s="777"/>
      <c r="J19" s="777"/>
      <c r="K19" s="777"/>
      <c r="L19" s="778"/>
      <c r="M19" s="787"/>
      <c r="N19" s="787" t="s">
        <v>287</v>
      </c>
      <c r="O19" s="787"/>
      <c r="P19" s="277" t="s">
        <v>543</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646</v>
      </c>
      <c r="F24" s="806"/>
      <c r="G24" s="807"/>
      <c r="H24" s="788" t="s">
        <v>612</v>
      </c>
      <c r="I24" s="788"/>
      <c r="J24" s="802" t="s">
        <v>683</v>
      </c>
      <c r="K24" s="803"/>
      <c r="L24" s="804"/>
      <c r="M24" s="788" t="s">
        <v>614</v>
      </c>
      <c r="N24" s="788"/>
      <c r="O24" s="788"/>
      <c r="P24" s="805" t="s">
        <v>693</v>
      </c>
      <c r="Q24" s="806"/>
      <c r="R24" s="807"/>
      <c r="S24" s="788" t="s">
        <v>612</v>
      </c>
      <c r="T24" s="788"/>
      <c r="U24" s="789" t="s">
        <v>694</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658</v>
      </c>
      <c r="F26" s="809"/>
      <c r="G26" s="809"/>
      <c r="H26" s="809"/>
      <c r="I26" s="809"/>
      <c r="J26" s="809"/>
      <c r="K26" s="809"/>
      <c r="L26" s="810"/>
      <c r="M26" s="785" t="s">
        <v>620</v>
      </c>
      <c r="N26" s="785"/>
      <c r="O26" s="785"/>
      <c r="P26" s="808" t="s">
        <v>658</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500</v>
      </c>
      <c r="F5" s="773"/>
      <c r="G5" s="774"/>
      <c r="H5" s="774"/>
      <c r="I5" s="774"/>
      <c r="J5" s="774"/>
      <c r="K5" s="774"/>
      <c r="L5" s="775"/>
      <c r="M5" s="769" t="s">
        <v>603</v>
      </c>
      <c r="N5" s="771" t="s">
        <v>604</v>
      </c>
      <c r="O5" s="772"/>
      <c r="P5" s="277" t="s">
        <v>500</v>
      </c>
      <c r="Q5" s="773"/>
      <c r="R5" s="774"/>
      <c r="S5" s="774"/>
      <c r="T5" s="774"/>
      <c r="U5" s="774"/>
      <c r="V5" s="774"/>
      <c r="W5" s="775"/>
    </row>
    <row r="6" spans="2:23" s="31" customFormat="1" ht="25.5" customHeight="1" x14ac:dyDescent="0.15">
      <c r="B6" s="770"/>
      <c r="C6" s="771" t="s">
        <v>173</v>
      </c>
      <c r="D6" s="772"/>
      <c r="E6" s="278">
        <v>7</v>
      </c>
      <c r="F6" s="776"/>
      <c r="G6" s="777"/>
      <c r="H6" s="777"/>
      <c r="I6" s="777"/>
      <c r="J6" s="777"/>
      <c r="K6" s="777"/>
      <c r="L6" s="778"/>
      <c r="M6" s="770"/>
      <c r="N6" s="771" t="s">
        <v>605</v>
      </c>
      <c r="O6" s="772"/>
      <c r="P6" s="278">
        <v>8</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578</v>
      </c>
      <c r="F8" s="776"/>
      <c r="G8" s="777"/>
      <c r="H8" s="777"/>
      <c r="I8" s="777"/>
      <c r="J8" s="777"/>
      <c r="K8" s="777"/>
      <c r="L8" s="778"/>
      <c r="M8" s="782"/>
      <c r="N8" s="771" t="s">
        <v>287</v>
      </c>
      <c r="O8" s="772"/>
      <c r="P8" s="277" t="s">
        <v>543</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315</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679</v>
      </c>
      <c r="F13" s="803"/>
      <c r="G13" s="804"/>
      <c r="H13" s="788" t="s">
        <v>612</v>
      </c>
      <c r="I13" s="788"/>
      <c r="J13" s="789" t="s">
        <v>695</v>
      </c>
      <c r="K13" s="789"/>
      <c r="L13" s="789"/>
      <c r="M13" s="788" t="s">
        <v>614</v>
      </c>
      <c r="N13" s="788"/>
      <c r="O13" s="788"/>
      <c r="P13" s="805" t="s">
        <v>656</v>
      </c>
      <c r="Q13" s="806"/>
      <c r="R13" s="807"/>
      <c r="S13" s="788" t="s">
        <v>612</v>
      </c>
      <c r="T13" s="788"/>
      <c r="U13" s="789" t="s">
        <v>696</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697</v>
      </c>
      <c r="F15" s="809"/>
      <c r="G15" s="809"/>
      <c r="H15" s="809"/>
      <c r="I15" s="809"/>
      <c r="J15" s="809"/>
      <c r="K15" s="809"/>
      <c r="L15" s="810"/>
      <c r="M15" s="785" t="s">
        <v>620</v>
      </c>
      <c r="N15" s="785"/>
      <c r="O15" s="785"/>
      <c r="P15" s="808" t="s">
        <v>698</v>
      </c>
      <c r="Q15" s="809"/>
      <c r="R15" s="809"/>
      <c r="S15" s="809"/>
      <c r="T15" s="809"/>
      <c r="U15" s="809"/>
      <c r="V15" s="809"/>
      <c r="W15" s="810"/>
    </row>
    <row r="16" spans="2:23" s="31" customFormat="1" ht="25.5" customHeight="1" x14ac:dyDescent="0.15">
      <c r="B16" s="787" t="s">
        <v>171</v>
      </c>
      <c r="C16" s="787" t="s">
        <v>172</v>
      </c>
      <c r="D16" s="787"/>
      <c r="E16" s="277" t="s">
        <v>500</v>
      </c>
      <c r="F16" s="773"/>
      <c r="G16" s="774"/>
      <c r="H16" s="774"/>
      <c r="I16" s="774"/>
      <c r="J16" s="774"/>
      <c r="K16" s="774"/>
      <c r="L16" s="775"/>
      <c r="M16" s="787" t="s">
        <v>603</v>
      </c>
      <c r="N16" s="787" t="s">
        <v>604</v>
      </c>
      <c r="O16" s="787"/>
      <c r="P16" s="277" t="s">
        <v>500</v>
      </c>
      <c r="Q16" s="773"/>
      <c r="R16" s="774"/>
      <c r="S16" s="774"/>
      <c r="T16" s="774"/>
      <c r="U16" s="774"/>
      <c r="V16" s="774"/>
      <c r="W16" s="775"/>
    </row>
    <row r="17" spans="2:24" s="31" customFormat="1" ht="25.5" customHeight="1" x14ac:dyDescent="0.15">
      <c r="B17" s="787"/>
      <c r="C17" s="787" t="s">
        <v>173</v>
      </c>
      <c r="D17" s="787"/>
      <c r="E17" s="278">
        <v>12</v>
      </c>
      <c r="F17" s="776"/>
      <c r="G17" s="777"/>
      <c r="H17" s="777"/>
      <c r="I17" s="777"/>
      <c r="J17" s="777"/>
      <c r="K17" s="777"/>
      <c r="L17" s="778"/>
      <c r="M17" s="787"/>
      <c r="N17" s="787" t="s">
        <v>605</v>
      </c>
      <c r="O17" s="787"/>
      <c r="P17" s="278">
        <v>13</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553</v>
      </c>
      <c r="F19" s="776"/>
      <c r="G19" s="777"/>
      <c r="H19" s="777"/>
      <c r="I19" s="777"/>
      <c r="J19" s="777"/>
      <c r="K19" s="777"/>
      <c r="L19" s="778"/>
      <c r="M19" s="787"/>
      <c r="N19" s="787" t="s">
        <v>287</v>
      </c>
      <c r="O19" s="787"/>
      <c r="P19" s="277" t="s">
        <v>556</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699</v>
      </c>
      <c r="F24" s="806"/>
      <c r="G24" s="807"/>
      <c r="H24" s="788" t="s">
        <v>612</v>
      </c>
      <c r="I24" s="788"/>
      <c r="J24" s="802" t="s">
        <v>671</v>
      </c>
      <c r="K24" s="803"/>
      <c r="L24" s="804"/>
      <c r="M24" s="788" t="s">
        <v>614</v>
      </c>
      <c r="N24" s="788"/>
      <c r="O24" s="788"/>
      <c r="P24" s="805" t="s">
        <v>670</v>
      </c>
      <c r="Q24" s="806"/>
      <c r="R24" s="807"/>
      <c r="S24" s="788" t="s">
        <v>612</v>
      </c>
      <c r="T24" s="788"/>
      <c r="U24" s="789" t="s">
        <v>671</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621</v>
      </c>
      <c r="F26" s="809"/>
      <c r="G26" s="809"/>
      <c r="H26" s="809"/>
      <c r="I26" s="809"/>
      <c r="J26" s="809"/>
      <c r="K26" s="809"/>
      <c r="L26" s="810"/>
      <c r="M26" s="785" t="s">
        <v>620</v>
      </c>
      <c r="N26" s="785"/>
      <c r="O26" s="785"/>
      <c r="P26" s="808" t="s">
        <v>625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AD04-40A5-4561-BDAE-521345E1A4AE}">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500</v>
      </c>
      <c r="F5" s="773"/>
      <c r="G5" s="774"/>
      <c r="H5" s="774"/>
      <c r="I5" s="774"/>
      <c r="J5" s="774"/>
      <c r="K5" s="774"/>
      <c r="L5" s="775"/>
      <c r="M5" s="769" t="s">
        <v>603</v>
      </c>
      <c r="N5" s="771" t="s">
        <v>604</v>
      </c>
      <c r="O5" s="772"/>
      <c r="P5" s="277" t="s">
        <v>501</v>
      </c>
      <c r="Q5" s="773"/>
      <c r="R5" s="774"/>
      <c r="S5" s="774"/>
      <c r="T5" s="774"/>
      <c r="U5" s="774"/>
      <c r="V5" s="774"/>
      <c r="W5" s="775"/>
    </row>
    <row r="6" spans="2:23" s="31" customFormat="1" ht="25.5" customHeight="1" x14ac:dyDescent="0.15">
      <c r="B6" s="770"/>
      <c r="C6" s="771" t="s">
        <v>173</v>
      </c>
      <c r="D6" s="772"/>
      <c r="E6" s="278">
        <v>17</v>
      </c>
      <c r="F6" s="776"/>
      <c r="G6" s="777"/>
      <c r="H6" s="777"/>
      <c r="I6" s="777"/>
      <c r="J6" s="777"/>
      <c r="K6" s="777"/>
      <c r="L6" s="778"/>
      <c r="M6" s="770"/>
      <c r="N6" s="771" t="s">
        <v>605</v>
      </c>
      <c r="O6" s="772"/>
      <c r="P6" s="278">
        <v>2</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574</v>
      </c>
      <c r="F8" s="776"/>
      <c r="G8" s="777"/>
      <c r="H8" s="777"/>
      <c r="I8" s="777"/>
      <c r="J8" s="777"/>
      <c r="K8" s="777"/>
      <c r="L8" s="778"/>
      <c r="M8" s="782"/>
      <c r="N8" s="771" t="s">
        <v>287</v>
      </c>
      <c r="O8" s="772"/>
      <c r="P8" s="277" t="s">
        <v>550</v>
      </c>
      <c r="Q8" s="776"/>
      <c r="R8" s="777"/>
      <c r="S8" s="777"/>
      <c r="T8" s="777"/>
      <c r="U8" s="777"/>
      <c r="V8" s="777"/>
      <c r="W8" s="778"/>
    </row>
    <row r="9" spans="2:23" s="31" customFormat="1" ht="25.5" customHeight="1" x14ac:dyDescent="0.15">
      <c r="B9" s="783" t="s">
        <v>133</v>
      </c>
      <c r="C9" s="786"/>
      <c r="D9" s="784"/>
      <c r="E9" s="280" t="s">
        <v>315</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547</v>
      </c>
      <c r="Q12" s="779"/>
      <c r="R12" s="780"/>
      <c r="S12" s="780"/>
      <c r="T12" s="780"/>
      <c r="U12" s="780"/>
      <c r="V12" s="780"/>
      <c r="W12" s="781"/>
    </row>
    <row r="13" spans="2:23" s="31" customFormat="1" ht="25.5" customHeight="1" x14ac:dyDescent="0.15">
      <c r="B13" s="788" t="s">
        <v>177</v>
      </c>
      <c r="C13" s="788"/>
      <c r="D13" s="788"/>
      <c r="E13" s="802" t="s">
        <v>651</v>
      </c>
      <c r="F13" s="803"/>
      <c r="G13" s="804"/>
      <c r="H13" s="788" t="s">
        <v>612</v>
      </c>
      <c r="I13" s="788"/>
      <c r="J13" s="789" t="s">
        <v>645</v>
      </c>
      <c r="K13" s="789"/>
      <c r="L13" s="789"/>
      <c r="M13" s="788" t="s">
        <v>614</v>
      </c>
      <c r="N13" s="788"/>
      <c r="O13" s="788"/>
      <c r="P13" s="805" t="s">
        <v>656</v>
      </c>
      <c r="Q13" s="806"/>
      <c r="R13" s="807"/>
      <c r="S13" s="788" t="s">
        <v>612</v>
      </c>
      <c r="T13" s="788"/>
      <c r="U13" s="789" t="s">
        <v>657</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700</v>
      </c>
      <c r="F15" s="809"/>
      <c r="G15" s="809"/>
      <c r="H15" s="809"/>
      <c r="I15" s="809"/>
      <c r="J15" s="809"/>
      <c r="K15" s="809"/>
      <c r="L15" s="810"/>
      <c r="M15" s="785" t="s">
        <v>620</v>
      </c>
      <c r="N15" s="785"/>
      <c r="O15" s="785"/>
      <c r="P15" s="808" t="s">
        <v>684</v>
      </c>
      <c r="Q15" s="809"/>
      <c r="R15" s="809"/>
      <c r="S15" s="809"/>
      <c r="T15" s="809"/>
      <c r="U15" s="809"/>
      <c r="V15" s="809"/>
      <c r="W15" s="810"/>
    </row>
    <row r="16" spans="2:23" s="31" customFormat="1" ht="25.5" customHeight="1" x14ac:dyDescent="0.15">
      <c r="B16" s="787" t="s">
        <v>171</v>
      </c>
      <c r="C16" s="787" t="s">
        <v>172</v>
      </c>
      <c r="D16" s="787"/>
      <c r="E16" s="277" t="s">
        <v>501</v>
      </c>
      <c r="F16" s="773"/>
      <c r="G16" s="774"/>
      <c r="H16" s="774"/>
      <c r="I16" s="774"/>
      <c r="J16" s="774"/>
      <c r="K16" s="774"/>
      <c r="L16" s="775"/>
      <c r="M16" s="787" t="s">
        <v>603</v>
      </c>
      <c r="N16" s="787" t="s">
        <v>604</v>
      </c>
      <c r="O16" s="787"/>
      <c r="P16" s="277" t="s">
        <v>501</v>
      </c>
      <c r="Q16" s="773"/>
      <c r="R16" s="774"/>
      <c r="S16" s="774"/>
      <c r="T16" s="774"/>
      <c r="U16" s="774"/>
      <c r="V16" s="774"/>
      <c r="W16" s="775"/>
    </row>
    <row r="17" spans="2:24" s="31" customFormat="1" ht="25.5" customHeight="1" x14ac:dyDescent="0.15">
      <c r="B17" s="787"/>
      <c r="C17" s="787" t="s">
        <v>173</v>
      </c>
      <c r="D17" s="787"/>
      <c r="E17" s="278">
        <v>6</v>
      </c>
      <c r="F17" s="776"/>
      <c r="G17" s="777"/>
      <c r="H17" s="777"/>
      <c r="I17" s="777"/>
      <c r="J17" s="777"/>
      <c r="K17" s="777"/>
      <c r="L17" s="778"/>
      <c r="M17" s="787"/>
      <c r="N17" s="787" t="s">
        <v>605</v>
      </c>
      <c r="O17" s="787"/>
      <c r="P17" s="278">
        <v>7</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561</v>
      </c>
      <c r="F19" s="776"/>
      <c r="G19" s="777"/>
      <c r="H19" s="777"/>
      <c r="I19" s="777"/>
      <c r="J19" s="777"/>
      <c r="K19" s="777"/>
      <c r="L19" s="778"/>
      <c r="M19" s="787"/>
      <c r="N19" s="787" t="s">
        <v>287</v>
      </c>
      <c r="O19" s="787"/>
      <c r="P19" s="277" t="s">
        <v>561</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656</v>
      </c>
      <c r="F24" s="806"/>
      <c r="G24" s="807"/>
      <c r="H24" s="788" t="s">
        <v>612</v>
      </c>
      <c r="I24" s="788"/>
      <c r="J24" s="802" t="s">
        <v>657</v>
      </c>
      <c r="K24" s="803"/>
      <c r="L24" s="804"/>
      <c r="M24" s="788" t="s">
        <v>614</v>
      </c>
      <c r="N24" s="788"/>
      <c r="O24" s="788"/>
      <c r="P24" s="805" t="s">
        <v>682</v>
      </c>
      <c r="Q24" s="806"/>
      <c r="R24" s="807"/>
      <c r="S24" s="788" t="s">
        <v>612</v>
      </c>
      <c r="T24" s="788"/>
      <c r="U24" s="789" t="s">
        <v>696</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685</v>
      </c>
      <c r="F26" s="809"/>
      <c r="G26" s="809"/>
      <c r="H26" s="809"/>
      <c r="I26" s="809"/>
      <c r="J26" s="809"/>
      <c r="K26" s="809"/>
      <c r="L26" s="810"/>
      <c r="M26" s="785" t="s">
        <v>620</v>
      </c>
      <c r="N26" s="785"/>
      <c r="O26" s="785"/>
      <c r="P26" s="808" t="s">
        <v>685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44B63C9F-6847-414E-8A03-583A065AC619}"/>
    <dataValidation type="list" allowBlank="1" showInputMessage="1" showErrorMessage="1" sqref="E8 E19 P8 P19" xr:uid="{D4C96A97-11C0-47F6-AC98-FC591792F3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1621CC-77FB-4F68-B447-9E6F10F683D8}">
          <x14:formula1>
            <xm:f>'(参考)リスト'!$F$16:$F$21</xm:f>
          </x14:formula1>
          <xm:sqref>E11:E12 E22:E23 P11:P12 P22:P23</xm:sqref>
        </x14:dataValidation>
        <x14:dataValidation type="list" allowBlank="1" showInputMessage="1" showErrorMessage="1" xr:uid="{993BB1AD-FB81-46B9-B10F-A497529CF1F3}">
          <x14:formula1>
            <xm:f>'(参考)リスト'!$D$16:$D$18</xm:f>
          </x14:formula1>
          <xm:sqref>E10 E21 P10 P21</xm:sqref>
        </x14:dataValidation>
        <x14:dataValidation type="list" allowBlank="1" showInputMessage="1" showErrorMessage="1" xr:uid="{E5354BC3-5619-4398-B250-BCD6120BB55C}">
          <x14:formula1>
            <xm:f>'(参考)リスト'!$E$16:$E$27</xm:f>
          </x14:formula1>
          <xm:sqref>E9 E20 P9 P20</xm:sqref>
        </x14:dataValidation>
        <x14:dataValidation type="list" allowBlank="1" showInputMessage="1" showErrorMessage="1" xr:uid="{2867FAA1-6685-41B4-9A59-2143DCF86B12}">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0749-1585-4614-981B-A4C1159EF680}">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501</v>
      </c>
      <c r="F5" s="773"/>
      <c r="G5" s="774"/>
      <c r="H5" s="774"/>
      <c r="I5" s="774"/>
      <c r="J5" s="774"/>
      <c r="K5" s="774"/>
      <c r="L5" s="775"/>
      <c r="M5" s="769" t="s">
        <v>603</v>
      </c>
      <c r="N5" s="771" t="s">
        <v>604</v>
      </c>
      <c r="O5" s="772"/>
      <c r="P5" s="277" t="s">
        <v>501</v>
      </c>
      <c r="Q5" s="773"/>
      <c r="R5" s="774"/>
      <c r="S5" s="774"/>
      <c r="T5" s="774"/>
      <c r="U5" s="774"/>
      <c r="V5" s="774"/>
      <c r="W5" s="775"/>
    </row>
    <row r="6" spans="2:23" s="31" customFormat="1" ht="25.5" customHeight="1" x14ac:dyDescent="0.15">
      <c r="B6" s="770"/>
      <c r="C6" s="771" t="s">
        <v>173</v>
      </c>
      <c r="D6" s="772"/>
      <c r="E6" s="278">
        <v>10</v>
      </c>
      <c r="F6" s="776"/>
      <c r="G6" s="777"/>
      <c r="H6" s="777"/>
      <c r="I6" s="777"/>
      <c r="J6" s="777"/>
      <c r="K6" s="777"/>
      <c r="L6" s="778"/>
      <c r="M6" s="770"/>
      <c r="N6" s="771" t="s">
        <v>605</v>
      </c>
      <c r="O6" s="772"/>
      <c r="P6" s="278">
        <v>11</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574</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315</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679</v>
      </c>
      <c r="F13" s="803"/>
      <c r="G13" s="804"/>
      <c r="H13" s="788" t="s">
        <v>612</v>
      </c>
      <c r="I13" s="788"/>
      <c r="J13" s="789" t="s">
        <v>680</v>
      </c>
      <c r="K13" s="789"/>
      <c r="L13" s="789"/>
      <c r="M13" s="788" t="s">
        <v>614</v>
      </c>
      <c r="N13" s="788"/>
      <c r="O13" s="788"/>
      <c r="P13" s="805" t="s">
        <v>701</v>
      </c>
      <c r="Q13" s="806"/>
      <c r="R13" s="807"/>
      <c r="S13" s="788" t="s">
        <v>612</v>
      </c>
      <c r="T13" s="788"/>
      <c r="U13" s="789" t="s">
        <v>663</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702</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501</v>
      </c>
      <c r="F16" s="773"/>
      <c r="G16" s="774"/>
      <c r="H16" s="774"/>
      <c r="I16" s="774"/>
      <c r="J16" s="774"/>
      <c r="K16" s="774"/>
      <c r="L16" s="775"/>
      <c r="M16" s="787" t="s">
        <v>603</v>
      </c>
      <c r="N16" s="787" t="s">
        <v>604</v>
      </c>
      <c r="O16" s="787"/>
      <c r="P16" s="277" t="s">
        <v>501</v>
      </c>
      <c r="Q16" s="773"/>
      <c r="R16" s="774"/>
      <c r="S16" s="774"/>
      <c r="T16" s="774"/>
      <c r="U16" s="774"/>
      <c r="V16" s="774"/>
      <c r="W16" s="775"/>
    </row>
    <row r="17" spans="2:24" s="31" customFormat="1" ht="25.5" customHeight="1" x14ac:dyDescent="0.15">
      <c r="B17" s="787"/>
      <c r="C17" s="787" t="s">
        <v>173</v>
      </c>
      <c r="D17" s="787"/>
      <c r="E17" s="278">
        <v>12</v>
      </c>
      <c r="F17" s="776"/>
      <c r="G17" s="777"/>
      <c r="H17" s="777"/>
      <c r="I17" s="777"/>
      <c r="J17" s="777"/>
      <c r="K17" s="777"/>
      <c r="L17" s="778"/>
      <c r="M17" s="787"/>
      <c r="N17" s="787" t="s">
        <v>605</v>
      </c>
      <c r="O17" s="787"/>
      <c r="P17" s="278">
        <v>15</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543</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662</v>
      </c>
      <c r="F24" s="806"/>
      <c r="G24" s="807"/>
      <c r="H24" s="788" t="s">
        <v>612</v>
      </c>
      <c r="I24" s="788"/>
      <c r="J24" s="802" t="s">
        <v>663</v>
      </c>
      <c r="K24" s="803"/>
      <c r="L24" s="804"/>
      <c r="M24" s="788" t="s">
        <v>614</v>
      </c>
      <c r="N24" s="788"/>
      <c r="O24" s="788"/>
      <c r="P24" s="805" t="s">
        <v>632</v>
      </c>
      <c r="Q24" s="806"/>
      <c r="R24" s="807"/>
      <c r="S24" s="788" t="s">
        <v>612</v>
      </c>
      <c r="T24" s="788"/>
      <c r="U24" s="789" t="s">
        <v>645</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691</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5A789FAA-4D7E-4047-9663-7E379B152E82}">
      <formula1>INDIRECT(E7)</formula1>
    </dataValidation>
    <dataValidation allowBlank="1" showInputMessage="1" showErrorMessage="1" prompt="覆工スパン毎に連番を記入。_x000a_数値で入力する。" sqref="E6 E17 P17 P6" xr:uid="{33E2ED37-9BA0-44B5-AA71-2478BC183D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A524D1-806D-4B24-A4E1-CF889C9C132F}">
          <x14:formula1>
            <xm:f>'(参考)リスト'!$B$16:$B$21</xm:f>
          </x14:formula1>
          <xm:sqref>E7 E18 P7 P18</xm:sqref>
        </x14:dataValidation>
        <x14:dataValidation type="list" allowBlank="1" showInputMessage="1" showErrorMessage="1" xr:uid="{FEC3D680-AD95-4664-8714-A1D0D733B035}">
          <x14:formula1>
            <xm:f>'(参考)リスト'!$E$16:$E$27</xm:f>
          </x14:formula1>
          <xm:sqref>E9 E20 P9 P20</xm:sqref>
        </x14:dataValidation>
        <x14:dataValidation type="list" allowBlank="1" showInputMessage="1" showErrorMessage="1" xr:uid="{9C5E72FF-2790-456B-A01A-3BE0B94C4C08}">
          <x14:formula1>
            <xm:f>'(参考)リスト'!$D$16:$D$18</xm:f>
          </x14:formula1>
          <xm:sqref>E10 E21 P10 P21</xm:sqref>
        </x14:dataValidation>
        <x14:dataValidation type="list" allowBlank="1" showInputMessage="1" showErrorMessage="1" xr:uid="{98275AC9-90E0-4BA1-9A9A-F1E7A018CAD4}">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6498-9421-4CD3-A668-D5F43031599D}">
  <dimension ref="B1:X31"/>
  <sheetViews>
    <sheetView showGridLines="0" showZeros="0" view="pageBreakPreview" topLeftCell="M4"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502</v>
      </c>
      <c r="F5" s="773"/>
      <c r="G5" s="774"/>
      <c r="H5" s="774"/>
      <c r="I5" s="774"/>
      <c r="J5" s="774"/>
      <c r="K5" s="774"/>
      <c r="L5" s="775"/>
      <c r="M5" s="769" t="s">
        <v>603</v>
      </c>
      <c r="N5" s="771" t="s">
        <v>604</v>
      </c>
      <c r="O5" s="772"/>
      <c r="P5" s="277" t="s">
        <v>502</v>
      </c>
      <c r="Q5" s="773"/>
      <c r="R5" s="774"/>
      <c r="S5" s="774"/>
      <c r="T5" s="774"/>
      <c r="U5" s="774"/>
      <c r="V5" s="774"/>
      <c r="W5" s="775"/>
    </row>
    <row r="6" spans="2:23" s="31" customFormat="1" ht="25.5" customHeight="1" x14ac:dyDescent="0.15">
      <c r="B6" s="770"/>
      <c r="C6" s="771" t="s">
        <v>173</v>
      </c>
      <c r="D6" s="772"/>
      <c r="E6" s="278">
        <v>4</v>
      </c>
      <c r="F6" s="776"/>
      <c r="G6" s="777"/>
      <c r="H6" s="777"/>
      <c r="I6" s="777"/>
      <c r="J6" s="777"/>
      <c r="K6" s="777"/>
      <c r="L6" s="778"/>
      <c r="M6" s="770"/>
      <c r="N6" s="771" t="s">
        <v>605</v>
      </c>
      <c r="O6" s="772"/>
      <c r="P6" s="278">
        <v>5</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580</v>
      </c>
      <c r="F8" s="776"/>
      <c r="G8" s="777"/>
      <c r="H8" s="777"/>
      <c r="I8" s="777"/>
      <c r="J8" s="777"/>
      <c r="K8" s="777"/>
      <c r="L8" s="778"/>
      <c r="M8" s="782"/>
      <c r="N8" s="771" t="s">
        <v>287</v>
      </c>
      <c r="O8" s="772"/>
      <c r="P8" s="277" t="s">
        <v>576</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656</v>
      </c>
      <c r="F13" s="803"/>
      <c r="G13" s="804"/>
      <c r="H13" s="788" t="s">
        <v>612</v>
      </c>
      <c r="I13" s="788"/>
      <c r="J13" s="789" t="s">
        <v>633</v>
      </c>
      <c r="K13" s="789"/>
      <c r="L13" s="789"/>
      <c r="M13" s="788" t="s">
        <v>614</v>
      </c>
      <c r="N13" s="788"/>
      <c r="O13" s="788"/>
      <c r="P13" s="805" t="s">
        <v>703</v>
      </c>
      <c r="Q13" s="806"/>
      <c r="R13" s="807"/>
      <c r="S13" s="788" t="s">
        <v>612</v>
      </c>
      <c r="T13" s="788"/>
      <c r="U13" s="789" t="s">
        <v>704</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705</v>
      </c>
      <c r="F15" s="809"/>
      <c r="G15" s="809"/>
      <c r="H15" s="809"/>
      <c r="I15" s="809"/>
      <c r="J15" s="809"/>
      <c r="K15" s="809"/>
      <c r="L15" s="810"/>
      <c r="M15" s="785" t="s">
        <v>620</v>
      </c>
      <c r="N15" s="785"/>
      <c r="O15" s="785"/>
      <c r="P15" s="808" t="s">
        <v>706</v>
      </c>
      <c r="Q15" s="809"/>
      <c r="R15" s="809"/>
      <c r="S15" s="809"/>
      <c r="T15" s="809"/>
      <c r="U15" s="809"/>
      <c r="V15" s="809"/>
      <c r="W15" s="810"/>
    </row>
    <row r="16" spans="2:23" s="31" customFormat="1" ht="25.5" customHeight="1" x14ac:dyDescent="0.15">
      <c r="B16" s="787" t="s">
        <v>171</v>
      </c>
      <c r="C16" s="787" t="s">
        <v>172</v>
      </c>
      <c r="D16" s="787"/>
      <c r="E16" s="277" t="s">
        <v>502</v>
      </c>
      <c r="F16" s="773"/>
      <c r="G16" s="774"/>
      <c r="H16" s="774"/>
      <c r="I16" s="774"/>
      <c r="J16" s="774"/>
      <c r="K16" s="774"/>
      <c r="L16" s="775"/>
      <c r="M16" s="787" t="s">
        <v>603</v>
      </c>
      <c r="N16" s="787" t="s">
        <v>604</v>
      </c>
      <c r="O16" s="787"/>
      <c r="P16" s="277" t="s">
        <v>502</v>
      </c>
      <c r="Q16" s="773"/>
      <c r="R16" s="774"/>
      <c r="S16" s="774"/>
      <c r="T16" s="774"/>
      <c r="U16" s="774"/>
      <c r="V16" s="774"/>
      <c r="W16" s="775"/>
    </row>
    <row r="17" spans="2:24" s="31" customFormat="1" ht="25.5" customHeight="1" x14ac:dyDescent="0.15">
      <c r="B17" s="787"/>
      <c r="C17" s="787" t="s">
        <v>173</v>
      </c>
      <c r="D17" s="787"/>
      <c r="E17" s="278">
        <v>7</v>
      </c>
      <c r="F17" s="776"/>
      <c r="G17" s="777"/>
      <c r="H17" s="777"/>
      <c r="I17" s="777"/>
      <c r="J17" s="777"/>
      <c r="K17" s="777"/>
      <c r="L17" s="778"/>
      <c r="M17" s="787"/>
      <c r="N17" s="787" t="s">
        <v>605</v>
      </c>
      <c r="O17" s="787"/>
      <c r="P17" s="278">
        <v>8</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561</v>
      </c>
      <c r="F19" s="776"/>
      <c r="G19" s="777"/>
      <c r="H19" s="777"/>
      <c r="I19" s="777"/>
      <c r="J19" s="777"/>
      <c r="K19" s="777"/>
      <c r="L19" s="778"/>
      <c r="M19" s="787"/>
      <c r="N19" s="787" t="s">
        <v>287</v>
      </c>
      <c r="O19" s="787"/>
      <c r="P19" s="277" t="s">
        <v>561</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547</v>
      </c>
      <c r="Q23" s="779"/>
      <c r="R23" s="780"/>
      <c r="S23" s="780"/>
      <c r="T23" s="780"/>
      <c r="U23" s="780"/>
      <c r="V23" s="780"/>
      <c r="W23" s="781"/>
    </row>
    <row r="24" spans="2:24" s="31" customFormat="1" ht="25.5" customHeight="1" x14ac:dyDescent="0.15">
      <c r="B24" s="788" t="s">
        <v>177</v>
      </c>
      <c r="C24" s="788"/>
      <c r="D24" s="788"/>
      <c r="E24" s="805" t="s">
        <v>707</v>
      </c>
      <c r="F24" s="806"/>
      <c r="G24" s="807"/>
      <c r="H24" s="788" t="s">
        <v>612</v>
      </c>
      <c r="I24" s="788"/>
      <c r="J24" s="802" t="s">
        <v>708</v>
      </c>
      <c r="K24" s="803"/>
      <c r="L24" s="804"/>
      <c r="M24" s="788" t="s">
        <v>614</v>
      </c>
      <c r="N24" s="788"/>
      <c r="O24" s="788"/>
      <c r="P24" s="805" t="s">
        <v>656</v>
      </c>
      <c r="Q24" s="806"/>
      <c r="R24" s="807"/>
      <c r="S24" s="788" t="s">
        <v>612</v>
      </c>
      <c r="T24" s="788"/>
      <c r="U24" s="789" t="s">
        <v>657</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685</v>
      </c>
      <c r="F26" s="809"/>
      <c r="G26" s="809"/>
      <c r="H26" s="809"/>
      <c r="I26" s="809"/>
      <c r="J26" s="809"/>
      <c r="K26" s="809"/>
      <c r="L26" s="810"/>
      <c r="M26" s="785" t="s">
        <v>620</v>
      </c>
      <c r="N26" s="785"/>
      <c r="O26" s="785"/>
      <c r="P26" s="808" t="s">
        <v>685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C297F348-76F8-41AE-89AD-E8733ABB958B}">
      <formula1>INDIRECT(E7)</formula1>
    </dataValidation>
    <dataValidation allowBlank="1" showInputMessage="1" showErrorMessage="1" prompt="覆工スパン毎に連番を記入。_x000a_数値で入力する。" sqref="E6 E17 P17 P6" xr:uid="{FFBB31A6-4F26-4979-8A34-9A1CB95217D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A11A92-9327-4192-A28C-2AFFB4D30DF9}">
          <x14:formula1>
            <xm:f>'(参考)リスト'!$B$16:$B$21</xm:f>
          </x14:formula1>
          <xm:sqref>E7 E18 P7 P18</xm:sqref>
        </x14:dataValidation>
        <x14:dataValidation type="list" allowBlank="1" showInputMessage="1" showErrorMessage="1" xr:uid="{7D7AE9C6-849E-4385-B235-F3FF087632C7}">
          <x14:formula1>
            <xm:f>'(参考)リスト'!$E$16:$E$27</xm:f>
          </x14:formula1>
          <xm:sqref>E9 E20 P9 P20</xm:sqref>
        </x14:dataValidation>
        <x14:dataValidation type="list" allowBlank="1" showInputMessage="1" showErrorMessage="1" xr:uid="{62EACB11-8580-463A-8A95-0E638ED27A6C}">
          <x14:formula1>
            <xm:f>'(参考)リスト'!$D$16:$D$18</xm:f>
          </x14:formula1>
          <xm:sqref>E10 E21 P10 P21</xm:sqref>
        </x14:dataValidation>
        <x14:dataValidation type="list" allowBlank="1" showInputMessage="1" showErrorMessage="1" xr:uid="{7F350F90-8F83-4E8E-B76C-642AE98AAD0D}">
          <x14:formula1>
            <xm:f>'(参考)リスト'!$F$16:$F$21</xm:f>
          </x14:formula1>
          <xm:sqref>E11:E12 E22:E23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EE35-282D-4115-9362-06B44EF63468}">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502</v>
      </c>
      <c r="F5" s="773"/>
      <c r="G5" s="774"/>
      <c r="H5" s="774"/>
      <c r="I5" s="774"/>
      <c r="J5" s="774"/>
      <c r="K5" s="774"/>
      <c r="L5" s="775"/>
      <c r="M5" s="769" t="s">
        <v>603</v>
      </c>
      <c r="N5" s="771" t="s">
        <v>604</v>
      </c>
      <c r="O5" s="772"/>
      <c r="P5" s="277" t="s">
        <v>502</v>
      </c>
      <c r="Q5" s="773"/>
      <c r="R5" s="774"/>
      <c r="S5" s="774"/>
      <c r="T5" s="774"/>
      <c r="U5" s="774"/>
      <c r="V5" s="774"/>
      <c r="W5" s="775"/>
    </row>
    <row r="6" spans="2:23" s="31" customFormat="1" ht="25.5" customHeight="1" x14ac:dyDescent="0.15">
      <c r="B6" s="770"/>
      <c r="C6" s="771" t="s">
        <v>173</v>
      </c>
      <c r="D6" s="772"/>
      <c r="E6" s="278">
        <v>9</v>
      </c>
      <c r="F6" s="776"/>
      <c r="G6" s="777"/>
      <c r="H6" s="777"/>
      <c r="I6" s="777"/>
      <c r="J6" s="777"/>
      <c r="K6" s="777"/>
      <c r="L6" s="778"/>
      <c r="M6" s="770"/>
      <c r="N6" s="771" t="s">
        <v>605</v>
      </c>
      <c r="O6" s="772"/>
      <c r="P6" s="278">
        <v>10</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561</v>
      </c>
      <c r="F8" s="776"/>
      <c r="G8" s="777"/>
      <c r="H8" s="777"/>
      <c r="I8" s="777"/>
      <c r="J8" s="777"/>
      <c r="K8" s="777"/>
      <c r="L8" s="778"/>
      <c r="M8" s="782"/>
      <c r="N8" s="771" t="s">
        <v>287</v>
      </c>
      <c r="O8" s="772"/>
      <c r="P8" s="277" t="s">
        <v>561</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547</v>
      </c>
      <c r="F12" s="779"/>
      <c r="G12" s="780"/>
      <c r="H12" s="780"/>
      <c r="I12" s="780"/>
      <c r="J12" s="780"/>
      <c r="K12" s="780"/>
      <c r="L12" s="781"/>
      <c r="M12" s="770"/>
      <c r="N12" s="785" t="s">
        <v>610</v>
      </c>
      <c r="O12" s="785"/>
      <c r="P12" s="213" t="s">
        <v>547</v>
      </c>
      <c r="Q12" s="779"/>
      <c r="R12" s="780"/>
      <c r="S12" s="780"/>
      <c r="T12" s="780"/>
      <c r="U12" s="780"/>
      <c r="V12" s="780"/>
      <c r="W12" s="781"/>
    </row>
    <row r="13" spans="2:23" s="31" customFormat="1" ht="25.5" customHeight="1" x14ac:dyDescent="0.15">
      <c r="B13" s="788" t="s">
        <v>177</v>
      </c>
      <c r="C13" s="788"/>
      <c r="D13" s="788"/>
      <c r="E13" s="802" t="s">
        <v>646</v>
      </c>
      <c r="F13" s="803"/>
      <c r="G13" s="804"/>
      <c r="H13" s="788" t="s">
        <v>612</v>
      </c>
      <c r="I13" s="788"/>
      <c r="J13" s="789" t="s">
        <v>709</v>
      </c>
      <c r="K13" s="789"/>
      <c r="L13" s="789"/>
      <c r="M13" s="788" t="s">
        <v>614</v>
      </c>
      <c r="N13" s="788"/>
      <c r="O13" s="788"/>
      <c r="P13" s="805" t="s">
        <v>646</v>
      </c>
      <c r="Q13" s="806"/>
      <c r="R13" s="807"/>
      <c r="S13" s="788" t="s">
        <v>612</v>
      </c>
      <c r="T13" s="788"/>
      <c r="U13" s="789" t="s">
        <v>683</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685</v>
      </c>
      <c r="F15" s="809"/>
      <c r="G15" s="809"/>
      <c r="H15" s="809"/>
      <c r="I15" s="809"/>
      <c r="J15" s="809"/>
      <c r="K15" s="809"/>
      <c r="L15" s="810"/>
      <c r="M15" s="785" t="s">
        <v>620</v>
      </c>
      <c r="N15" s="785"/>
      <c r="O15" s="785"/>
      <c r="P15" s="808" t="s">
        <v>685</v>
      </c>
      <c r="Q15" s="809"/>
      <c r="R15" s="809"/>
      <c r="S15" s="809"/>
      <c r="T15" s="809"/>
      <c r="U15" s="809"/>
      <c r="V15" s="809"/>
      <c r="W15" s="810"/>
    </row>
    <row r="16" spans="2:23" s="31" customFormat="1" ht="25.5" customHeight="1" x14ac:dyDescent="0.15">
      <c r="B16" s="787" t="s">
        <v>171</v>
      </c>
      <c r="C16" s="787" t="s">
        <v>172</v>
      </c>
      <c r="D16" s="787"/>
      <c r="E16" s="277" t="s">
        <v>502</v>
      </c>
      <c r="F16" s="773"/>
      <c r="G16" s="774"/>
      <c r="H16" s="774"/>
      <c r="I16" s="774"/>
      <c r="J16" s="774"/>
      <c r="K16" s="774"/>
      <c r="L16" s="775"/>
      <c r="M16" s="787" t="s">
        <v>603</v>
      </c>
      <c r="N16" s="787" t="s">
        <v>604</v>
      </c>
      <c r="O16" s="787"/>
      <c r="P16" s="277" t="s">
        <v>502</v>
      </c>
      <c r="Q16" s="773"/>
      <c r="R16" s="774"/>
      <c r="S16" s="774"/>
      <c r="T16" s="774"/>
      <c r="U16" s="774"/>
      <c r="V16" s="774"/>
      <c r="W16" s="775"/>
    </row>
    <row r="17" spans="2:24" s="31" customFormat="1" ht="25.5" customHeight="1" x14ac:dyDescent="0.15">
      <c r="B17" s="787"/>
      <c r="C17" s="787" t="s">
        <v>173</v>
      </c>
      <c r="D17" s="787"/>
      <c r="E17" s="278">
        <v>11</v>
      </c>
      <c r="F17" s="776"/>
      <c r="G17" s="777"/>
      <c r="H17" s="777"/>
      <c r="I17" s="777"/>
      <c r="J17" s="777"/>
      <c r="K17" s="777"/>
      <c r="L17" s="778"/>
      <c r="M17" s="787"/>
      <c r="N17" s="787" t="s">
        <v>605</v>
      </c>
      <c r="O17" s="787"/>
      <c r="P17" s="278">
        <v>12</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561</v>
      </c>
      <c r="F19" s="776"/>
      <c r="G19" s="777"/>
      <c r="H19" s="777"/>
      <c r="I19" s="777"/>
      <c r="J19" s="777"/>
      <c r="K19" s="777"/>
      <c r="L19" s="778"/>
      <c r="M19" s="787"/>
      <c r="N19" s="787" t="s">
        <v>287</v>
      </c>
      <c r="O19" s="787"/>
      <c r="P19" s="277" t="s">
        <v>543</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315</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682</v>
      </c>
      <c r="F24" s="806"/>
      <c r="G24" s="807"/>
      <c r="H24" s="788" t="s">
        <v>612</v>
      </c>
      <c r="I24" s="788"/>
      <c r="J24" s="802" t="s">
        <v>696</v>
      </c>
      <c r="K24" s="803"/>
      <c r="L24" s="804"/>
      <c r="M24" s="788" t="s">
        <v>614</v>
      </c>
      <c r="N24" s="788"/>
      <c r="O24" s="788"/>
      <c r="P24" s="805" t="s">
        <v>689</v>
      </c>
      <c r="Q24" s="806"/>
      <c r="R24" s="807"/>
      <c r="S24" s="788" t="s">
        <v>612</v>
      </c>
      <c r="T24" s="788"/>
      <c r="U24" s="789" t="s">
        <v>710</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685</v>
      </c>
      <c r="F26" s="809"/>
      <c r="G26" s="809"/>
      <c r="H26" s="809"/>
      <c r="I26" s="809"/>
      <c r="J26" s="809"/>
      <c r="K26" s="809"/>
      <c r="L26" s="810"/>
      <c r="M26" s="785" t="s">
        <v>620</v>
      </c>
      <c r="N26" s="785"/>
      <c r="O26" s="785"/>
      <c r="P26" s="808" t="s">
        <v>711</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FF3BC23-3F20-4D49-9ED3-71CE1E5FF157}"/>
    <dataValidation type="list" allowBlank="1" showInputMessage="1" showErrorMessage="1" sqref="E8 E19 P8 P19" xr:uid="{74A9E3B6-A262-457C-ABAE-C5E0B8310A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7BE396-7368-4E8B-8E77-8EA283C3651C}">
          <x14:formula1>
            <xm:f>'(参考)リスト'!$F$16:$F$21</xm:f>
          </x14:formula1>
          <xm:sqref>E11:E12 E22:E23 P11:P12 P22:P23</xm:sqref>
        </x14:dataValidation>
        <x14:dataValidation type="list" allowBlank="1" showInputMessage="1" showErrorMessage="1" xr:uid="{2F2BC5B0-DB11-4C13-AC98-41E6D7A58504}">
          <x14:formula1>
            <xm:f>'(参考)リスト'!$D$16:$D$18</xm:f>
          </x14:formula1>
          <xm:sqref>E10 E21 P10 P21</xm:sqref>
        </x14:dataValidation>
        <x14:dataValidation type="list" allowBlank="1" showInputMessage="1" showErrorMessage="1" xr:uid="{198FCA2A-ABB4-4C05-A558-79FDB8132F3E}">
          <x14:formula1>
            <xm:f>'(参考)リスト'!$E$16:$E$27</xm:f>
          </x14:formula1>
          <xm:sqref>E9 E20 P9 P20</xm:sqref>
        </x14:dataValidation>
        <x14:dataValidation type="list" allowBlank="1" showInputMessage="1" showErrorMessage="1" xr:uid="{4364A178-7E21-4607-ABF7-01773A380653}">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4C9EC-BF85-493E-A995-AB5A49827E7C}">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502</v>
      </c>
      <c r="F5" s="773"/>
      <c r="G5" s="774"/>
      <c r="H5" s="774"/>
      <c r="I5" s="774"/>
      <c r="J5" s="774"/>
      <c r="K5" s="774"/>
      <c r="L5" s="775"/>
      <c r="M5" s="769" t="s">
        <v>603</v>
      </c>
      <c r="N5" s="771" t="s">
        <v>604</v>
      </c>
      <c r="O5" s="772"/>
      <c r="P5" s="277" t="s">
        <v>502</v>
      </c>
      <c r="Q5" s="773"/>
      <c r="R5" s="774"/>
      <c r="S5" s="774"/>
      <c r="T5" s="774"/>
      <c r="U5" s="774"/>
      <c r="V5" s="774"/>
      <c r="W5" s="775"/>
    </row>
    <row r="6" spans="2:23" s="31" customFormat="1" ht="25.5" customHeight="1" x14ac:dyDescent="0.15">
      <c r="B6" s="770"/>
      <c r="C6" s="771" t="s">
        <v>173</v>
      </c>
      <c r="D6" s="772"/>
      <c r="E6" s="278">
        <v>15</v>
      </c>
      <c r="F6" s="776"/>
      <c r="G6" s="777"/>
      <c r="H6" s="777"/>
      <c r="I6" s="777"/>
      <c r="J6" s="777"/>
      <c r="K6" s="777"/>
      <c r="L6" s="778"/>
      <c r="M6" s="770"/>
      <c r="N6" s="771" t="s">
        <v>605</v>
      </c>
      <c r="O6" s="772"/>
      <c r="P6" s="278">
        <v>21</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561</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298</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712</v>
      </c>
      <c r="F13" s="803"/>
      <c r="G13" s="804"/>
      <c r="H13" s="788" t="s">
        <v>612</v>
      </c>
      <c r="I13" s="788"/>
      <c r="J13" s="789" t="s">
        <v>713</v>
      </c>
      <c r="K13" s="789"/>
      <c r="L13" s="789"/>
      <c r="M13" s="788" t="s">
        <v>614</v>
      </c>
      <c r="N13" s="788"/>
      <c r="O13" s="788"/>
      <c r="P13" s="805" t="s">
        <v>714</v>
      </c>
      <c r="Q13" s="806"/>
      <c r="R13" s="807"/>
      <c r="S13" s="788" t="s">
        <v>612</v>
      </c>
      <c r="T13" s="788"/>
      <c r="U13" s="789" t="s">
        <v>671</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715</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502</v>
      </c>
      <c r="F16" s="773"/>
      <c r="G16" s="774"/>
      <c r="H16" s="774"/>
      <c r="I16" s="774"/>
      <c r="J16" s="774"/>
      <c r="K16" s="774"/>
      <c r="L16" s="775"/>
      <c r="M16" s="787" t="s">
        <v>603</v>
      </c>
      <c r="N16" s="787" t="s">
        <v>604</v>
      </c>
      <c r="O16" s="787"/>
      <c r="P16" s="277" t="s">
        <v>503</v>
      </c>
      <c r="Q16" s="773"/>
      <c r="R16" s="774"/>
      <c r="S16" s="774"/>
      <c r="T16" s="774"/>
      <c r="U16" s="774"/>
      <c r="V16" s="774"/>
      <c r="W16" s="775"/>
    </row>
    <row r="17" spans="2:24" s="31" customFormat="1" ht="25.5" customHeight="1" x14ac:dyDescent="0.15">
      <c r="B17" s="787"/>
      <c r="C17" s="787" t="s">
        <v>173</v>
      </c>
      <c r="D17" s="787"/>
      <c r="E17" s="278">
        <v>22</v>
      </c>
      <c r="F17" s="776"/>
      <c r="G17" s="777"/>
      <c r="H17" s="777"/>
      <c r="I17" s="777"/>
      <c r="J17" s="777"/>
      <c r="K17" s="777"/>
      <c r="L17" s="778"/>
      <c r="M17" s="787"/>
      <c r="N17" s="787" t="s">
        <v>605</v>
      </c>
      <c r="O17" s="787"/>
      <c r="P17" s="278">
        <v>1</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543</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298</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670</v>
      </c>
      <c r="F24" s="806"/>
      <c r="G24" s="807"/>
      <c r="H24" s="788" t="s">
        <v>612</v>
      </c>
      <c r="I24" s="788"/>
      <c r="J24" s="802" t="s">
        <v>671</v>
      </c>
      <c r="K24" s="803"/>
      <c r="L24" s="804"/>
      <c r="M24" s="788" t="s">
        <v>614</v>
      </c>
      <c r="N24" s="788"/>
      <c r="O24" s="788"/>
      <c r="P24" s="805" t="s">
        <v>716</v>
      </c>
      <c r="Q24" s="806"/>
      <c r="R24" s="807"/>
      <c r="S24" s="788" t="s">
        <v>612</v>
      </c>
      <c r="T24" s="788"/>
      <c r="U24" s="789" t="s">
        <v>717</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619</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7ACFD203-E78F-4869-AD71-F4238E0FF2E3}"/>
    <dataValidation type="list" allowBlank="1" showInputMessage="1" showErrorMessage="1" sqref="E8 E19 P8 P19" xr:uid="{72714B0C-149D-4698-A551-EEC6695C4E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D1625E-B079-4F76-BE80-7F4D716E06FD}">
          <x14:formula1>
            <xm:f>'(参考)リスト'!$F$16:$F$21</xm:f>
          </x14:formula1>
          <xm:sqref>E11:E12 E22:E23 P11:P12 P22:P23</xm:sqref>
        </x14:dataValidation>
        <x14:dataValidation type="list" allowBlank="1" showInputMessage="1" showErrorMessage="1" xr:uid="{FC5AC091-23AC-4078-95AF-35F7F4E1270F}">
          <x14:formula1>
            <xm:f>'(参考)リスト'!$D$16:$D$18</xm:f>
          </x14:formula1>
          <xm:sqref>E10 E21 P10 P21</xm:sqref>
        </x14:dataValidation>
        <x14:dataValidation type="list" allowBlank="1" showInputMessage="1" showErrorMessage="1" xr:uid="{70A0F953-2AB3-4796-9364-FA29A41D5072}">
          <x14:formula1>
            <xm:f>'(参考)リスト'!$E$16:$E$27</xm:f>
          </x14:formula1>
          <xm:sqref>E9 E20 P9 P20</xm:sqref>
        </x14:dataValidation>
        <x14:dataValidation type="list" allowBlank="1" showInputMessage="1" showErrorMessage="1" xr:uid="{F5A22439-00E6-4C83-8A2D-CACC30009BAC}">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4B30-9D9C-4D15-9EDB-B112C3F2D4BF}">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503</v>
      </c>
      <c r="F5" s="773"/>
      <c r="G5" s="774"/>
      <c r="H5" s="774"/>
      <c r="I5" s="774"/>
      <c r="J5" s="774"/>
      <c r="K5" s="774"/>
      <c r="L5" s="775"/>
      <c r="M5" s="769" t="s">
        <v>603</v>
      </c>
      <c r="N5" s="771" t="s">
        <v>604</v>
      </c>
      <c r="O5" s="772"/>
      <c r="P5" s="277" t="s">
        <v>503</v>
      </c>
      <c r="Q5" s="773"/>
      <c r="R5" s="774"/>
      <c r="S5" s="774"/>
      <c r="T5" s="774"/>
      <c r="U5" s="774"/>
      <c r="V5" s="774"/>
      <c r="W5" s="775"/>
    </row>
    <row r="6" spans="2:23" s="31" customFormat="1" ht="25.5" customHeight="1" x14ac:dyDescent="0.15">
      <c r="B6" s="770"/>
      <c r="C6" s="771" t="s">
        <v>173</v>
      </c>
      <c r="D6" s="772"/>
      <c r="E6" s="278">
        <v>4</v>
      </c>
      <c r="F6" s="776"/>
      <c r="G6" s="777"/>
      <c r="H6" s="777"/>
      <c r="I6" s="777"/>
      <c r="J6" s="777"/>
      <c r="K6" s="777"/>
      <c r="L6" s="778"/>
      <c r="M6" s="770"/>
      <c r="N6" s="771" t="s">
        <v>605</v>
      </c>
      <c r="O6" s="772"/>
      <c r="P6" s="278">
        <v>5</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580</v>
      </c>
      <c r="F8" s="776"/>
      <c r="G8" s="777"/>
      <c r="H8" s="777"/>
      <c r="I8" s="777"/>
      <c r="J8" s="777"/>
      <c r="K8" s="777"/>
      <c r="L8" s="778"/>
      <c r="M8" s="782"/>
      <c r="N8" s="771" t="s">
        <v>287</v>
      </c>
      <c r="O8" s="772"/>
      <c r="P8" s="277" t="s">
        <v>576</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547</v>
      </c>
      <c r="Q12" s="779"/>
      <c r="R12" s="780"/>
      <c r="S12" s="780"/>
      <c r="T12" s="780"/>
      <c r="U12" s="780"/>
      <c r="V12" s="780"/>
      <c r="W12" s="781"/>
    </row>
    <row r="13" spans="2:23" s="31" customFormat="1" ht="25.5" customHeight="1" x14ac:dyDescent="0.15">
      <c r="B13" s="788" t="s">
        <v>177</v>
      </c>
      <c r="C13" s="788"/>
      <c r="D13" s="788"/>
      <c r="E13" s="802" t="s">
        <v>679</v>
      </c>
      <c r="F13" s="803"/>
      <c r="G13" s="804"/>
      <c r="H13" s="788" t="s">
        <v>612</v>
      </c>
      <c r="I13" s="788"/>
      <c r="J13" s="789" t="s">
        <v>680</v>
      </c>
      <c r="K13" s="789"/>
      <c r="L13" s="789"/>
      <c r="M13" s="788" t="s">
        <v>614</v>
      </c>
      <c r="N13" s="788"/>
      <c r="O13" s="788"/>
      <c r="P13" s="805" t="s">
        <v>677</v>
      </c>
      <c r="Q13" s="806"/>
      <c r="R13" s="807"/>
      <c r="S13" s="788" t="s">
        <v>612</v>
      </c>
      <c r="T13" s="788"/>
      <c r="U13" s="789" t="s">
        <v>718</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540</v>
      </c>
      <c r="Q14" s="799"/>
      <c r="R14" s="799"/>
      <c r="S14" s="800" t="s">
        <v>617</v>
      </c>
      <c r="T14" s="801"/>
      <c r="U14" s="794" t="s">
        <v>539</v>
      </c>
      <c r="V14" s="795"/>
      <c r="W14" s="796"/>
    </row>
    <row r="15" spans="2:23" s="31" customFormat="1" ht="39.75" customHeight="1" x14ac:dyDescent="0.15">
      <c r="B15" s="785" t="s">
        <v>179</v>
      </c>
      <c r="C15" s="785"/>
      <c r="D15" s="785"/>
      <c r="E15" s="808" t="s">
        <v>719</v>
      </c>
      <c r="F15" s="809"/>
      <c r="G15" s="809"/>
      <c r="H15" s="809"/>
      <c r="I15" s="809"/>
      <c r="J15" s="809"/>
      <c r="K15" s="809"/>
      <c r="L15" s="810"/>
      <c r="M15" s="785" t="s">
        <v>620</v>
      </c>
      <c r="N15" s="785"/>
      <c r="O15" s="785"/>
      <c r="P15" s="808" t="s">
        <v>692</v>
      </c>
      <c r="Q15" s="809"/>
      <c r="R15" s="809"/>
      <c r="S15" s="809"/>
      <c r="T15" s="809"/>
      <c r="U15" s="809"/>
      <c r="V15" s="809"/>
      <c r="W15" s="810"/>
    </row>
    <row r="16" spans="2:23" s="31" customFormat="1" ht="25.5" customHeight="1" x14ac:dyDescent="0.15">
      <c r="B16" s="787" t="s">
        <v>171</v>
      </c>
      <c r="C16" s="787" t="s">
        <v>172</v>
      </c>
      <c r="D16" s="787"/>
      <c r="E16" s="277" t="s">
        <v>503</v>
      </c>
      <c r="F16" s="773"/>
      <c r="G16" s="774"/>
      <c r="H16" s="774"/>
      <c r="I16" s="774"/>
      <c r="J16" s="774"/>
      <c r="K16" s="774"/>
      <c r="L16" s="775"/>
      <c r="M16" s="787" t="s">
        <v>603</v>
      </c>
      <c r="N16" s="787" t="s">
        <v>604</v>
      </c>
      <c r="O16" s="787"/>
      <c r="P16" s="277" t="s">
        <v>503</v>
      </c>
      <c r="Q16" s="773"/>
      <c r="R16" s="774"/>
      <c r="S16" s="774"/>
      <c r="T16" s="774"/>
      <c r="U16" s="774"/>
      <c r="V16" s="774"/>
      <c r="W16" s="775"/>
    </row>
    <row r="17" spans="2:24" s="31" customFormat="1" ht="25.5" customHeight="1" x14ac:dyDescent="0.15">
      <c r="B17" s="787"/>
      <c r="C17" s="787" t="s">
        <v>173</v>
      </c>
      <c r="D17" s="787"/>
      <c r="E17" s="278">
        <v>7</v>
      </c>
      <c r="F17" s="776"/>
      <c r="G17" s="777"/>
      <c r="H17" s="777"/>
      <c r="I17" s="777"/>
      <c r="J17" s="777"/>
      <c r="K17" s="777"/>
      <c r="L17" s="778"/>
      <c r="M17" s="787"/>
      <c r="N17" s="787" t="s">
        <v>605</v>
      </c>
      <c r="O17" s="787"/>
      <c r="P17" s="278">
        <v>8</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553</v>
      </c>
      <c r="F19" s="776"/>
      <c r="G19" s="777"/>
      <c r="H19" s="777"/>
      <c r="I19" s="777"/>
      <c r="J19" s="777"/>
      <c r="K19" s="777"/>
      <c r="L19" s="778"/>
      <c r="M19" s="787"/>
      <c r="N19" s="787" t="s">
        <v>287</v>
      </c>
      <c r="O19" s="787"/>
      <c r="P19" s="277" t="s">
        <v>556</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720</v>
      </c>
      <c r="F24" s="806"/>
      <c r="G24" s="807"/>
      <c r="H24" s="788" t="s">
        <v>612</v>
      </c>
      <c r="I24" s="788"/>
      <c r="J24" s="802" t="s">
        <v>663</v>
      </c>
      <c r="K24" s="803"/>
      <c r="L24" s="804"/>
      <c r="M24" s="788" t="s">
        <v>614</v>
      </c>
      <c r="N24" s="788"/>
      <c r="O24" s="788"/>
      <c r="P24" s="805" t="s">
        <v>662</v>
      </c>
      <c r="Q24" s="806"/>
      <c r="R24" s="807"/>
      <c r="S24" s="788" t="s">
        <v>612</v>
      </c>
      <c r="T24" s="788"/>
      <c r="U24" s="789" t="s">
        <v>663</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621</v>
      </c>
      <c r="F26" s="809"/>
      <c r="G26" s="809"/>
      <c r="H26" s="809"/>
      <c r="I26" s="809"/>
      <c r="J26" s="809"/>
      <c r="K26" s="809"/>
      <c r="L26" s="810"/>
      <c r="M26" s="785" t="s">
        <v>620</v>
      </c>
      <c r="N26" s="785"/>
      <c r="O26" s="785"/>
      <c r="P26" s="808" t="s">
        <v>625</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8DFC6C5E-55DF-4AA5-A339-E44828921C65}">
      <formula1>INDIRECT(E7)</formula1>
    </dataValidation>
    <dataValidation allowBlank="1" showInputMessage="1" showErrorMessage="1" prompt="覆工スパン毎に連番を記入。_x000a_数値で入力する。" sqref="E6 E17 P17 P6" xr:uid="{7366D25D-9484-4018-99BB-528A5B9ABAF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1FE96C-7AEC-453D-8C34-29B2A2AA706A}">
          <x14:formula1>
            <xm:f>'(参考)リスト'!$B$16:$B$21</xm:f>
          </x14:formula1>
          <xm:sqref>E7 E18 P7 P18</xm:sqref>
        </x14:dataValidation>
        <x14:dataValidation type="list" allowBlank="1" showInputMessage="1" showErrorMessage="1" xr:uid="{B8092368-611F-4C21-AE5B-787268B3EF2D}">
          <x14:formula1>
            <xm:f>'(参考)リスト'!$E$16:$E$27</xm:f>
          </x14:formula1>
          <xm:sqref>E9 E20 P9 P20</xm:sqref>
        </x14:dataValidation>
        <x14:dataValidation type="list" allowBlank="1" showInputMessage="1" showErrorMessage="1" xr:uid="{FC0955B1-1ADA-4776-B769-EA3D08787362}">
          <x14:formula1>
            <xm:f>'(参考)リスト'!$D$16:$D$18</xm:f>
          </x14:formula1>
          <xm:sqref>E10 E21 P10 P21</xm:sqref>
        </x14:dataValidation>
        <x14:dataValidation type="list" allowBlank="1" showInputMessage="1" showErrorMessage="1" xr:uid="{ED676F7D-80A0-4C29-8654-7ADBD835134A}">
          <x14:formula1>
            <xm:f>'(参考)リスト'!$F$16:$F$21</xm:f>
          </x14:formula1>
          <xm:sqref>E11:E12 E22:E23 P11:P12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4BEC-39B5-441E-995D-2055D9D30814}">
  <dimension ref="B1:X31"/>
  <sheetViews>
    <sheetView showGridLines="0" showZeros="0" view="pageBreakPreview" topLeftCell="A8"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503</v>
      </c>
      <c r="F5" s="773"/>
      <c r="G5" s="774"/>
      <c r="H5" s="774"/>
      <c r="I5" s="774"/>
      <c r="J5" s="774"/>
      <c r="K5" s="774"/>
      <c r="L5" s="775"/>
      <c r="M5" s="769" t="s">
        <v>603</v>
      </c>
      <c r="N5" s="771" t="s">
        <v>604</v>
      </c>
      <c r="O5" s="772"/>
      <c r="P5" s="277" t="s">
        <v>503</v>
      </c>
      <c r="Q5" s="773"/>
      <c r="R5" s="774"/>
      <c r="S5" s="774"/>
      <c r="T5" s="774"/>
      <c r="U5" s="774"/>
      <c r="V5" s="774"/>
      <c r="W5" s="775"/>
    </row>
    <row r="6" spans="2:23" s="31" customFormat="1" ht="25.5" customHeight="1" x14ac:dyDescent="0.15">
      <c r="B6" s="770"/>
      <c r="C6" s="771" t="s">
        <v>173</v>
      </c>
      <c r="D6" s="772"/>
      <c r="E6" s="278">
        <v>9</v>
      </c>
      <c r="F6" s="776"/>
      <c r="G6" s="777"/>
      <c r="H6" s="777"/>
      <c r="I6" s="777"/>
      <c r="J6" s="777"/>
      <c r="K6" s="777"/>
      <c r="L6" s="778"/>
      <c r="M6" s="770"/>
      <c r="N6" s="771" t="s">
        <v>605</v>
      </c>
      <c r="O6" s="772"/>
      <c r="P6" s="278">
        <v>12</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573</v>
      </c>
      <c r="F8" s="776"/>
      <c r="G8" s="777"/>
      <c r="H8" s="777"/>
      <c r="I8" s="777"/>
      <c r="J8" s="777"/>
      <c r="K8" s="777"/>
      <c r="L8" s="778"/>
      <c r="M8" s="782"/>
      <c r="N8" s="771" t="s">
        <v>287</v>
      </c>
      <c r="O8" s="772"/>
      <c r="P8" s="277" t="s">
        <v>550</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547</v>
      </c>
      <c r="Q12" s="779"/>
      <c r="R12" s="780"/>
      <c r="S12" s="780"/>
      <c r="T12" s="780"/>
      <c r="U12" s="780"/>
      <c r="V12" s="780"/>
      <c r="W12" s="781"/>
    </row>
    <row r="13" spans="2:23" s="31" customFormat="1" ht="25.5" customHeight="1" x14ac:dyDescent="0.15">
      <c r="B13" s="788" t="s">
        <v>177</v>
      </c>
      <c r="C13" s="788"/>
      <c r="D13" s="788"/>
      <c r="E13" s="802" t="s">
        <v>721</v>
      </c>
      <c r="F13" s="803"/>
      <c r="G13" s="804"/>
      <c r="H13" s="788" t="s">
        <v>612</v>
      </c>
      <c r="I13" s="788"/>
      <c r="J13" s="789" t="s">
        <v>722</v>
      </c>
      <c r="K13" s="789"/>
      <c r="L13" s="789"/>
      <c r="M13" s="788" t="s">
        <v>614</v>
      </c>
      <c r="N13" s="788"/>
      <c r="O13" s="788"/>
      <c r="P13" s="805" t="s">
        <v>632</v>
      </c>
      <c r="Q13" s="806"/>
      <c r="R13" s="807"/>
      <c r="S13" s="788" t="s">
        <v>612</v>
      </c>
      <c r="T13" s="788"/>
      <c r="U13" s="789" t="s">
        <v>645</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681</v>
      </c>
      <c r="F15" s="809"/>
      <c r="G15" s="809"/>
      <c r="H15" s="809"/>
      <c r="I15" s="809"/>
      <c r="J15" s="809"/>
      <c r="K15" s="809"/>
      <c r="L15" s="810"/>
      <c r="M15" s="785" t="s">
        <v>620</v>
      </c>
      <c r="N15" s="785"/>
      <c r="O15" s="785"/>
      <c r="P15" s="808" t="s">
        <v>647</v>
      </c>
      <c r="Q15" s="809"/>
      <c r="R15" s="809"/>
      <c r="S15" s="809"/>
      <c r="T15" s="809"/>
      <c r="U15" s="809"/>
      <c r="V15" s="809"/>
      <c r="W15" s="810"/>
    </row>
    <row r="16" spans="2:23" s="31" customFormat="1" ht="25.5" customHeight="1" x14ac:dyDescent="0.15">
      <c r="B16" s="787" t="s">
        <v>171</v>
      </c>
      <c r="C16" s="787" t="s">
        <v>172</v>
      </c>
      <c r="D16" s="787"/>
      <c r="E16" s="277" t="s">
        <v>504</v>
      </c>
      <c r="F16" s="773"/>
      <c r="G16" s="774"/>
      <c r="H16" s="774"/>
      <c r="I16" s="774"/>
      <c r="J16" s="774"/>
      <c r="K16" s="774"/>
      <c r="L16" s="775"/>
      <c r="M16" s="787" t="s">
        <v>603</v>
      </c>
      <c r="N16" s="787" t="s">
        <v>604</v>
      </c>
      <c r="O16" s="787"/>
      <c r="P16" s="277" t="s">
        <v>504</v>
      </c>
      <c r="Q16" s="773"/>
      <c r="R16" s="774"/>
      <c r="S16" s="774"/>
      <c r="T16" s="774"/>
      <c r="U16" s="774"/>
      <c r="V16" s="774"/>
      <c r="W16" s="775"/>
    </row>
    <row r="17" spans="2:24" s="31" customFormat="1" ht="25.5" customHeight="1" x14ac:dyDescent="0.15">
      <c r="B17" s="787"/>
      <c r="C17" s="787" t="s">
        <v>173</v>
      </c>
      <c r="D17" s="787"/>
      <c r="E17" s="278">
        <v>5</v>
      </c>
      <c r="F17" s="776"/>
      <c r="G17" s="777"/>
      <c r="H17" s="777"/>
      <c r="I17" s="777"/>
      <c r="J17" s="777"/>
      <c r="K17" s="777"/>
      <c r="L17" s="778"/>
      <c r="M17" s="787"/>
      <c r="N17" s="787" t="s">
        <v>605</v>
      </c>
      <c r="O17" s="787"/>
      <c r="P17" s="278">
        <v>9</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543</v>
      </c>
      <c r="F19" s="776"/>
      <c r="G19" s="777"/>
      <c r="H19" s="777"/>
      <c r="I19" s="777"/>
      <c r="J19" s="777"/>
      <c r="K19" s="777"/>
      <c r="L19" s="778"/>
      <c r="M19" s="787"/>
      <c r="N19" s="787" t="s">
        <v>287</v>
      </c>
      <c r="O19" s="787"/>
      <c r="P19" s="277" t="s">
        <v>580</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547</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723</v>
      </c>
      <c r="F24" s="806"/>
      <c r="G24" s="807"/>
      <c r="H24" s="788" t="s">
        <v>612</v>
      </c>
      <c r="I24" s="788"/>
      <c r="J24" s="802" t="s">
        <v>724</v>
      </c>
      <c r="K24" s="803"/>
      <c r="L24" s="804"/>
      <c r="M24" s="788" t="s">
        <v>614</v>
      </c>
      <c r="N24" s="788"/>
      <c r="O24" s="788"/>
      <c r="P24" s="805" t="s">
        <v>725</v>
      </c>
      <c r="Q24" s="806"/>
      <c r="R24" s="807"/>
      <c r="S24" s="788" t="s">
        <v>612</v>
      </c>
      <c r="T24" s="788"/>
      <c r="U24" s="789" t="s">
        <v>726</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658</v>
      </c>
      <c r="F26" s="809"/>
      <c r="G26" s="809"/>
      <c r="H26" s="809"/>
      <c r="I26" s="809"/>
      <c r="J26" s="809"/>
      <c r="K26" s="809"/>
      <c r="L26" s="810"/>
      <c r="M26" s="785" t="s">
        <v>620</v>
      </c>
      <c r="N26" s="785"/>
      <c r="O26" s="785"/>
      <c r="P26" s="808" t="s">
        <v>727</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731709B9-BF61-464F-B240-9F77C4E5E070}"/>
    <dataValidation type="list" allowBlank="1" showInputMessage="1" showErrorMessage="1" sqref="E8 E19 P8 P19" xr:uid="{036ABCB9-DA59-40A5-9D90-79AEB6C6E17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E3B534-36A0-46A6-8B7A-45953785BD20}">
          <x14:formula1>
            <xm:f>'(参考)リスト'!$F$16:$F$21</xm:f>
          </x14:formula1>
          <xm:sqref>E11:E12 E22:E23 P11:P12 P22:P23</xm:sqref>
        </x14:dataValidation>
        <x14:dataValidation type="list" allowBlank="1" showInputMessage="1" showErrorMessage="1" xr:uid="{1D002FAC-0527-466D-A41A-4BD02CA2A656}">
          <x14:formula1>
            <xm:f>'(参考)リスト'!$D$16:$D$18</xm:f>
          </x14:formula1>
          <xm:sqref>E10 E21 P10 P21</xm:sqref>
        </x14:dataValidation>
        <x14:dataValidation type="list" allowBlank="1" showInputMessage="1" showErrorMessage="1" xr:uid="{398D03C2-F951-4919-A705-CEC7945B47F6}">
          <x14:formula1>
            <xm:f>'(参考)リスト'!$E$16:$E$27</xm:f>
          </x14:formula1>
          <xm:sqref>E9 E20 P9 P20</xm:sqref>
        </x14:dataValidation>
        <x14:dataValidation type="list" allowBlank="1" showInputMessage="1" showErrorMessage="1" xr:uid="{38934037-F7BB-4BAB-BB78-20BD1016C3BA}">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DD69E-6DAD-4DD9-9574-1A28B6CE5764}">
  <dimension ref="B1:X31"/>
  <sheetViews>
    <sheetView showGridLines="0" showZeros="0" view="pageBreakPreview" topLeftCell="E9"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504</v>
      </c>
      <c r="F5" s="773"/>
      <c r="G5" s="774"/>
      <c r="H5" s="774"/>
      <c r="I5" s="774"/>
      <c r="J5" s="774"/>
      <c r="K5" s="774"/>
      <c r="L5" s="775"/>
      <c r="M5" s="769" t="s">
        <v>603</v>
      </c>
      <c r="N5" s="771" t="s">
        <v>604</v>
      </c>
      <c r="O5" s="772"/>
      <c r="P5" s="277" t="s">
        <v>504</v>
      </c>
      <c r="Q5" s="773"/>
      <c r="R5" s="774"/>
      <c r="S5" s="774"/>
      <c r="T5" s="774"/>
      <c r="U5" s="774"/>
      <c r="V5" s="774"/>
      <c r="W5" s="775"/>
    </row>
    <row r="6" spans="2:23" s="31" customFormat="1" ht="25.5" customHeight="1" x14ac:dyDescent="0.15">
      <c r="B6" s="770"/>
      <c r="C6" s="771" t="s">
        <v>173</v>
      </c>
      <c r="D6" s="772"/>
      <c r="E6" s="278">
        <v>11</v>
      </c>
      <c r="F6" s="776"/>
      <c r="G6" s="777"/>
      <c r="H6" s="777"/>
      <c r="I6" s="777"/>
      <c r="J6" s="777"/>
      <c r="K6" s="777"/>
      <c r="L6" s="778"/>
      <c r="M6" s="770"/>
      <c r="N6" s="771" t="s">
        <v>605</v>
      </c>
      <c r="O6" s="772"/>
      <c r="P6" s="278">
        <v>12</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553</v>
      </c>
      <c r="F8" s="776"/>
      <c r="G8" s="777"/>
      <c r="H8" s="777"/>
      <c r="I8" s="777"/>
      <c r="J8" s="777"/>
      <c r="K8" s="777"/>
      <c r="L8" s="778"/>
      <c r="M8" s="782"/>
      <c r="N8" s="771" t="s">
        <v>287</v>
      </c>
      <c r="O8" s="772"/>
      <c r="P8" s="277" t="s">
        <v>556</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728</v>
      </c>
      <c r="F13" s="803"/>
      <c r="G13" s="804"/>
      <c r="H13" s="788" t="s">
        <v>612</v>
      </c>
      <c r="I13" s="788"/>
      <c r="J13" s="789" t="s">
        <v>663</v>
      </c>
      <c r="K13" s="789"/>
      <c r="L13" s="789"/>
      <c r="M13" s="788" t="s">
        <v>614</v>
      </c>
      <c r="N13" s="788"/>
      <c r="O13" s="788"/>
      <c r="P13" s="805" t="s">
        <v>662</v>
      </c>
      <c r="Q13" s="806"/>
      <c r="R13" s="807"/>
      <c r="S13" s="788" t="s">
        <v>612</v>
      </c>
      <c r="T13" s="788"/>
      <c r="U13" s="789" t="s">
        <v>663</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621</v>
      </c>
      <c r="F15" s="809"/>
      <c r="G15" s="809"/>
      <c r="H15" s="809"/>
      <c r="I15" s="809"/>
      <c r="J15" s="809"/>
      <c r="K15" s="809"/>
      <c r="L15" s="810"/>
      <c r="M15" s="785" t="s">
        <v>620</v>
      </c>
      <c r="N15" s="785"/>
      <c r="O15" s="785"/>
      <c r="P15" s="808" t="s">
        <v>625</v>
      </c>
      <c r="Q15" s="809"/>
      <c r="R15" s="809"/>
      <c r="S15" s="809"/>
      <c r="T15" s="809"/>
      <c r="U15" s="809"/>
      <c r="V15" s="809"/>
      <c r="W15" s="810"/>
    </row>
    <row r="16" spans="2:23" s="31" customFormat="1" ht="25.5" customHeight="1" x14ac:dyDescent="0.15">
      <c r="B16" s="787" t="s">
        <v>171</v>
      </c>
      <c r="C16" s="787" t="s">
        <v>172</v>
      </c>
      <c r="D16" s="787"/>
      <c r="E16" s="277" t="s">
        <v>505</v>
      </c>
      <c r="F16" s="773"/>
      <c r="G16" s="774"/>
      <c r="H16" s="774"/>
      <c r="I16" s="774"/>
      <c r="J16" s="774"/>
      <c r="K16" s="774"/>
      <c r="L16" s="775"/>
      <c r="M16" s="787" t="s">
        <v>603</v>
      </c>
      <c r="N16" s="787" t="s">
        <v>604</v>
      </c>
      <c r="O16" s="787"/>
      <c r="P16" s="277" t="s">
        <v>505</v>
      </c>
      <c r="Q16" s="773"/>
      <c r="R16" s="774"/>
      <c r="S16" s="774"/>
      <c r="T16" s="774"/>
      <c r="U16" s="774"/>
      <c r="V16" s="774"/>
      <c r="W16" s="775"/>
    </row>
    <row r="17" spans="2:24" s="31" customFormat="1" ht="25.5" customHeight="1" x14ac:dyDescent="0.15">
      <c r="B17" s="787"/>
      <c r="C17" s="787" t="s">
        <v>173</v>
      </c>
      <c r="D17" s="787"/>
      <c r="E17" s="278">
        <v>4</v>
      </c>
      <c r="F17" s="776"/>
      <c r="G17" s="777"/>
      <c r="H17" s="777"/>
      <c r="I17" s="777"/>
      <c r="J17" s="777"/>
      <c r="K17" s="777"/>
      <c r="L17" s="778"/>
      <c r="M17" s="787"/>
      <c r="N17" s="787" t="s">
        <v>605</v>
      </c>
      <c r="O17" s="787"/>
      <c r="P17" s="278">
        <v>10</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576</v>
      </c>
      <c r="F19" s="776"/>
      <c r="G19" s="777"/>
      <c r="H19" s="777"/>
      <c r="I19" s="777"/>
      <c r="J19" s="777"/>
      <c r="K19" s="777"/>
      <c r="L19" s="778"/>
      <c r="M19" s="787"/>
      <c r="N19" s="787" t="s">
        <v>287</v>
      </c>
      <c r="O19" s="787"/>
      <c r="P19" s="277" t="s">
        <v>578</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729</v>
      </c>
      <c r="F24" s="806"/>
      <c r="G24" s="807"/>
      <c r="H24" s="788" t="s">
        <v>612</v>
      </c>
      <c r="I24" s="788"/>
      <c r="J24" s="802" t="s">
        <v>730</v>
      </c>
      <c r="K24" s="803"/>
      <c r="L24" s="804"/>
      <c r="M24" s="788" t="s">
        <v>614</v>
      </c>
      <c r="N24" s="788"/>
      <c r="O24" s="788"/>
      <c r="P24" s="805" t="s">
        <v>651</v>
      </c>
      <c r="Q24" s="806"/>
      <c r="R24" s="807"/>
      <c r="S24" s="788" t="s">
        <v>612</v>
      </c>
      <c r="T24" s="788"/>
      <c r="U24" s="789" t="s">
        <v>673</v>
      </c>
      <c r="V24" s="789"/>
      <c r="W24" s="789"/>
    </row>
    <row r="25" spans="2:24" s="31" customFormat="1" ht="25.5" customHeight="1" x14ac:dyDescent="0.15">
      <c r="B25" s="790" t="s">
        <v>178</v>
      </c>
      <c r="C25" s="790"/>
      <c r="D25" s="790"/>
      <c r="E25" s="791" t="s">
        <v>540</v>
      </c>
      <c r="F25" s="791"/>
      <c r="G25" s="791"/>
      <c r="H25" s="792" t="s">
        <v>617</v>
      </c>
      <c r="I25" s="793"/>
      <c r="J25" s="794" t="s">
        <v>539</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731</v>
      </c>
      <c r="F26" s="809"/>
      <c r="G26" s="809"/>
      <c r="H26" s="809"/>
      <c r="I26" s="809"/>
      <c r="J26" s="809"/>
      <c r="K26" s="809"/>
      <c r="L26" s="810"/>
      <c r="M26" s="785" t="s">
        <v>620</v>
      </c>
      <c r="N26" s="785"/>
      <c r="O26" s="785"/>
      <c r="P26" s="808" t="s">
        <v>697</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0E302151-6717-4D03-A4B5-D7CEBB52ADC0}">
      <formula1>INDIRECT(E7)</formula1>
    </dataValidation>
    <dataValidation allowBlank="1" showInputMessage="1" showErrorMessage="1" prompt="覆工スパン毎に連番を記入。_x000a_数値で入力する。" sqref="E6 E17 P17 P6" xr:uid="{099BF7A5-B2C6-408F-8034-83882E8F44C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831124-61D1-45C7-980F-D621E62AF269}">
          <x14:formula1>
            <xm:f>'(参考)リスト'!$B$16:$B$21</xm:f>
          </x14:formula1>
          <xm:sqref>E7 E18 P7 P18</xm:sqref>
        </x14:dataValidation>
        <x14:dataValidation type="list" allowBlank="1" showInputMessage="1" showErrorMessage="1" xr:uid="{99402D9B-CCE1-4EA3-994C-9038014376B1}">
          <x14:formula1>
            <xm:f>'(参考)リスト'!$E$16:$E$27</xm:f>
          </x14:formula1>
          <xm:sqref>E9 E20 P9 P20</xm:sqref>
        </x14:dataValidation>
        <x14:dataValidation type="list" allowBlank="1" showInputMessage="1" showErrorMessage="1" xr:uid="{E21B968C-04AC-4A20-91D1-C577BFC7290D}">
          <x14:formula1>
            <xm:f>'(参考)リスト'!$D$16:$D$18</xm:f>
          </x14:formula1>
          <xm:sqref>E10 E21 P10 P21</xm:sqref>
        </x14:dataValidation>
        <x14:dataValidation type="list" allowBlank="1" showInputMessage="1" showErrorMessage="1" xr:uid="{1B4496AF-E721-4B6C-8B1D-ED19611CF825}">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546D-E509-4928-A40D-A487BB7AD8F0}">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505</v>
      </c>
      <c r="F5" s="773"/>
      <c r="G5" s="774"/>
      <c r="H5" s="774"/>
      <c r="I5" s="774"/>
      <c r="J5" s="774"/>
      <c r="K5" s="774"/>
      <c r="L5" s="775"/>
      <c r="M5" s="769" t="s">
        <v>603</v>
      </c>
      <c r="N5" s="771" t="s">
        <v>604</v>
      </c>
      <c r="O5" s="772"/>
      <c r="P5" s="277" t="s">
        <v>505</v>
      </c>
      <c r="Q5" s="773"/>
      <c r="R5" s="774"/>
      <c r="S5" s="774"/>
      <c r="T5" s="774"/>
      <c r="U5" s="774"/>
      <c r="V5" s="774"/>
      <c r="W5" s="775"/>
    </row>
    <row r="6" spans="2:23" s="31" customFormat="1" ht="25.5" customHeight="1" x14ac:dyDescent="0.15">
      <c r="B6" s="770"/>
      <c r="C6" s="771" t="s">
        <v>173</v>
      </c>
      <c r="D6" s="772"/>
      <c r="E6" s="278">
        <v>11</v>
      </c>
      <c r="F6" s="776"/>
      <c r="G6" s="777"/>
      <c r="H6" s="777"/>
      <c r="I6" s="777"/>
      <c r="J6" s="777"/>
      <c r="K6" s="777"/>
      <c r="L6" s="778"/>
      <c r="M6" s="770"/>
      <c r="N6" s="771" t="s">
        <v>605</v>
      </c>
      <c r="O6" s="772"/>
      <c r="P6" s="278">
        <v>12</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580</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306</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732</v>
      </c>
      <c r="F13" s="803"/>
      <c r="G13" s="804"/>
      <c r="H13" s="788" t="s">
        <v>612</v>
      </c>
      <c r="I13" s="788"/>
      <c r="J13" s="789" t="s">
        <v>733</v>
      </c>
      <c r="K13" s="789"/>
      <c r="L13" s="789"/>
      <c r="M13" s="788" t="s">
        <v>614</v>
      </c>
      <c r="N13" s="788"/>
      <c r="O13" s="788"/>
      <c r="P13" s="805" t="s">
        <v>675</v>
      </c>
      <c r="Q13" s="806"/>
      <c r="R13" s="807"/>
      <c r="S13" s="788" t="s">
        <v>612</v>
      </c>
      <c r="T13" s="788"/>
      <c r="U13" s="789" t="s">
        <v>663</v>
      </c>
      <c r="V13" s="789"/>
      <c r="W13" s="789"/>
    </row>
    <row r="14" spans="2:23" s="31" customFormat="1" ht="25.5" customHeight="1" x14ac:dyDescent="0.15">
      <c r="B14" s="790" t="s">
        <v>178</v>
      </c>
      <c r="C14" s="790"/>
      <c r="D14" s="790"/>
      <c r="E14" s="791" t="s">
        <v>535</v>
      </c>
      <c r="F14" s="791"/>
      <c r="G14" s="791"/>
      <c r="H14" s="792" t="s">
        <v>617</v>
      </c>
      <c r="I14" s="793"/>
      <c r="J14" s="794" t="s">
        <v>535</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727</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505</v>
      </c>
      <c r="F16" s="773"/>
      <c r="G16" s="774"/>
      <c r="H16" s="774"/>
      <c r="I16" s="774"/>
      <c r="J16" s="774"/>
      <c r="K16" s="774"/>
      <c r="L16" s="775"/>
      <c r="M16" s="787" t="s">
        <v>603</v>
      </c>
      <c r="N16" s="787" t="s">
        <v>604</v>
      </c>
      <c r="O16" s="787"/>
      <c r="P16" s="277" t="s">
        <v>505</v>
      </c>
      <c r="Q16" s="773"/>
      <c r="R16" s="774"/>
      <c r="S16" s="774"/>
      <c r="T16" s="774"/>
      <c r="U16" s="774"/>
      <c r="V16" s="774"/>
      <c r="W16" s="775"/>
    </row>
    <row r="17" spans="2:24" s="31" customFormat="1" ht="25.5" customHeight="1" x14ac:dyDescent="0.15">
      <c r="B17" s="787"/>
      <c r="C17" s="787" t="s">
        <v>173</v>
      </c>
      <c r="D17" s="787"/>
      <c r="E17" s="278">
        <v>13</v>
      </c>
      <c r="F17" s="776"/>
      <c r="G17" s="777"/>
      <c r="H17" s="777"/>
      <c r="I17" s="777"/>
      <c r="J17" s="777"/>
      <c r="K17" s="777"/>
      <c r="L17" s="778"/>
      <c r="M17" s="787"/>
      <c r="N17" s="787" t="s">
        <v>605</v>
      </c>
      <c r="O17" s="787"/>
      <c r="P17" s="278">
        <v>14</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542</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573</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306</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662</v>
      </c>
      <c r="F24" s="806"/>
      <c r="G24" s="807"/>
      <c r="H24" s="788" t="s">
        <v>612</v>
      </c>
      <c r="I24" s="788"/>
      <c r="J24" s="802" t="s">
        <v>663</v>
      </c>
      <c r="K24" s="803"/>
      <c r="L24" s="804"/>
      <c r="M24" s="788" t="s">
        <v>614</v>
      </c>
      <c r="N24" s="788"/>
      <c r="O24" s="788"/>
      <c r="P24" s="805" t="s">
        <v>734</v>
      </c>
      <c r="Q24" s="806"/>
      <c r="R24" s="807"/>
      <c r="S24" s="788" t="s">
        <v>612</v>
      </c>
      <c r="T24" s="788"/>
      <c r="U24" s="789" t="s">
        <v>735</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535</v>
      </c>
      <c r="Q25" s="791"/>
      <c r="R25" s="791"/>
      <c r="S25" s="800" t="s">
        <v>617</v>
      </c>
      <c r="T25" s="801"/>
      <c r="U25" s="794" t="s">
        <v>535</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681</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F7425CFF-EBBB-4FF7-AA0C-ED32EC9BC26C}">
      <formula1>INDIRECT(E7)</formula1>
    </dataValidation>
    <dataValidation allowBlank="1" showInputMessage="1" showErrorMessage="1" prompt="覆工スパン毎に連番を記入。_x000a_数値で入力する。" sqref="E6 E17 P17 P6" xr:uid="{6DE9F928-B9E4-40C1-950C-DAE30779A89E}"/>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CBCB9D-25DF-452B-A8BA-A07E2A5ECCF4}">
          <x14:formula1>
            <xm:f>'(参考)リスト'!$B$16:$B$21</xm:f>
          </x14:formula1>
          <xm:sqref>E7 E18 P7 P18</xm:sqref>
        </x14:dataValidation>
        <x14:dataValidation type="list" allowBlank="1" showInputMessage="1" showErrorMessage="1" xr:uid="{9F0C8B6D-D092-4918-8777-5CFF44EB2F3B}">
          <x14:formula1>
            <xm:f>'(参考)リスト'!$E$16:$E$27</xm:f>
          </x14:formula1>
          <xm:sqref>E9 E20 P9 P20</xm:sqref>
        </x14:dataValidation>
        <x14:dataValidation type="list" allowBlank="1" showInputMessage="1" showErrorMessage="1" xr:uid="{C8168954-3B64-4F44-8FCE-AB21C679F518}">
          <x14:formula1>
            <xm:f>'(参考)リスト'!$D$16:$D$18</xm:f>
          </x14:formula1>
          <xm:sqref>E10 E21 P10 P21</xm:sqref>
        </x14:dataValidation>
        <x14:dataValidation type="list" allowBlank="1" showInputMessage="1" showErrorMessage="1" xr:uid="{E017FDDC-AA17-4FEE-96FB-D3AFBAA48022}">
          <x14:formula1>
            <xm:f>'(参考)リスト'!$F$16:$F$21</xm:f>
          </x14:formula1>
          <xm:sqref>E11:E12 E22:E23 P11:P12 P22:P23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5E439-2D3B-475C-90A3-15114F328C25}">
  <dimension ref="B1:X31"/>
  <sheetViews>
    <sheetView showGridLines="0" showZeros="0" view="pageBreakPreview" zoomScale="112" zoomScaleNormal="70" zoomScaleSheetLayoutView="112" workbookViewId="0">
      <selection activeCell="Y7" sqref="Y7:AO10"/>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601</v>
      </c>
      <c r="C2" s="276"/>
      <c r="D2" s="276"/>
      <c r="E2" s="276"/>
      <c r="F2" s="276"/>
      <c r="G2" s="276"/>
      <c r="H2" s="276"/>
      <c r="I2" s="276"/>
      <c r="J2" s="276"/>
      <c r="K2" s="276"/>
      <c r="L2" s="276"/>
      <c r="M2" s="276"/>
      <c r="N2" s="276"/>
      <c r="O2" s="276"/>
      <c r="P2" s="276"/>
      <c r="Q2" s="276"/>
      <c r="R2" s="410" t="s">
        <v>393</v>
      </c>
      <c r="S2" s="410"/>
      <c r="T2" s="598" t="s">
        <v>394</v>
      </c>
      <c r="U2" s="598"/>
      <c r="V2" s="598"/>
      <c r="W2" s="598"/>
    </row>
    <row r="3" spans="2:23" ht="25.35" customHeight="1" x14ac:dyDescent="0.15">
      <c r="B3" s="750" t="s">
        <v>395</v>
      </c>
      <c r="C3" s="751"/>
      <c r="D3" s="751"/>
      <c r="E3" s="752" t="s">
        <v>396</v>
      </c>
      <c r="F3" s="753"/>
      <c r="G3" s="754"/>
      <c r="H3" s="744" t="s">
        <v>602</v>
      </c>
      <c r="I3" s="745"/>
      <c r="J3" s="755" t="s">
        <v>398</v>
      </c>
      <c r="K3" s="747"/>
      <c r="L3" s="748"/>
      <c r="M3" s="757" t="s">
        <v>511</v>
      </c>
      <c r="N3" s="765"/>
      <c r="O3" s="758"/>
      <c r="P3" s="756" t="s">
        <v>512</v>
      </c>
      <c r="Q3" s="756"/>
      <c r="R3" s="756"/>
      <c r="S3" s="757" t="s">
        <v>509</v>
      </c>
      <c r="T3" s="758"/>
      <c r="U3" s="761">
        <v>45908</v>
      </c>
      <c r="V3" s="762"/>
      <c r="W3" s="763"/>
    </row>
    <row r="4" spans="2:23" ht="25.35" customHeight="1" x14ac:dyDescent="0.15">
      <c r="B4" s="739" t="s">
        <v>402</v>
      </c>
      <c r="C4" s="740"/>
      <c r="D4" s="740"/>
      <c r="E4" s="741" t="s">
        <v>403</v>
      </c>
      <c r="F4" s="742"/>
      <c r="G4" s="743"/>
      <c r="H4" s="744" t="s">
        <v>399</v>
      </c>
      <c r="I4" s="745"/>
      <c r="J4" s="746" t="s">
        <v>510</v>
      </c>
      <c r="K4" s="747"/>
      <c r="L4" s="748"/>
      <c r="M4" s="766"/>
      <c r="N4" s="767"/>
      <c r="O4" s="768"/>
      <c r="P4" s="749" t="s">
        <v>513</v>
      </c>
      <c r="Q4" s="749"/>
      <c r="R4" s="749"/>
      <c r="S4" s="759"/>
      <c r="T4" s="760"/>
      <c r="U4" s="759"/>
      <c r="V4" s="764"/>
      <c r="W4" s="760"/>
    </row>
    <row r="5" spans="2:23" s="31" customFormat="1" ht="25.5" customHeight="1" x14ac:dyDescent="0.15">
      <c r="B5" s="769" t="s">
        <v>171</v>
      </c>
      <c r="C5" s="771" t="s">
        <v>172</v>
      </c>
      <c r="D5" s="772"/>
      <c r="E5" s="277" t="s">
        <v>506</v>
      </c>
      <c r="F5" s="773"/>
      <c r="G5" s="774"/>
      <c r="H5" s="774"/>
      <c r="I5" s="774"/>
      <c r="J5" s="774"/>
      <c r="K5" s="774"/>
      <c r="L5" s="775"/>
      <c r="M5" s="769" t="s">
        <v>603</v>
      </c>
      <c r="N5" s="771" t="s">
        <v>604</v>
      </c>
      <c r="O5" s="772"/>
      <c r="P5" s="277" t="s">
        <v>506</v>
      </c>
      <c r="Q5" s="773"/>
      <c r="R5" s="774"/>
      <c r="S5" s="774"/>
      <c r="T5" s="774"/>
      <c r="U5" s="774"/>
      <c r="V5" s="774"/>
      <c r="W5" s="775"/>
    </row>
    <row r="6" spans="2:23" s="31" customFormat="1" ht="25.5" customHeight="1" x14ac:dyDescent="0.15">
      <c r="B6" s="770"/>
      <c r="C6" s="771" t="s">
        <v>173</v>
      </c>
      <c r="D6" s="772"/>
      <c r="E6" s="278">
        <v>5</v>
      </c>
      <c r="F6" s="776"/>
      <c r="G6" s="777"/>
      <c r="H6" s="777"/>
      <c r="I6" s="777"/>
      <c r="J6" s="777"/>
      <c r="K6" s="777"/>
      <c r="L6" s="778"/>
      <c r="M6" s="770"/>
      <c r="N6" s="771" t="s">
        <v>605</v>
      </c>
      <c r="O6" s="772"/>
      <c r="P6" s="278">
        <v>10</v>
      </c>
      <c r="Q6" s="776"/>
      <c r="R6" s="777"/>
      <c r="S6" s="777"/>
      <c r="T6" s="777"/>
      <c r="U6" s="777"/>
      <c r="V6" s="777"/>
      <c r="W6" s="778"/>
    </row>
    <row r="7" spans="2:23" s="31" customFormat="1" ht="25.5" customHeight="1" x14ac:dyDescent="0.15">
      <c r="B7" s="769" t="s">
        <v>174</v>
      </c>
      <c r="C7" s="771" t="s">
        <v>130</v>
      </c>
      <c r="D7" s="772"/>
      <c r="E7" s="279" t="s">
        <v>542</v>
      </c>
      <c r="F7" s="776"/>
      <c r="G7" s="777"/>
      <c r="H7" s="777"/>
      <c r="I7" s="777"/>
      <c r="J7" s="777"/>
      <c r="K7" s="777"/>
      <c r="L7" s="778"/>
      <c r="M7" s="769" t="s">
        <v>606</v>
      </c>
      <c r="N7" s="771" t="s">
        <v>607</v>
      </c>
      <c r="O7" s="772"/>
      <c r="P7" s="279" t="s">
        <v>542</v>
      </c>
      <c r="Q7" s="776"/>
      <c r="R7" s="777"/>
      <c r="S7" s="777"/>
      <c r="T7" s="777"/>
      <c r="U7" s="777"/>
      <c r="V7" s="777"/>
      <c r="W7" s="778"/>
    </row>
    <row r="8" spans="2:23" s="31" customFormat="1" ht="25.5" customHeight="1" x14ac:dyDescent="0.15">
      <c r="B8" s="782"/>
      <c r="C8" s="771" t="s">
        <v>131</v>
      </c>
      <c r="D8" s="772"/>
      <c r="E8" s="277" t="s">
        <v>543</v>
      </c>
      <c r="F8" s="776"/>
      <c r="G8" s="777"/>
      <c r="H8" s="777"/>
      <c r="I8" s="777"/>
      <c r="J8" s="777"/>
      <c r="K8" s="777"/>
      <c r="L8" s="778"/>
      <c r="M8" s="782"/>
      <c r="N8" s="771" t="s">
        <v>287</v>
      </c>
      <c r="O8" s="772"/>
      <c r="P8" s="277" t="s">
        <v>553</v>
      </c>
      <c r="Q8" s="776"/>
      <c r="R8" s="777"/>
      <c r="S8" s="777"/>
      <c r="T8" s="777"/>
      <c r="U8" s="777"/>
      <c r="V8" s="777"/>
      <c r="W8" s="778"/>
    </row>
    <row r="9" spans="2:23" s="31" customFormat="1" ht="25.5" customHeight="1" x14ac:dyDescent="0.15">
      <c r="B9" s="783" t="s">
        <v>133</v>
      </c>
      <c r="C9" s="786"/>
      <c r="D9" s="784"/>
      <c r="E9" s="280" t="s">
        <v>298</v>
      </c>
      <c r="F9" s="776"/>
      <c r="G9" s="777"/>
      <c r="H9" s="777"/>
      <c r="I9" s="777"/>
      <c r="J9" s="777"/>
      <c r="K9" s="777"/>
      <c r="L9" s="778"/>
      <c r="M9" s="783" t="s">
        <v>289</v>
      </c>
      <c r="N9" s="786"/>
      <c r="O9" s="784"/>
      <c r="P9" s="280" t="s">
        <v>306</v>
      </c>
      <c r="Q9" s="776"/>
      <c r="R9" s="777"/>
      <c r="S9" s="777"/>
      <c r="T9" s="777"/>
      <c r="U9" s="777"/>
      <c r="V9" s="777"/>
      <c r="W9" s="778"/>
    </row>
    <row r="10" spans="2:23" s="31" customFormat="1" ht="25.5" customHeight="1" x14ac:dyDescent="0.15">
      <c r="B10" s="769" t="s">
        <v>175</v>
      </c>
      <c r="C10" s="783" t="s">
        <v>176</v>
      </c>
      <c r="D10" s="784"/>
      <c r="E10" s="278" t="s">
        <v>525</v>
      </c>
      <c r="F10" s="776"/>
      <c r="G10" s="777"/>
      <c r="H10" s="777"/>
      <c r="I10" s="777"/>
      <c r="J10" s="777"/>
      <c r="K10" s="777"/>
      <c r="L10" s="778"/>
      <c r="M10" s="769" t="s">
        <v>608</v>
      </c>
      <c r="N10" s="783" t="s">
        <v>288</v>
      </c>
      <c r="O10" s="784"/>
      <c r="P10" s="278" t="s">
        <v>525</v>
      </c>
      <c r="Q10" s="776"/>
      <c r="R10" s="777"/>
      <c r="S10" s="777"/>
      <c r="T10" s="777"/>
      <c r="U10" s="777"/>
      <c r="V10" s="777"/>
      <c r="W10" s="778"/>
    </row>
    <row r="11" spans="2:23" s="31" customFormat="1" ht="25.5" customHeight="1" x14ac:dyDescent="0.15">
      <c r="B11" s="782"/>
      <c r="C11" s="783" t="s">
        <v>142</v>
      </c>
      <c r="D11" s="784"/>
      <c r="E11" s="213"/>
      <c r="F11" s="776"/>
      <c r="G11" s="777"/>
      <c r="H11" s="777"/>
      <c r="I11" s="777"/>
      <c r="J11" s="777"/>
      <c r="K11" s="777"/>
      <c r="L11" s="778"/>
      <c r="M11" s="782"/>
      <c r="N11" s="783" t="s">
        <v>609</v>
      </c>
      <c r="O11" s="784"/>
      <c r="P11" s="213"/>
      <c r="Q11" s="776"/>
      <c r="R11" s="777"/>
      <c r="S11" s="777"/>
      <c r="T11" s="777"/>
      <c r="U11" s="777"/>
      <c r="V11" s="777"/>
      <c r="W11" s="778"/>
    </row>
    <row r="12" spans="2:23" s="31" customFormat="1" ht="25.5" customHeight="1" x14ac:dyDescent="0.15">
      <c r="B12" s="770"/>
      <c r="C12" s="785" t="s">
        <v>143</v>
      </c>
      <c r="D12" s="785"/>
      <c r="E12" s="213" t="s">
        <v>536</v>
      </c>
      <c r="F12" s="779"/>
      <c r="G12" s="780"/>
      <c r="H12" s="780"/>
      <c r="I12" s="780"/>
      <c r="J12" s="780"/>
      <c r="K12" s="780"/>
      <c r="L12" s="781"/>
      <c r="M12" s="770"/>
      <c r="N12" s="785" t="s">
        <v>610</v>
      </c>
      <c r="O12" s="785"/>
      <c r="P12" s="213" t="s">
        <v>536</v>
      </c>
      <c r="Q12" s="779"/>
      <c r="R12" s="780"/>
      <c r="S12" s="780"/>
      <c r="T12" s="780"/>
      <c r="U12" s="780"/>
      <c r="V12" s="780"/>
      <c r="W12" s="781"/>
    </row>
    <row r="13" spans="2:23" s="31" customFormat="1" ht="25.5" customHeight="1" x14ac:dyDescent="0.15">
      <c r="B13" s="788" t="s">
        <v>177</v>
      </c>
      <c r="C13" s="788"/>
      <c r="D13" s="788"/>
      <c r="E13" s="802" t="s">
        <v>611</v>
      </c>
      <c r="F13" s="803"/>
      <c r="G13" s="804"/>
      <c r="H13" s="788" t="s">
        <v>612</v>
      </c>
      <c r="I13" s="788"/>
      <c r="J13" s="789" t="s">
        <v>613</v>
      </c>
      <c r="K13" s="789"/>
      <c r="L13" s="789"/>
      <c r="M13" s="788" t="s">
        <v>614</v>
      </c>
      <c r="N13" s="788"/>
      <c r="O13" s="788"/>
      <c r="P13" s="805" t="s">
        <v>615</v>
      </c>
      <c r="Q13" s="806"/>
      <c r="R13" s="807"/>
      <c r="S13" s="788" t="s">
        <v>612</v>
      </c>
      <c r="T13" s="788"/>
      <c r="U13" s="789" t="s">
        <v>616</v>
      </c>
      <c r="V13" s="789"/>
      <c r="W13" s="789"/>
    </row>
    <row r="14" spans="2:23" s="31" customFormat="1" ht="25.5" customHeight="1" x14ac:dyDescent="0.15">
      <c r="B14" s="790" t="s">
        <v>178</v>
      </c>
      <c r="C14" s="790"/>
      <c r="D14" s="790"/>
      <c r="E14" s="791" t="s">
        <v>540</v>
      </c>
      <c r="F14" s="791"/>
      <c r="G14" s="791"/>
      <c r="H14" s="792" t="s">
        <v>617</v>
      </c>
      <c r="I14" s="793"/>
      <c r="J14" s="794" t="s">
        <v>539</v>
      </c>
      <c r="K14" s="795"/>
      <c r="L14" s="796"/>
      <c r="M14" s="792" t="s">
        <v>618</v>
      </c>
      <c r="N14" s="793"/>
      <c r="O14" s="797"/>
      <c r="P14" s="798" t="s">
        <v>535</v>
      </c>
      <c r="Q14" s="799"/>
      <c r="R14" s="799"/>
      <c r="S14" s="800" t="s">
        <v>617</v>
      </c>
      <c r="T14" s="801"/>
      <c r="U14" s="794" t="s">
        <v>535</v>
      </c>
      <c r="V14" s="795"/>
      <c r="W14" s="796"/>
    </row>
    <row r="15" spans="2:23" s="31" customFormat="1" ht="39.75" customHeight="1" x14ac:dyDescent="0.15">
      <c r="B15" s="785" t="s">
        <v>179</v>
      </c>
      <c r="C15" s="785"/>
      <c r="D15" s="785"/>
      <c r="E15" s="808" t="s">
        <v>619</v>
      </c>
      <c r="F15" s="809"/>
      <c r="G15" s="809"/>
      <c r="H15" s="809"/>
      <c r="I15" s="809"/>
      <c r="J15" s="809"/>
      <c r="K15" s="809"/>
      <c r="L15" s="810"/>
      <c r="M15" s="785" t="s">
        <v>620</v>
      </c>
      <c r="N15" s="785"/>
      <c r="O15" s="785"/>
      <c r="P15" s="808" t="s">
        <v>621</v>
      </c>
      <c r="Q15" s="809"/>
      <c r="R15" s="809"/>
      <c r="S15" s="809"/>
      <c r="T15" s="809"/>
      <c r="U15" s="809"/>
      <c r="V15" s="809"/>
      <c r="W15" s="810"/>
    </row>
    <row r="16" spans="2:23" s="31" customFormat="1" ht="25.5" customHeight="1" x14ac:dyDescent="0.15">
      <c r="B16" s="787" t="s">
        <v>171</v>
      </c>
      <c r="C16" s="787" t="s">
        <v>172</v>
      </c>
      <c r="D16" s="787"/>
      <c r="E16" s="277" t="s">
        <v>506</v>
      </c>
      <c r="F16" s="773"/>
      <c r="G16" s="774"/>
      <c r="H16" s="774"/>
      <c r="I16" s="774"/>
      <c r="J16" s="774"/>
      <c r="K16" s="774"/>
      <c r="L16" s="775"/>
      <c r="M16" s="787" t="s">
        <v>603</v>
      </c>
      <c r="N16" s="787" t="s">
        <v>604</v>
      </c>
      <c r="O16" s="787"/>
      <c r="P16" s="277" t="s">
        <v>507</v>
      </c>
      <c r="Q16" s="773"/>
      <c r="R16" s="774"/>
      <c r="S16" s="774"/>
      <c r="T16" s="774"/>
      <c r="U16" s="774"/>
      <c r="V16" s="774"/>
      <c r="W16" s="775"/>
    </row>
    <row r="17" spans="2:24" s="31" customFormat="1" ht="25.5" customHeight="1" x14ac:dyDescent="0.15">
      <c r="B17" s="787"/>
      <c r="C17" s="787" t="s">
        <v>173</v>
      </c>
      <c r="D17" s="787"/>
      <c r="E17" s="278">
        <v>11</v>
      </c>
      <c r="F17" s="776"/>
      <c r="G17" s="777"/>
      <c r="H17" s="777"/>
      <c r="I17" s="777"/>
      <c r="J17" s="777"/>
      <c r="K17" s="777"/>
      <c r="L17" s="778"/>
      <c r="M17" s="787"/>
      <c r="N17" s="787" t="s">
        <v>605</v>
      </c>
      <c r="O17" s="787"/>
      <c r="P17" s="278">
        <v>3</v>
      </c>
      <c r="Q17" s="776"/>
      <c r="R17" s="777"/>
      <c r="S17" s="777"/>
      <c r="T17" s="777"/>
      <c r="U17" s="777"/>
      <c r="V17" s="777"/>
      <c r="W17" s="778"/>
    </row>
    <row r="18" spans="2:24" s="31" customFormat="1" ht="25.5" customHeight="1" x14ac:dyDescent="0.15">
      <c r="B18" s="787" t="s">
        <v>174</v>
      </c>
      <c r="C18" s="787" t="s">
        <v>130</v>
      </c>
      <c r="D18" s="787"/>
      <c r="E18" s="279" t="s">
        <v>542</v>
      </c>
      <c r="F18" s="776"/>
      <c r="G18" s="777"/>
      <c r="H18" s="777"/>
      <c r="I18" s="777"/>
      <c r="J18" s="777"/>
      <c r="K18" s="777"/>
      <c r="L18" s="778"/>
      <c r="M18" s="787" t="s">
        <v>606</v>
      </c>
      <c r="N18" s="787" t="s">
        <v>607</v>
      </c>
      <c r="O18" s="787"/>
      <c r="P18" s="279" t="s">
        <v>447</v>
      </c>
      <c r="Q18" s="776"/>
      <c r="R18" s="777"/>
      <c r="S18" s="777"/>
      <c r="T18" s="777"/>
      <c r="U18" s="777"/>
      <c r="V18" s="777"/>
      <c r="W18" s="778"/>
    </row>
    <row r="19" spans="2:24" s="31" customFormat="1" ht="25.5" customHeight="1" x14ac:dyDescent="0.15">
      <c r="B19" s="787"/>
      <c r="C19" s="787" t="s">
        <v>131</v>
      </c>
      <c r="D19" s="787"/>
      <c r="E19" s="277" t="s">
        <v>556</v>
      </c>
      <c r="F19" s="776"/>
      <c r="G19" s="777"/>
      <c r="H19" s="777"/>
      <c r="I19" s="777"/>
      <c r="J19" s="777"/>
      <c r="K19" s="777"/>
      <c r="L19" s="778"/>
      <c r="M19" s="787"/>
      <c r="N19" s="787" t="s">
        <v>287</v>
      </c>
      <c r="O19" s="787"/>
      <c r="P19" s="277" t="s">
        <v>533</v>
      </c>
      <c r="Q19" s="776"/>
      <c r="R19" s="777"/>
      <c r="S19" s="777"/>
      <c r="T19" s="777"/>
      <c r="U19" s="777"/>
      <c r="V19" s="777"/>
      <c r="W19" s="778"/>
    </row>
    <row r="20" spans="2:24" s="31" customFormat="1" ht="25.5" customHeight="1" x14ac:dyDescent="0.15">
      <c r="B20" s="785" t="s">
        <v>133</v>
      </c>
      <c r="C20" s="785"/>
      <c r="D20" s="785"/>
      <c r="E20" s="280" t="s">
        <v>306</v>
      </c>
      <c r="F20" s="776"/>
      <c r="G20" s="777"/>
      <c r="H20" s="777"/>
      <c r="I20" s="777"/>
      <c r="J20" s="777"/>
      <c r="K20" s="777"/>
      <c r="L20" s="778"/>
      <c r="M20" s="785" t="s">
        <v>289</v>
      </c>
      <c r="N20" s="785"/>
      <c r="O20" s="785"/>
      <c r="P20" s="280" t="s">
        <v>298</v>
      </c>
      <c r="Q20" s="776"/>
      <c r="R20" s="777"/>
      <c r="S20" s="777"/>
      <c r="T20" s="777"/>
      <c r="U20" s="777"/>
      <c r="V20" s="777"/>
      <c r="W20" s="778"/>
    </row>
    <row r="21" spans="2:24" s="31" customFormat="1" ht="25.5" customHeight="1" x14ac:dyDescent="0.15">
      <c r="B21" s="769" t="s">
        <v>175</v>
      </c>
      <c r="C21" s="785" t="s">
        <v>176</v>
      </c>
      <c r="D21" s="785"/>
      <c r="E21" s="278" t="s">
        <v>525</v>
      </c>
      <c r="F21" s="776"/>
      <c r="G21" s="777"/>
      <c r="H21" s="777"/>
      <c r="I21" s="777"/>
      <c r="J21" s="777"/>
      <c r="K21" s="777"/>
      <c r="L21" s="778"/>
      <c r="M21" s="769" t="s">
        <v>608</v>
      </c>
      <c r="N21" s="785" t="s">
        <v>288</v>
      </c>
      <c r="O21" s="785"/>
      <c r="P21" s="278" t="s">
        <v>525</v>
      </c>
      <c r="Q21" s="776"/>
      <c r="R21" s="777"/>
      <c r="S21" s="777"/>
      <c r="T21" s="777"/>
      <c r="U21" s="777"/>
      <c r="V21" s="777"/>
      <c r="W21" s="778"/>
    </row>
    <row r="22" spans="2:24" s="31" customFormat="1" ht="25.5" customHeight="1" x14ac:dyDescent="0.15">
      <c r="B22" s="782"/>
      <c r="C22" s="785" t="s">
        <v>142</v>
      </c>
      <c r="D22" s="785"/>
      <c r="E22" s="213"/>
      <c r="F22" s="776"/>
      <c r="G22" s="777"/>
      <c r="H22" s="777"/>
      <c r="I22" s="777"/>
      <c r="J22" s="777"/>
      <c r="K22" s="777"/>
      <c r="L22" s="778"/>
      <c r="M22" s="782"/>
      <c r="N22" s="785" t="s">
        <v>609</v>
      </c>
      <c r="O22" s="785"/>
      <c r="P22" s="213"/>
      <c r="Q22" s="776"/>
      <c r="R22" s="777"/>
      <c r="S22" s="777"/>
      <c r="T22" s="777"/>
      <c r="U22" s="777"/>
      <c r="V22" s="777"/>
      <c r="W22" s="778"/>
    </row>
    <row r="23" spans="2:24" s="31" customFormat="1" ht="25.5" customHeight="1" x14ac:dyDescent="0.15">
      <c r="B23" s="770"/>
      <c r="C23" s="785" t="s">
        <v>143</v>
      </c>
      <c r="D23" s="785"/>
      <c r="E23" s="213" t="s">
        <v>536</v>
      </c>
      <c r="F23" s="779"/>
      <c r="G23" s="780"/>
      <c r="H23" s="780"/>
      <c r="I23" s="780"/>
      <c r="J23" s="780"/>
      <c r="K23" s="780"/>
      <c r="L23" s="781"/>
      <c r="M23" s="770"/>
      <c r="N23" s="785" t="s">
        <v>610</v>
      </c>
      <c r="O23" s="785"/>
      <c r="P23" s="213" t="s">
        <v>536</v>
      </c>
      <c r="Q23" s="779"/>
      <c r="R23" s="780"/>
      <c r="S23" s="780"/>
      <c r="T23" s="780"/>
      <c r="U23" s="780"/>
      <c r="V23" s="780"/>
      <c r="W23" s="781"/>
    </row>
    <row r="24" spans="2:24" s="31" customFormat="1" ht="25.5" customHeight="1" x14ac:dyDescent="0.15">
      <c r="B24" s="788" t="s">
        <v>177</v>
      </c>
      <c r="C24" s="788"/>
      <c r="D24" s="788"/>
      <c r="E24" s="805" t="s">
        <v>622</v>
      </c>
      <c r="F24" s="806"/>
      <c r="G24" s="807"/>
      <c r="H24" s="788" t="s">
        <v>612</v>
      </c>
      <c r="I24" s="788"/>
      <c r="J24" s="802" t="s">
        <v>616</v>
      </c>
      <c r="K24" s="803"/>
      <c r="L24" s="804"/>
      <c r="M24" s="788" t="s">
        <v>614</v>
      </c>
      <c r="N24" s="788"/>
      <c r="O24" s="788"/>
      <c r="P24" s="805" t="s">
        <v>623</v>
      </c>
      <c r="Q24" s="806"/>
      <c r="R24" s="807"/>
      <c r="S24" s="788" t="s">
        <v>612</v>
      </c>
      <c r="T24" s="788"/>
      <c r="U24" s="789" t="s">
        <v>624</v>
      </c>
      <c r="V24" s="789"/>
      <c r="W24" s="789"/>
    </row>
    <row r="25" spans="2:24" s="31" customFormat="1" ht="25.5" customHeight="1" x14ac:dyDescent="0.15">
      <c r="B25" s="790" t="s">
        <v>178</v>
      </c>
      <c r="C25" s="790"/>
      <c r="D25" s="790"/>
      <c r="E25" s="791" t="s">
        <v>535</v>
      </c>
      <c r="F25" s="791"/>
      <c r="G25" s="791"/>
      <c r="H25" s="792" t="s">
        <v>617</v>
      </c>
      <c r="I25" s="793"/>
      <c r="J25" s="794" t="s">
        <v>535</v>
      </c>
      <c r="K25" s="795"/>
      <c r="L25" s="796"/>
      <c r="M25" s="792" t="s">
        <v>618</v>
      </c>
      <c r="N25" s="793"/>
      <c r="O25" s="797"/>
      <c r="P25" s="814" t="s">
        <v>540</v>
      </c>
      <c r="Q25" s="791"/>
      <c r="R25" s="791"/>
      <c r="S25" s="800" t="s">
        <v>617</v>
      </c>
      <c r="T25" s="801"/>
      <c r="U25" s="794" t="s">
        <v>539</v>
      </c>
      <c r="V25" s="795"/>
      <c r="W25" s="796"/>
    </row>
    <row r="26" spans="2:24" s="31" customFormat="1" ht="39.75" customHeight="1" x14ac:dyDescent="0.15">
      <c r="B26" s="785" t="s">
        <v>179</v>
      </c>
      <c r="C26" s="785"/>
      <c r="D26" s="785"/>
      <c r="E26" s="808" t="s">
        <v>625</v>
      </c>
      <c r="F26" s="809"/>
      <c r="G26" s="809"/>
      <c r="H26" s="809"/>
      <c r="I26" s="809"/>
      <c r="J26" s="809"/>
      <c r="K26" s="809"/>
      <c r="L26" s="810"/>
      <c r="M26" s="785" t="s">
        <v>620</v>
      </c>
      <c r="N26" s="785"/>
      <c r="O26" s="785"/>
      <c r="P26" s="808" t="s">
        <v>626</v>
      </c>
      <c r="Q26" s="809"/>
      <c r="R26" s="809"/>
      <c r="S26" s="809"/>
      <c r="T26" s="809"/>
      <c r="U26" s="809"/>
      <c r="V26" s="809"/>
      <c r="W26" s="810"/>
    </row>
    <row r="27" spans="2:24" s="31" customFormat="1" ht="15" customHeight="1" x14ac:dyDescent="0.15">
      <c r="B27" s="281"/>
      <c r="C27" s="811" t="s">
        <v>180</v>
      </c>
      <c r="D27" s="812"/>
      <c r="E27" s="812"/>
      <c r="F27" s="812"/>
      <c r="G27" s="812"/>
      <c r="H27" s="812"/>
      <c r="I27" s="812"/>
      <c r="J27" s="812"/>
      <c r="K27" s="812"/>
      <c r="L27" s="812"/>
      <c r="M27" s="282"/>
      <c r="N27" s="282" t="s">
        <v>181</v>
      </c>
      <c r="O27" s="282"/>
      <c r="P27" s="282"/>
      <c r="Q27" s="282"/>
      <c r="R27" s="282"/>
      <c r="S27" s="282"/>
      <c r="T27" s="282"/>
      <c r="U27" s="282"/>
      <c r="V27" s="282"/>
      <c r="W27" s="282"/>
    </row>
    <row r="28" spans="2:24" s="31" customFormat="1" ht="15" customHeight="1" x14ac:dyDescent="0.15">
      <c r="B28" s="281"/>
      <c r="C28" s="813"/>
      <c r="D28" s="813"/>
      <c r="E28" s="813"/>
      <c r="F28" s="813"/>
      <c r="G28" s="813"/>
      <c r="H28" s="813"/>
      <c r="I28" s="813"/>
      <c r="J28" s="813"/>
      <c r="K28" s="813"/>
      <c r="L28" s="813"/>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A9ABBC02-7FD1-4747-ABFB-D4963CE9D135}"/>
    <dataValidation type="list" allowBlank="1" showInputMessage="1" showErrorMessage="1" sqref="E8 E19 P8 P19" xr:uid="{26A09D6B-813B-4B6B-8039-DA1439443BE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420799-2141-4030-9ABE-4A504182ADD5}">
          <x14:formula1>
            <xm:f>'(参考)リスト'!$F$16:$F$21</xm:f>
          </x14:formula1>
          <xm:sqref>E11:E12 E22:E23 P11:P12 P22:P23</xm:sqref>
        </x14:dataValidation>
        <x14:dataValidation type="list" allowBlank="1" showInputMessage="1" showErrorMessage="1" xr:uid="{3F8CEE78-1F61-43FB-A05B-7395C33E4034}">
          <x14:formula1>
            <xm:f>'(参考)リスト'!$D$16:$D$18</xm:f>
          </x14:formula1>
          <xm:sqref>E10 E21 P10 P21</xm:sqref>
        </x14:dataValidation>
        <x14:dataValidation type="list" allowBlank="1" showInputMessage="1" showErrorMessage="1" xr:uid="{BD933092-9FA9-4A76-8542-19C1DC78B04A}">
          <x14:formula1>
            <xm:f>'(参考)リスト'!$E$16:$E$27</xm:f>
          </x14:formula1>
          <xm:sqref>E9 E20 P9 P20</xm:sqref>
        </x14:dataValidation>
        <x14:dataValidation type="list" allowBlank="1" showInputMessage="1" showErrorMessage="1" xr:uid="{57C50667-2C37-4E79-AAAC-13A88D9AC021}">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R9" sqref="R9:Y21"/>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186</v>
      </c>
      <c r="C2" s="276"/>
      <c r="D2" s="276"/>
      <c r="E2" s="276"/>
      <c r="F2" s="276"/>
      <c r="G2" s="276"/>
      <c r="H2" s="276"/>
      <c r="I2" s="276"/>
      <c r="J2" s="276"/>
      <c r="K2" s="276"/>
      <c r="L2" s="276"/>
      <c r="M2" s="276"/>
      <c r="N2" s="276"/>
      <c r="O2" s="276"/>
      <c r="P2" s="276"/>
      <c r="Q2" s="276"/>
    </row>
    <row r="3" spans="2:25" ht="25.35" customHeight="1" x14ac:dyDescent="0.15">
      <c r="B3" s="835" t="s">
        <v>395</v>
      </c>
      <c r="C3" s="835"/>
      <c r="D3" s="835"/>
      <c r="E3" s="836" t="s">
        <v>396</v>
      </c>
      <c r="F3" s="836"/>
      <c r="G3" s="836"/>
      <c r="H3" s="836"/>
      <c r="I3" s="826" t="s">
        <v>602</v>
      </c>
      <c r="J3" s="827"/>
      <c r="K3" s="828"/>
      <c r="L3" s="755" t="s">
        <v>398</v>
      </c>
      <c r="M3" s="747"/>
      <c r="N3" s="748"/>
      <c r="O3" s="856" t="s">
        <v>511</v>
      </c>
      <c r="P3" s="857"/>
      <c r="Q3" s="858"/>
      <c r="R3" s="837" t="s">
        <v>512</v>
      </c>
      <c r="S3" s="838"/>
      <c r="T3" s="839"/>
      <c r="U3" s="862" t="s">
        <v>509</v>
      </c>
      <c r="V3" s="863"/>
      <c r="W3" s="866">
        <v>45908</v>
      </c>
      <c r="X3" s="867"/>
      <c r="Y3" s="868"/>
    </row>
    <row r="4" spans="2:25" ht="25.35" customHeight="1" x14ac:dyDescent="0.15">
      <c r="B4" s="840" t="s">
        <v>402</v>
      </c>
      <c r="C4" s="840"/>
      <c r="D4" s="840"/>
      <c r="E4" s="841" t="s">
        <v>403</v>
      </c>
      <c r="F4" s="841"/>
      <c r="G4" s="841"/>
      <c r="H4" s="841"/>
      <c r="I4" s="826" t="s">
        <v>399</v>
      </c>
      <c r="J4" s="827"/>
      <c r="K4" s="828"/>
      <c r="L4" s="805" t="s">
        <v>510</v>
      </c>
      <c r="M4" s="842"/>
      <c r="N4" s="843"/>
      <c r="O4" s="859"/>
      <c r="P4" s="860"/>
      <c r="Q4" s="861"/>
      <c r="R4" s="844" t="s">
        <v>513</v>
      </c>
      <c r="S4" s="845"/>
      <c r="T4" s="846"/>
      <c r="U4" s="864"/>
      <c r="V4" s="865"/>
      <c r="W4" s="869"/>
      <c r="X4" s="870"/>
      <c r="Y4" s="871"/>
    </row>
    <row r="5" spans="2:25" ht="15" customHeight="1" x14ac:dyDescent="0.15">
      <c r="B5" s="826" t="s">
        <v>736</v>
      </c>
      <c r="C5" s="827"/>
      <c r="D5" s="828"/>
      <c r="E5" s="283" t="s">
        <v>493</v>
      </c>
      <c r="F5" s="826" t="s">
        <v>737</v>
      </c>
      <c r="G5" s="827"/>
      <c r="H5" s="828"/>
      <c r="I5" s="284">
        <v>1</v>
      </c>
      <c r="J5" s="826" t="s">
        <v>736</v>
      </c>
      <c r="K5" s="827"/>
      <c r="L5" s="828"/>
      <c r="M5" s="283"/>
      <c r="N5" s="826" t="s">
        <v>737</v>
      </c>
      <c r="O5" s="827"/>
      <c r="P5" s="828"/>
      <c r="Q5" s="284"/>
      <c r="R5" s="829" t="s">
        <v>736</v>
      </c>
      <c r="S5" s="831"/>
      <c r="T5" s="830"/>
      <c r="U5" s="119"/>
      <c r="V5" s="829" t="s">
        <v>737</v>
      </c>
      <c r="W5" s="831"/>
      <c r="X5" s="830"/>
      <c r="Y5" s="153"/>
    </row>
    <row r="6" spans="2:25" ht="15" customHeight="1" x14ac:dyDescent="0.15">
      <c r="B6" s="826" t="s">
        <v>607</v>
      </c>
      <c r="C6" s="827"/>
      <c r="D6" s="213" t="s">
        <v>596</v>
      </c>
      <c r="E6" s="832" t="s">
        <v>340</v>
      </c>
      <c r="F6" s="833"/>
      <c r="G6" s="833"/>
      <c r="H6" s="833"/>
      <c r="I6" s="834"/>
      <c r="J6" s="826" t="s">
        <v>607</v>
      </c>
      <c r="K6" s="827"/>
      <c r="L6" s="213"/>
      <c r="M6" s="832"/>
      <c r="N6" s="833"/>
      <c r="O6" s="833"/>
      <c r="P6" s="833"/>
      <c r="Q6" s="834"/>
      <c r="R6" s="829" t="s">
        <v>607</v>
      </c>
      <c r="S6" s="831"/>
      <c r="T6" s="180"/>
      <c r="U6" s="847"/>
      <c r="V6" s="848"/>
      <c r="W6" s="848"/>
      <c r="X6" s="848"/>
      <c r="Y6" s="849"/>
    </row>
    <row r="7" spans="2:25" ht="15" customHeight="1" x14ac:dyDescent="0.15">
      <c r="B7" s="826" t="s">
        <v>287</v>
      </c>
      <c r="C7" s="828"/>
      <c r="D7" s="755" t="s">
        <v>597</v>
      </c>
      <c r="E7" s="748"/>
      <c r="F7" s="826" t="s">
        <v>738</v>
      </c>
      <c r="G7" s="828"/>
      <c r="H7" s="382" t="s">
        <v>363</v>
      </c>
      <c r="I7" s="382"/>
      <c r="J7" s="826" t="s">
        <v>287</v>
      </c>
      <c r="K7" s="828"/>
      <c r="L7" s="755"/>
      <c r="M7" s="748"/>
      <c r="N7" s="826" t="s">
        <v>738</v>
      </c>
      <c r="O7" s="828"/>
      <c r="P7" s="382"/>
      <c r="Q7" s="382"/>
      <c r="R7" s="829" t="s">
        <v>287</v>
      </c>
      <c r="S7" s="830"/>
      <c r="T7" s="850"/>
      <c r="U7" s="851"/>
      <c r="V7" s="829" t="s">
        <v>738</v>
      </c>
      <c r="W7" s="830"/>
      <c r="X7" s="872"/>
      <c r="Y7" s="872"/>
    </row>
    <row r="8" spans="2:25" ht="15" customHeight="1" x14ac:dyDescent="0.15">
      <c r="B8" s="852" t="s">
        <v>739</v>
      </c>
      <c r="C8" s="852"/>
      <c r="D8" s="213" t="s">
        <v>599</v>
      </c>
      <c r="E8" s="285" t="s">
        <v>620</v>
      </c>
      <c r="F8" s="853" t="s">
        <v>600</v>
      </c>
      <c r="G8" s="853"/>
      <c r="H8" s="853"/>
      <c r="I8" s="853"/>
      <c r="J8" s="852" t="s">
        <v>739</v>
      </c>
      <c r="K8" s="852"/>
      <c r="L8" s="213"/>
      <c r="M8" s="285" t="s">
        <v>620</v>
      </c>
      <c r="N8" s="853"/>
      <c r="O8" s="853"/>
      <c r="P8" s="853"/>
      <c r="Q8" s="853"/>
      <c r="R8" s="854" t="s">
        <v>739</v>
      </c>
      <c r="S8" s="854"/>
      <c r="T8" s="180"/>
      <c r="U8" s="156" t="s">
        <v>620</v>
      </c>
      <c r="V8" s="855"/>
      <c r="W8" s="855"/>
      <c r="X8" s="855"/>
      <c r="Y8" s="855"/>
    </row>
    <row r="9" spans="2:25" s="31" customFormat="1" ht="14.1" customHeight="1" x14ac:dyDescent="0.15">
      <c r="B9" s="815"/>
      <c r="C9" s="815"/>
      <c r="D9" s="815"/>
      <c r="E9" s="815"/>
      <c r="F9" s="815"/>
      <c r="G9" s="815"/>
      <c r="H9" s="815"/>
      <c r="I9" s="815"/>
      <c r="J9" s="816"/>
      <c r="K9" s="816"/>
      <c r="L9" s="816"/>
      <c r="M9" s="816"/>
      <c r="N9" s="816"/>
      <c r="O9" s="816"/>
      <c r="P9" s="816"/>
      <c r="Q9" s="816"/>
      <c r="R9" s="817"/>
      <c r="S9" s="817"/>
      <c r="T9" s="817"/>
      <c r="U9" s="817"/>
      <c r="V9" s="817"/>
      <c r="W9" s="817"/>
      <c r="X9" s="817"/>
      <c r="Y9" s="818"/>
    </row>
    <row r="10" spans="2:25" s="31" customFormat="1" ht="14.1" customHeight="1" x14ac:dyDescent="0.15">
      <c r="B10" s="789"/>
      <c r="C10" s="789"/>
      <c r="D10" s="789"/>
      <c r="E10" s="789"/>
      <c r="F10" s="789"/>
      <c r="G10" s="789"/>
      <c r="H10" s="789"/>
      <c r="I10" s="789"/>
      <c r="J10" s="816"/>
      <c r="K10" s="816"/>
      <c r="L10" s="816"/>
      <c r="M10" s="816"/>
      <c r="N10" s="816"/>
      <c r="O10" s="816"/>
      <c r="P10" s="816"/>
      <c r="Q10" s="816"/>
      <c r="R10" s="817"/>
      <c r="S10" s="817"/>
      <c r="T10" s="817"/>
      <c r="U10" s="817"/>
      <c r="V10" s="817"/>
      <c r="W10" s="817"/>
      <c r="X10" s="817"/>
      <c r="Y10" s="818"/>
    </row>
    <row r="11" spans="2:25" s="31" customFormat="1" ht="14.1" customHeight="1" x14ac:dyDescent="0.15">
      <c r="B11" s="789"/>
      <c r="C11" s="789"/>
      <c r="D11" s="789"/>
      <c r="E11" s="789"/>
      <c r="F11" s="789"/>
      <c r="G11" s="789"/>
      <c r="H11" s="789"/>
      <c r="I11" s="789"/>
      <c r="J11" s="816"/>
      <c r="K11" s="816"/>
      <c r="L11" s="816"/>
      <c r="M11" s="816"/>
      <c r="N11" s="816"/>
      <c r="O11" s="816"/>
      <c r="P11" s="816"/>
      <c r="Q11" s="816"/>
      <c r="R11" s="817"/>
      <c r="S11" s="817"/>
      <c r="T11" s="817"/>
      <c r="U11" s="817"/>
      <c r="V11" s="817"/>
      <c r="W11" s="817"/>
      <c r="X11" s="817"/>
      <c r="Y11" s="818"/>
    </row>
    <row r="12" spans="2:25" s="31" customFormat="1" ht="14.1" customHeight="1" x14ac:dyDescent="0.15">
      <c r="B12" s="789"/>
      <c r="C12" s="789"/>
      <c r="D12" s="789"/>
      <c r="E12" s="789"/>
      <c r="F12" s="789"/>
      <c r="G12" s="789"/>
      <c r="H12" s="789"/>
      <c r="I12" s="789"/>
      <c r="J12" s="816"/>
      <c r="K12" s="816"/>
      <c r="L12" s="816"/>
      <c r="M12" s="816"/>
      <c r="N12" s="816"/>
      <c r="O12" s="816"/>
      <c r="P12" s="816"/>
      <c r="Q12" s="816"/>
      <c r="R12" s="817"/>
      <c r="S12" s="817"/>
      <c r="T12" s="817"/>
      <c r="U12" s="817"/>
      <c r="V12" s="817"/>
      <c r="W12" s="817"/>
      <c r="X12" s="817"/>
      <c r="Y12" s="818"/>
    </row>
    <row r="13" spans="2:25" s="31" customFormat="1" ht="14.1" customHeight="1" x14ac:dyDescent="0.15">
      <c r="B13" s="789"/>
      <c r="C13" s="789"/>
      <c r="D13" s="789"/>
      <c r="E13" s="789"/>
      <c r="F13" s="789"/>
      <c r="G13" s="789"/>
      <c r="H13" s="789"/>
      <c r="I13" s="789"/>
      <c r="J13" s="816"/>
      <c r="K13" s="816"/>
      <c r="L13" s="816"/>
      <c r="M13" s="816"/>
      <c r="N13" s="816"/>
      <c r="O13" s="816"/>
      <c r="P13" s="816"/>
      <c r="Q13" s="816"/>
      <c r="R13" s="817"/>
      <c r="S13" s="817"/>
      <c r="T13" s="817"/>
      <c r="U13" s="817"/>
      <c r="V13" s="817"/>
      <c r="W13" s="817"/>
      <c r="X13" s="817"/>
      <c r="Y13" s="818"/>
    </row>
    <row r="14" spans="2:25" s="31" customFormat="1" ht="14.1" customHeight="1" x14ac:dyDescent="0.15">
      <c r="B14" s="789"/>
      <c r="C14" s="789"/>
      <c r="D14" s="789"/>
      <c r="E14" s="789"/>
      <c r="F14" s="789"/>
      <c r="G14" s="789"/>
      <c r="H14" s="789"/>
      <c r="I14" s="789"/>
      <c r="J14" s="816"/>
      <c r="K14" s="816"/>
      <c r="L14" s="816"/>
      <c r="M14" s="816"/>
      <c r="N14" s="816"/>
      <c r="O14" s="816"/>
      <c r="P14" s="816"/>
      <c r="Q14" s="816"/>
      <c r="R14" s="817"/>
      <c r="S14" s="817"/>
      <c r="T14" s="817"/>
      <c r="U14" s="817"/>
      <c r="V14" s="817"/>
      <c r="W14" s="817"/>
      <c r="X14" s="817"/>
      <c r="Y14" s="818"/>
    </row>
    <row r="15" spans="2:25" s="31" customFormat="1" ht="14.1" customHeight="1" x14ac:dyDescent="0.15">
      <c r="B15" s="789"/>
      <c r="C15" s="789"/>
      <c r="D15" s="789"/>
      <c r="E15" s="789"/>
      <c r="F15" s="789"/>
      <c r="G15" s="789"/>
      <c r="H15" s="789"/>
      <c r="I15" s="789"/>
      <c r="J15" s="816"/>
      <c r="K15" s="816"/>
      <c r="L15" s="816"/>
      <c r="M15" s="816"/>
      <c r="N15" s="816"/>
      <c r="O15" s="816"/>
      <c r="P15" s="816"/>
      <c r="Q15" s="816"/>
      <c r="R15" s="817"/>
      <c r="S15" s="817"/>
      <c r="T15" s="817"/>
      <c r="U15" s="817"/>
      <c r="V15" s="817"/>
      <c r="W15" s="817"/>
      <c r="X15" s="817"/>
      <c r="Y15" s="818"/>
    </row>
    <row r="16" spans="2:25" s="31" customFormat="1" ht="14.1" customHeight="1" x14ac:dyDescent="0.15">
      <c r="B16" s="789"/>
      <c r="C16" s="789"/>
      <c r="D16" s="789"/>
      <c r="E16" s="789"/>
      <c r="F16" s="789"/>
      <c r="G16" s="789"/>
      <c r="H16" s="789"/>
      <c r="I16" s="789"/>
      <c r="J16" s="816"/>
      <c r="K16" s="816"/>
      <c r="L16" s="816"/>
      <c r="M16" s="816"/>
      <c r="N16" s="816"/>
      <c r="O16" s="816"/>
      <c r="P16" s="816"/>
      <c r="Q16" s="816"/>
      <c r="R16" s="817"/>
      <c r="S16" s="817"/>
      <c r="T16" s="817"/>
      <c r="U16" s="817"/>
      <c r="V16" s="817"/>
      <c r="W16" s="817"/>
      <c r="X16" s="817"/>
      <c r="Y16" s="818"/>
    </row>
    <row r="17" spans="2:25" s="31" customFormat="1" ht="14.1" customHeight="1" x14ac:dyDescent="0.15">
      <c r="B17" s="789"/>
      <c r="C17" s="789"/>
      <c r="D17" s="789"/>
      <c r="E17" s="789"/>
      <c r="F17" s="789"/>
      <c r="G17" s="789"/>
      <c r="H17" s="789"/>
      <c r="I17" s="789"/>
      <c r="J17" s="816"/>
      <c r="K17" s="816"/>
      <c r="L17" s="816"/>
      <c r="M17" s="816"/>
      <c r="N17" s="816"/>
      <c r="O17" s="816"/>
      <c r="P17" s="816"/>
      <c r="Q17" s="816"/>
      <c r="R17" s="817"/>
      <c r="S17" s="817"/>
      <c r="T17" s="817"/>
      <c r="U17" s="817"/>
      <c r="V17" s="817"/>
      <c r="W17" s="817"/>
      <c r="X17" s="817"/>
      <c r="Y17" s="818"/>
    </row>
    <row r="18" spans="2:25" s="31" customFormat="1" ht="14.1" customHeight="1" x14ac:dyDescent="0.15">
      <c r="B18" s="789"/>
      <c r="C18" s="789"/>
      <c r="D18" s="789"/>
      <c r="E18" s="789"/>
      <c r="F18" s="789"/>
      <c r="G18" s="789"/>
      <c r="H18" s="789"/>
      <c r="I18" s="789"/>
      <c r="J18" s="816"/>
      <c r="K18" s="816"/>
      <c r="L18" s="816"/>
      <c r="M18" s="816"/>
      <c r="N18" s="816"/>
      <c r="O18" s="816"/>
      <c r="P18" s="816"/>
      <c r="Q18" s="816"/>
      <c r="R18" s="817"/>
      <c r="S18" s="817"/>
      <c r="T18" s="817"/>
      <c r="U18" s="817"/>
      <c r="V18" s="817"/>
      <c r="W18" s="817"/>
      <c r="X18" s="817"/>
      <c r="Y18" s="818"/>
    </row>
    <row r="19" spans="2:25" s="31" customFormat="1" ht="14.1" customHeight="1" x14ac:dyDescent="0.15">
      <c r="B19" s="789"/>
      <c r="C19" s="789"/>
      <c r="D19" s="789"/>
      <c r="E19" s="789"/>
      <c r="F19" s="789"/>
      <c r="G19" s="789"/>
      <c r="H19" s="789"/>
      <c r="I19" s="789"/>
      <c r="J19" s="816"/>
      <c r="K19" s="816"/>
      <c r="L19" s="816"/>
      <c r="M19" s="816"/>
      <c r="N19" s="816"/>
      <c r="O19" s="816"/>
      <c r="P19" s="816"/>
      <c r="Q19" s="816"/>
      <c r="R19" s="817"/>
      <c r="S19" s="817"/>
      <c r="T19" s="817"/>
      <c r="U19" s="817"/>
      <c r="V19" s="817"/>
      <c r="W19" s="817"/>
      <c r="X19" s="817"/>
      <c r="Y19" s="818"/>
    </row>
    <row r="20" spans="2:25" s="31" customFormat="1" ht="14.1" customHeight="1" x14ac:dyDescent="0.15">
      <c r="B20" s="789"/>
      <c r="C20" s="789"/>
      <c r="D20" s="789"/>
      <c r="E20" s="789"/>
      <c r="F20" s="789"/>
      <c r="G20" s="789"/>
      <c r="H20" s="789"/>
      <c r="I20" s="789"/>
      <c r="J20" s="816"/>
      <c r="K20" s="816"/>
      <c r="L20" s="816"/>
      <c r="M20" s="816"/>
      <c r="N20" s="816"/>
      <c r="O20" s="816"/>
      <c r="P20" s="816"/>
      <c r="Q20" s="816"/>
      <c r="R20" s="817"/>
      <c r="S20" s="817"/>
      <c r="T20" s="817"/>
      <c r="U20" s="817"/>
      <c r="V20" s="817"/>
      <c r="W20" s="817"/>
      <c r="X20" s="817"/>
      <c r="Y20" s="818"/>
    </row>
    <row r="21" spans="2:25" s="31" customFormat="1" ht="14.1" customHeight="1" x14ac:dyDescent="0.15">
      <c r="B21" s="789"/>
      <c r="C21" s="789"/>
      <c r="D21" s="789"/>
      <c r="E21" s="789"/>
      <c r="F21" s="789"/>
      <c r="G21" s="789"/>
      <c r="H21" s="789"/>
      <c r="I21" s="789"/>
      <c r="J21" s="816"/>
      <c r="K21" s="816"/>
      <c r="L21" s="816"/>
      <c r="M21" s="816"/>
      <c r="N21" s="816"/>
      <c r="O21" s="816"/>
      <c r="P21" s="816"/>
      <c r="Q21" s="816"/>
      <c r="R21" s="817"/>
      <c r="S21" s="817"/>
      <c r="T21" s="817"/>
      <c r="U21" s="817"/>
      <c r="V21" s="817"/>
      <c r="W21" s="817"/>
      <c r="X21" s="817"/>
      <c r="Y21" s="818"/>
    </row>
    <row r="22" spans="2:25" ht="15" customHeight="1" x14ac:dyDescent="0.15">
      <c r="B22" s="826" t="s">
        <v>187</v>
      </c>
      <c r="C22" s="827"/>
      <c r="D22" s="828"/>
      <c r="E22" s="283"/>
      <c r="F22" s="826" t="s">
        <v>188</v>
      </c>
      <c r="G22" s="827"/>
      <c r="H22" s="828"/>
      <c r="I22" s="284"/>
      <c r="J22" s="826" t="s">
        <v>187</v>
      </c>
      <c r="K22" s="827"/>
      <c r="L22" s="828"/>
      <c r="M22" s="283"/>
      <c r="N22" s="826" t="s">
        <v>188</v>
      </c>
      <c r="O22" s="827"/>
      <c r="P22" s="828"/>
      <c r="Q22" s="284"/>
      <c r="R22" s="829" t="s">
        <v>187</v>
      </c>
      <c r="S22" s="831"/>
      <c r="T22" s="830"/>
      <c r="U22" s="119"/>
      <c r="V22" s="829" t="s">
        <v>188</v>
      </c>
      <c r="W22" s="831"/>
      <c r="X22" s="830"/>
      <c r="Y22" s="153"/>
    </row>
    <row r="23" spans="2:25" ht="15" customHeight="1" x14ac:dyDescent="0.15">
      <c r="B23" s="826" t="s">
        <v>189</v>
      </c>
      <c r="C23" s="827"/>
      <c r="D23" s="213"/>
      <c r="E23" s="832"/>
      <c r="F23" s="833"/>
      <c r="G23" s="833"/>
      <c r="H23" s="833"/>
      <c r="I23" s="834"/>
      <c r="J23" s="826" t="s">
        <v>189</v>
      </c>
      <c r="K23" s="827"/>
      <c r="L23" s="213"/>
      <c r="M23" s="832"/>
      <c r="N23" s="833"/>
      <c r="O23" s="833"/>
      <c r="P23" s="833"/>
      <c r="Q23" s="834"/>
      <c r="R23" s="829" t="s">
        <v>189</v>
      </c>
      <c r="S23" s="831"/>
      <c r="T23" s="180"/>
      <c r="U23" s="847"/>
      <c r="V23" s="848"/>
      <c r="W23" s="848"/>
      <c r="X23" s="848"/>
      <c r="Y23" s="849"/>
    </row>
    <row r="24" spans="2:25" ht="15" customHeight="1" x14ac:dyDescent="0.15">
      <c r="B24" s="826" t="s">
        <v>190</v>
      </c>
      <c r="C24" s="828"/>
      <c r="D24" s="755"/>
      <c r="E24" s="748"/>
      <c r="F24" s="826" t="s">
        <v>191</v>
      </c>
      <c r="G24" s="828"/>
      <c r="H24" s="382"/>
      <c r="I24" s="382"/>
      <c r="J24" s="826" t="s">
        <v>190</v>
      </c>
      <c r="K24" s="828"/>
      <c r="L24" s="755"/>
      <c r="M24" s="748"/>
      <c r="N24" s="826" t="s">
        <v>191</v>
      </c>
      <c r="O24" s="828"/>
      <c r="P24" s="382"/>
      <c r="Q24" s="382"/>
      <c r="R24" s="829" t="s">
        <v>190</v>
      </c>
      <c r="S24" s="830"/>
      <c r="T24" s="850"/>
      <c r="U24" s="851"/>
      <c r="V24" s="829" t="s">
        <v>191</v>
      </c>
      <c r="W24" s="830"/>
      <c r="X24" s="872"/>
      <c r="Y24" s="872"/>
    </row>
    <row r="25" spans="2:25" ht="15" customHeight="1" x14ac:dyDescent="0.15">
      <c r="B25" s="852" t="s">
        <v>192</v>
      </c>
      <c r="C25" s="852"/>
      <c r="D25" s="213"/>
      <c r="E25" s="285" t="s">
        <v>193</v>
      </c>
      <c r="F25" s="853"/>
      <c r="G25" s="853"/>
      <c r="H25" s="853"/>
      <c r="I25" s="853"/>
      <c r="J25" s="852" t="s">
        <v>192</v>
      </c>
      <c r="K25" s="852"/>
      <c r="L25" s="213"/>
      <c r="M25" s="285" t="s">
        <v>193</v>
      </c>
      <c r="N25" s="853"/>
      <c r="O25" s="853"/>
      <c r="P25" s="853"/>
      <c r="Q25" s="853"/>
      <c r="R25" s="854" t="s">
        <v>192</v>
      </c>
      <c r="S25" s="854"/>
      <c r="T25" s="180"/>
      <c r="U25" s="156" t="s">
        <v>193</v>
      </c>
      <c r="V25" s="855"/>
      <c r="W25" s="855"/>
      <c r="X25" s="855"/>
      <c r="Y25" s="855"/>
    </row>
    <row r="26" spans="2:25" s="31" customFormat="1" ht="14.1" customHeight="1" x14ac:dyDescent="0.15">
      <c r="B26" s="815"/>
      <c r="C26" s="815"/>
      <c r="D26" s="815"/>
      <c r="E26" s="815"/>
      <c r="F26" s="815"/>
      <c r="G26" s="815"/>
      <c r="H26" s="815"/>
      <c r="I26" s="815"/>
      <c r="J26" s="816"/>
      <c r="K26" s="816"/>
      <c r="L26" s="816"/>
      <c r="M26" s="816"/>
      <c r="N26" s="816"/>
      <c r="O26" s="816"/>
      <c r="P26" s="816"/>
      <c r="Q26" s="816"/>
      <c r="R26" s="819"/>
      <c r="S26" s="820"/>
      <c r="T26" s="820"/>
      <c r="U26" s="820"/>
      <c r="V26" s="820"/>
      <c r="W26" s="820"/>
      <c r="X26" s="820"/>
      <c r="Y26" s="821"/>
    </row>
    <row r="27" spans="2:25" s="31" customFormat="1" ht="14.1" customHeight="1" x14ac:dyDescent="0.15">
      <c r="B27" s="789"/>
      <c r="C27" s="789"/>
      <c r="D27" s="789"/>
      <c r="E27" s="789"/>
      <c r="F27" s="789"/>
      <c r="G27" s="789"/>
      <c r="H27" s="789"/>
      <c r="I27" s="789"/>
      <c r="J27" s="816"/>
      <c r="K27" s="816"/>
      <c r="L27" s="816"/>
      <c r="M27" s="816"/>
      <c r="N27" s="816"/>
      <c r="O27" s="816"/>
      <c r="P27" s="816"/>
      <c r="Q27" s="816"/>
      <c r="R27" s="822"/>
      <c r="S27" s="817"/>
      <c r="T27" s="817"/>
      <c r="U27" s="817"/>
      <c r="V27" s="817"/>
      <c r="W27" s="817"/>
      <c r="X27" s="817"/>
      <c r="Y27" s="818"/>
    </row>
    <row r="28" spans="2:25" s="31" customFormat="1" ht="14.1" customHeight="1" x14ac:dyDescent="0.15">
      <c r="B28" s="789"/>
      <c r="C28" s="789"/>
      <c r="D28" s="789"/>
      <c r="E28" s="789"/>
      <c r="F28" s="789"/>
      <c r="G28" s="789"/>
      <c r="H28" s="789"/>
      <c r="I28" s="789"/>
      <c r="J28" s="816"/>
      <c r="K28" s="816"/>
      <c r="L28" s="816"/>
      <c r="M28" s="816"/>
      <c r="N28" s="816"/>
      <c r="O28" s="816"/>
      <c r="P28" s="816"/>
      <c r="Q28" s="816"/>
      <c r="R28" s="822"/>
      <c r="S28" s="817"/>
      <c r="T28" s="817"/>
      <c r="U28" s="817"/>
      <c r="V28" s="817"/>
      <c r="W28" s="817"/>
      <c r="X28" s="817"/>
      <c r="Y28" s="818"/>
    </row>
    <row r="29" spans="2:25" s="31" customFormat="1" ht="14.1" customHeight="1" x14ac:dyDescent="0.15">
      <c r="B29" s="789"/>
      <c r="C29" s="789"/>
      <c r="D29" s="789"/>
      <c r="E29" s="789"/>
      <c r="F29" s="789"/>
      <c r="G29" s="789"/>
      <c r="H29" s="789"/>
      <c r="I29" s="789"/>
      <c r="J29" s="816"/>
      <c r="K29" s="816"/>
      <c r="L29" s="816"/>
      <c r="M29" s="816"/>
      <c r="N29" s="816"/>
      <c r="O29" s="816"/>
      <c r="P29" s="816"/>
      <c r="Q29" s="816"/>
      <c r="R29" s="822"/>
      <c r="S29" s="817"/>
      <c r="T29" s="817"/>
      <c r="U29" s="817"/>
      <c r="V29" s="817"/>
      <c r="W29" s="817"/>
      <c r="X29" s="817"/>
      <c r="Y29" s="818"/>
    </row>
    <row r="30" spans="2:25" s="31" customFormat="1" ht="14.1" customHeight="1" x14ac:dyDescent="0.15">
      <c r="B30" s="789"/>
      <c r="C30" s="789"/>
      <c r="D30" s="789"/>
      <c r="E30" s="789"/>
      <c r="F30" s="789"/>
      <c r="G30" s="789"/>
      <c r="H30" s="789"/>
      <c r="I30" s="789"/>
      <c r="J30" s="816"/>
      <c r="K30" s="816"/>
      <c r="L30" s="816"/>
      <c r="M30" s="816"/>
      <c r="N30" s="816"/>
      <c r="O30" s="816"/>
      <c r="P30" s="816"/>
      <c r="Q30" s="816"/>
      <c r="R30" s="822"/>
      <c r="S30" s="817"/>
      <c r="T30" s="817"/>
      <c r="U30" s="817"/>
      <c r="V30" s="817"/>
      <c r="W30" s="817"/>
      <c r="X30" s="817"/>
      <c r="Y30" s="818"/>
    </row>
    <row r="31" spans="2:25" s="31" customFormat="1" ht="14.1" customHeight="1" x14ac:dyDescent="0.15">
      <c r="B31" s="789"/>
      <c r="C31" s="789"/>
      <c r="D31" s="789"/>
      <c r="E31" s="789"/>
      <c r="F31" s="789"/>
      <c r="G31" s="789"/>
      <c r="H31" s="789"/>
      <c r="I31" s="789"/>
      <c r="J31" s="816"/>
      <c r="K31" s="816"/>
      <c r="L31" s="816"/>
      <c r="M31" s="816"/>
      <c r="N31" s="816"/>
      <c r="O31" s="816"/>
      <c r="P31" s="816"/>
      <c r="Q31" s="816"/>
      <c r="R31" s="822"/>
      <c r="S31" s="817"/>
      <c r="T31" s="817"/>
      <c r="U31" s="817"/>
      <c r="V31" s="817"/>
      <c r="W31" s="817"/>
      <c r="X31" s="817"/>
      <c r="Y31" s="818"/>
    </row>
    <row r="32" spans="2:25" s="31" customFormat="1" ht="14.1" customHeight="1" x14ac:dyDescent="0.15">
      <c r="B32" s="789"/>
      <c r="C32" s="789"/>
      <c r="D32" s="789"/>
      <c r="E32" s="789"/>
      <c r="F32" s="789"/>
      <c r="G32" s="789"/>
      <c r="H32" s="789"/>
      <c r="I32" s="789"/>
      <c r="J32" s="816"/>
      <c r="K32" s="816"/>
      <c r="L32" s="816"/>
      <c r="M32" s="816"/>
      <c r="N32" s="816"/>
      <c r="O32" s="816"/>
      <c r="P32" s="816"/>
      <c r="Q32" s="816"/>
      <c r="R32" s="822"/>
      <c r="S32" s="817"/>
      <c r="T32" s="817"/>
      <c r="U32" s="817"/>
      <c r="V32" s="817"/>
      <c r="W32" s="817"/>
      <c r="X32" s="817"/>
      <c r="Y32" s="818"/>
    </row>
    <row r="33" spans="2:25" s="31" customFormat="1" ht="14.1" customHeight="1" x14ac:dyDescent="0.15">
      <c r="B33" s="789"/>
      <c r="C33" s="789"/>
      <c r="D33" s="789"/>
      <c r="E33" s="789"/>
      <c r="F33" s="789"/>
      <c r="G33" s="789"/>
      <c r="H33" s="789"/>
      <c r="I33" s="789"/>
      <c r="J33" s="816"/>
      <c r="K33" s="816"/>
      <c r="L33" s="816"/>
      <c r="M33" s="816"/>
      <c r="N33" s="816"/>
      <c r="O33" s="816"/>
      <c r="P33" s="816"/>
      <c r="Q33" s="816"/>
      <c r="R33" s="822"/>
      <c r="S33" s="817"/>
      <c r="T33" s="817"/>
      <c r="U33" s="817"/>
      <c r="V33" s="817"/>
      <c r="W33" s="817"/>
      <c r="X33" s="817"/>
      <c r="Y33" s="818"/>
    </row>
    <row r="34" spans="2:25" s="31" customFormat="1" ht="14.1" customHeight="1" x14ac:dyDescent="0.15">
      <c r="B34" s="789"/>
      <c r="C34" s="789"/>
      <c r="D34" s="789"/>
      <c r="E34" s="789"/>
      <c r="F34" s="789"/>
      <c r="G34" s="789"/>
      <c r="H34" s="789"/>
      <c r="I34" s="789"/>
      <c r="J34" s="816"/>
      <c r="K34" s="816"/>
      <c r="L34" s="816"/>
      <c r="M34" s="816"/>
      <c r="N34" s="816"/>
      <c r="O34" s="816"/>
      <c r="P34" s="816"/>
      <c r="Q34" s="816"/>
      <c r="R34" s="822"/>
      <c r="S34" s="817"/>
      <c r="T34" s="817"/>
      <c r="U34" s="817"/>
      <c r="V34" s="817"/>
      <c r="W34" s="817"/>
      <c r="X34" s="817"/>
      <c r="Y34" s="818"/>
    </row>
    <row r="35" spans="2:25" s="31" customFormat="1" ht="14.1" customHeight="1" x14ac:dyDescent="0.15">
      <c r="B35" s="789"/>
      <c r="C35" s="789"/>
      <c r="D35" s="789"/>
      <c r="E35" s="789"/>
      <c r="F35" s="789"/>
      <c r="G35" s="789"/>
      <c r="H35" s="789"/>
      <c r="I35" s="789"/>
      <c r="J35" s="816"/>
      <c r="K35" s="816"/>
      <c r="L35" s="816"/>
      <c r="M35" s="816"/>
      <c r="N35" s="816"/>
      <c r="O35" s="816"/>
      <c r="P35" s="816"/>
      <c r="Q35" s="816"/>
      <c r="R35" s="822"/>
      <c r="S35" s="817"/>
      <c r="T35" s="817"/>
      <c r="U35" s="817"/>
      <c r="V35" s="817"/>
      <c r="W35" s="817"/>
      <c r="X35" s="817"/>
      <c r="Y35" s="818"/>
    </row>
    <row r="36" spans="2:25" s="31" customFormat="1" ht="14.1" customHeight="1" x14ac:dyDescent="0.15">
      <c r="B36" s="789"/>
      <c r="C36" s="789"/>
      <c r="D36" s="789"/>
      <c r="E36" s="789"/>
      <c r="F36" s="789"/>
      <c r="G36" s="789"/>
      <c r="H36" s="789"/>
      <c r="I36" s="789"/>
      <c r="J36" s="816"/>
      <c r="K36" s="816"/>
      <c r="L36" s="816"/>
      <c r="M36" s="816"/>
      <c r="N36" s="816"/>
      <c r="O36" s="816"/>
      <c r="P36" s="816"/>
      <c r="Q36" s="816"/>
      <c r="R36" s="822"/>
      <c r="S36" s="817"/>
      <c r="T36" s="817"/>
      <c r="U36" s="817"/>
      <c r="V36" s="817"/>
      <c r="W36" s="817"/>
      <c r="X36" s="817"/>
      <c r="Y36" s="818"/>
    </row>
    <row r="37" spans="2:25" s="31" customFormat="1" ht="14.1" customHeight="1" x14ac:dyDescent="0.15">
      <c r="B37" s="789"/>
      <c r="C37" s="789"/>
      <c r="D37" s="789"/>
      <c r="E37" s="789"/>
      <c r="F37" s="789"/>
      <c r="G37" s="789"/>
      <c r="H37" s="789"/>
      <c r="I37" s="789"/>
      <c r="J37" s="816"/>
      <c r="K37" s="816"/>
      <c r="L37" s="816"/>
      <c r="M37" s="816"/>
      <c r="N37" s="816"/>
      <c r="O37" s="816"/>
      <c r="P37" s="816"/>
      <c r="Q37" s="816"/>
      <c r="R37" s="822"/>
      <c r="S37" s="817"/>
      <c r="T37" s="817"/>
      <c r="U37" s="817"/>
      <c r="V37" s="817"/>
      <c r="W37" s="817"/>
      <c r="X37" s="817"/>
      <c r="Y37" s="818"/>
    </row>
    <row r="38" spans="2:25" s="31" customFormat="1" ht="14.1" customHeight="1" x14ac:dyDescent="0.15">
      <c r="B38" s="789"/>
      <c r="C38" s="789"/>
      <c r="D38" s="789"/>
      <c r="E38" s="789"/>
      <c r="F38" s="789"/>
      <c r="G38" s="789"/>
      <c r="H38" s="789"/>
      <c r="I38" s="789"/>
      <c r="J38" s="816"/>
      <c r="K38" s="816"/>
      <c r="L38" s="816"/>
      <c r="M38" s="816"/>
      <c r="N38" s="816"/>
      <c r="O38" s="816"/>
      <c r="P38" s="816"/>
      <c r="Q38" s="816"/>
      <c r="R38" s="823"/>
      <c r="S38" s="824"/>
      <c r="T38" s="824"/>
      <c r="U38" s="824"/>
      <c r="V38" s="824"/>
      <c r="W38" s="824"/>
      <c r="X38" s="824"/>
      <c r="Y38" s="825"/>
    </row>
    <row r="39" spans="2:25" ht="15" customHeight="1" x14ac:dyDescent="0.15">
      <c r="B39" s="32"/>
      <c r="C39" s="35" t="s">
        <v>194</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195</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196</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46" t="s">
        <v>197</v>
      </c>
      <c r="C3" s="546"/>
      <c r="D3" s="546"/>
      <c r="E3" s="873"/>
      <c r="F3" s="873"/>
      <c r="G3" s="873"/>
      <c r="H3" s="873"/>
      <c r="I3" s="873"/>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row>
    <row r="4" spans="2:35" ht="20.100000000000001" customHeight="1" x14ac:dyDescent="0.15">
      <c r="B4" s="874" t="s">
        <v>395</v>
      </c>
      <c r="C4" s="875"/>
      <c r="D4" s="876"/>
      <c r="E4" s="877" t="s">
        <v>396</v>
      </c>
      <c r="F4" s="878"/>
      <c r="G4" s="878"/>
      <c r="H4" s="878"/>
      <c r="I4" s="879"/>
      <c r="J4" s="880" t="s">
        <v>397</v>
      </c>
      <c r="K4" s="881"/>
      <c r="L4" s="882"/>
      <c r="M4" s="883" t="s">
        <v>398</v>
      </c>
      <c r="N4" s="884"/>
      <c r="O4" s="884"/>
      <c r="P4" s="884"/>
      <c r="Q4" s="884"/>
      <c r="R4" s="885"/>
      <c r="S4" s="757" t="s">
        <v>511</v>
      </c>
      <c r="T4" s="765"/>
      <c r="U4" s="765"/>
      <c r="V4" s="758"/>
      <c r="W4" s="886" t="s">
        <v>512</v>
      </c>
      <c r="X4" s="887"/>
      <c r="Y4" s="887"/>
      <c r="Z4" s="887"/>
      <c r="AA4" s="887"/>
      <c r="AB4" s="888"/>
      <c r="AC4" s="533" t="s">
        <v>509</v>
      </c>
      <c r="AD4" s="534"/>
      <c r="AE4" s="535"/>
      <c r="AF4" s="889">
        <v>45908</v>
      </c>
      <c r="AG4" s="890"/>
      <c r="AH4" s="890"/>
      <c r="AI4" s="891"/>
    </row>
    <row r="5" spans="2:35" ht="20.100000000000001" customHeight="1" x14ac:dyDescent="0.15">
      <c r="B5" s="903" t="s">
        <v>532</v>
      </c>
      <c r="C5" s="904"/>
      <c r="D5" s="905"/>
      <c r="E5" s="906" t="s">
        <v>403</v>
      </c>
      <c r="F5" s="907"/>
      <c r="G5" s="907"/>
      <c r="H5" s="907"/>
      <c r="I5" s="908"/>
      <c r="J5" s="909" t="s">
        <v>399</v>
      </c>
      <c r="K5" s="910"/>
      <c r="L5" s="911"/>
      <c r="M5" s="883" t="s">
        <v>510</v>
      </c>
      <c r="N5" s="884"/>
      <c r="O5" s="884"/>
      <c r="P5" s="884"/>
      <c r="Q5" s="884"/>
      <c r="R5" s="885"/>
      <c r="S5" s="766"/>
      <c r="T5" s="767"/>
      <c r="U5" s="767"/>
      <c r="V5" s="768"/>
      <c r="W5" s="912" t="s">
        <v>513</v>
      </c>
      <c r="X5" s="913"/>
      <c r="Y5" s="913"/>
      <c r="Z5" s="913"/>
      <c r="AA5" s="913"/>
      <c r="AB5" s="914"/>
      <c r="AC5" s="536"/>
      <c r="AD5" s="537"/>
      <c r="AE5" s="538"/>
      <c r="AF5" s="892"/>
      <c r="AG5" s="893"/>
      <c r="AH5" s="893"/>
      <c r="AI5" s="894"/>
    </row>
    <row r="6" spans="2:35" ht="26.25" customHeight="1" x14ac:dyDescent="0.2">
      <c r="B6" s="895" t="s">
        <v>198</v>
      </c>
      <c r="C6" s="898" t="s">
        <v>199</v>
      </c>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900"/>
    </row>
    <row r="7" spans="2:35" ht="35.450000000000003" customHeight="1" x14ac:dyDescent="0.15">
      <c r="B7" s="896"/>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96"/>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96"/>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96"/>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96"/>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96"/>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96"/>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96"/>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96"/>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96"/>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96"/>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97"/>
      <c r="C18" s="95"/>
      <c r="D18" s="96"/>
      <c r="E18" s="97"/>
      <c r="F18" s="98"/>
      <c r="G18" s="98"/>
      <c r="H18" s="96"/>
      <c r="I18" s="96"/>
      <c r="J18" s="96"/>
      <c r="K18" s="96"/>
      <c r="L18" s="96"/>
      <c r="M18" s="96"/>
      <c r="N18" s="96"/>
      <c r="O18" s="96"/>
      <c r="P18" s="96"/>
      <c r="Q18" s="96"/>
      <c r="R18" s="96"/>
      <c r="S18" s="99"/>
      <c r="T18" s="99"/>
      <c r="U18" s="99"/>
      <c r="V18" s="901" t="s">
        <v>200</v>
      </c>
      <c r="W18" s="901"/>
      <c r="X18" s="901"/>
      <c r="Y18" s="901"/>
      <c r="Z18" s="901"/>
      <c r="AA18" s="901"/>
      <c r="AB18" s="901"/>
      <c r="AC18" s="901"/>
      <c r="AD18" s="901"/>
      <c r="AE18" s="901"/>
      <c r="AF18" s="901"/>
      <c r="AG18" s="901"/>
      <c r="AH18" s="901"/>
      <c r="AI18" s="902"/>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46" t="s">
        <v>197</v>
      </c>
      <c r="C3" s="546"/>
      <c r="D3" s="546"/>
      <c r="E3" s="873"/>
      <c r="F3" s="873"/>
      <c r="G3" s="873"/>
      <c r="H3" s="873"/>
      <c r="I3" s="873"/>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row>
    <row r="4" spans="2:35" ht="20.100000000000001" customHeight="1" x14ac:dyDescent="0.15">
      <c r="B4" s="874" t="s">
        <v>395</v>
      </c>
      <c r="C4" s="875"/>
      <c r="D4" s="876"/>
      <c r="E4" s="877" t="s">
        <v>396</v>
      </c>
      <c r="F4" s="878"/>
      <c r="G4" s="878"/>
      <c r="H4" s="878"/>
      <c r="I4" s="879"/>
      <c r="J4" s="880" t="s">
        <v>397</v>
      </c>
      <c r="K4" s="881"/>
      <c r="L4" s="882"/>
      <c r="M4" s="883" t="s">
        <v>398</v>
      </c>
      <c r="N4" s="884"/>
      <c r="O4" s="884"/>
      <c r="P4" s="884"/>
      <c r="Q4" s="884"/>
      <c r="R4" s="885"/>
      <c r="S4" s="757" t="s">
        <v>511</v>
      </c>
      <c r="T4" s="765"/>
      <c r="U4" s="765"/>
      <c r="V4" s="758"/>
      <c r="W4" s="886" t="s">
        <v>512</v>
      </c>
      <c r="X4" s="887"/>
      <c r="Y4" s="887"/>
      <c r="Z4" s="887"/>
      <c r="AA4" s="887"/>
      <c r="AB4" s="888"/>
      <c r="AC4" s="533" t="s">
        <v>509</v>
      </c>
      <c r="AD4" s="534"/>
      <c r="AE4" s="535"/>
      <c r="AF4" s="889">
        <v>45908</v>
      </c>
      <c r="AG4" s="890"/>
      <c r="AH4" s="890"/>
      <c r="AI4" s="891"/>
    </row>
    <row r="5" spans="2:35" ht="20.100000000000001" customHeight="1" x14ac:dyDescent="0.15">
      <c r="B5" s="903" t="s">
        <v>532</v>
      </c>
      <c r="C5" s="904"/>
      <c r="D5" s="905"/>
      <c r="E5" s="906" t="s">
        <v>403</v>
      </c>
      <c r="F5" s="907"/>
      <c r="G5" s="907"/>
      <c r="H5" s="907"/>
      <c r="I5" s="908"/>
      <c r="J5" s="909" t="s">
        <v>399</v>
      </c>
      <c r="K5" s="910"/>
      <c r="L5" s="911"/>
      <c r="M5" s="883" t="s">
        <v>510</v>
      </c>
      <c r="N5" s="884"/>
      <c r="O5" s="884"/>
      <c r="P5" s="884"/>
      <c r="Q5" s="884"/>
      <c r="R5" s="885"/>
      <c r="S5" s="766"/>
      <c r="T5" s="767"/>
      <c r="U5" s="767"/>
      <c r="V5" s="768"/>
      <c r="W5" s="912" t="s">
        <v>513</v>
      </c>
      <c r="X5" s="913"/>
      <c r="Y5" s="913"/>
      <c r="Z5" s="913"/>
      <c r="AA5" s="913"/>
      <c r="AB5" s="914"/>
      <c r="AC5" s="536"/>
      <c r="AD5" s="537"/>
      <c r="AE5" s="538"/>
      <c r="AF5" s="892"/>
      <c r="AG5" s="893"/>
      <c r="AH5" s="893"/>
      <c r="AI5" s="894"/>
    </row>
    <row r="6" spans="2:35" ht="26.25" customHeight="1" x14ac:dyDescent="0.2">
      <c r="B6" s="895" t="s">
        <v>198</v>
      </c>
      <c r="C6" s="898" t="s">
        <v>199</v>
      </c>
      <c r="D6" s="899"/>
      <c r="E6" s="899"/>
      <c r="F6" s="899"/>
      <c r="G6" s="899"/>
      <c r="H6" s="899"/>
      <c r="I6" s="899"/>
      <c r="J6" s="899"/>
      <c r="K6" s="899"/>
      <c r="L6" s="899"/>
      <c r="M6" s="899"/>
      <c r="N6" s="899"/>
      <c r="O6" s="899"/>
      <c r="P6" s="899"/>
      <c r="Q6" s="899"/>
      <c r="R6" s="899"/>
      <c r="S6" s="899"/>
      <c r="T6" s="899"/>
      <c r="U6" s="899"/>
      <c r="V6" s="899"/>
      <c r="W6" s="899"/>
      <c r="X6" s="899"/>
      <c r="Y6" s="899"/>
      <c r="Z6" s="899"/>
      <c r="AA6" s="899"/>
      <c r="AB6" s="899"/>
      <c r="AC6" s="899"/>
      <c r="AD6" s="899"/>
      <c r="AE6" s="899"/>
      <c r="AF6" s="899"/>
      <c r="AG6" s="899"/>
      <c r="AH6" s="899"/>
      <c r="AI6" s="900"/>
    </row>
    <row r="7" spans="2:35" ht="35.450000000000003" customHeight="1" x14ac:dyDescent="0.15">
      <c r="B7" s="896"/>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96"/>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96"/>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96"/>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96"/>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96"/>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96"/>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96"/>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96"/>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96"/>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96"/>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97"/>
      <c r="C18" s="95"/>
      <c r="D18" s="96"/>
      <c r="E18" s="97"/>
      <c r="F18" s="98"/>
      <c r="G18" s="98"/>
      <c r="H18" s="96"/>
      <c r="I18" s="96"/>
      <c r="J18" s="96"/>
      <c r="K18" s="96"/>
      <c r="L18" s="96"/>
      <c r="M18" s="96"/>
      <c r="N18" s="96"/>
      <c r="O18" s="96"/>
      <c r="P18" s="96"/>
      <c r="Q18" s="96"/>
      <c r="R18" s="96"/>
      <c r="S18" s="99"/>
      <c r="T18" s="99"/>
      <c r="U18" s="99"/>
      <c r="V18" s="901" t="s">
        <v>200</v>
      </c>
      <c r="W18" s="901"/>
      <c r="X18" s="901"/>
      <c r="Y18" s="901"/>
      <c r="Z18" s="901"/>
      <c r="AA18" s="901"/>
      <c r="AB18" s="901"/>
      <c r="AC18" s="901"/>
      <c r="AD18" s="901"/>
      <c r="AE18" s="901"/>
      <c r="AF18" s="901"/>
      <c r="AG18" s="901"/>
      <c r="AH18" s="901"/>
      <c r="AI18" s="902"/>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46" t="s">
        <v>201</v>
      </c>
      <c r="C3" s="546"/>
      <c r="D3" s="546"/>
      <c r="E3" s="873"/>
      <c r="F3" s="873"/>
      <c r="G3" s="873"/>
      <c r="H3" s="873"/>
      <c r="I3" s="873"/>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row>
    <row r="4" spans="2:35" ht="20.100000000000001" customHeight="1" x14ac:dyDescent="0.15">
      <c r="B4" s="874" t="s">
        <v>395</v>
      </c>
      <c r="C4" s="875"/>
      <c r="D4" s="876"/>
      <c r="E4" s="877" t="s">
        <v>396</v>
      </c>
      <c r="F4" s="878"/>
      <c r="G4" s="878"/>
      <c r="H4" s="878"/>
      <c r="I4" s="879"/>
      <c r="J4" s="880" t="s">
        <v>397</v>
      </c>
      <c r="K4" s="881"/>
      <c r="L4" s="882"/>
      <c r="M4" s="883" t="s">
        <v>398</v>
      </c>
      <c r="N4" s="884"/>
      <c r="O4" s="884"/>
      <c r="P4" s="884"/>
      <c r="Q4" s="884"/>
      <c r="R4" s="885"/>
      <c r="S4" s="533" t="s">
        <v>511</v>
      </c>
      <c r="T4" s="534"/>
      <c r="U4" s="534"/>
      <c r="V4" s="535"/>
      <c r="W4" s="886" t="s">
        <v>512</v>
      </c>
      <c r="X4" s="887"/>
      <c r="Y4" s="887"/>
      <c r="Z4" s="887"/>
      <c r="AA4" s="887"/>
      <c r="AB4" s="888"/>
      <c r="AC4" s="533" t="s">
        <v>509</v>
      </c>
      <c r="AD4" s="534"/>
      <c r="AE4" s="535"/>
      <c r="AF4" s="889">
        <v>45908</v>
      </c>
      <c r="AG4" s="890"/>
      <c r="AH4" s="890"/>
      <c r="AI4" s="891"/>
    </row>
    <row r="5" spans="2:35" ht="20.100000000000001" customHeight="1" x14ac:dyDescent="0.15">
      <c r="B5" s="903" t="s">
        <v>532</v>
      </c>
      <c r="C5" s="904"/>
      <c r="D5" s="905"/>
      <c r="E5" s="906" t="s">
        <v>403</v>
      </c>
      <c r="F5" s="907"/>
      <c r="G5" s="907"/>
      <c r="H5" s="907"/>
      <c r="I5" s="908"/>
      <c r="J5" s="909" t="s">
        <v>399</v>
      </c>
      <c r="K5" s="910"/>
      <c r="L5" s="911"/>
      <c r="M5" s="883" t="s">
        <v>510</v>
      </c>
      <c r="N5" s="884"/>
      <c r="O5" s="884"/>
      <c r="P5" s="884"/>
      <c r="Q5" s="884"/>
      <c r="R5" s="885"/>
      <c r="S5" s="536"/>
      <c r="T5" s="537"/>
      <c r="U5" s="537"/>
      <c r="V5" s="538"/>
      <c r="W5" s="912" t="s">
        <v>513</v>
      </c>
      <c r="X5" s="913"/>
      <c r="Y5" s="913"/>
      <c r="Z5" s="913"/>
      <c r="AA5" s="913"/>
      <c r="AB5" s="914"/>
      <c r="AC5" s="536"/>
      <c r="AD5" s="537"/>
      <c r="AE5" s="538"/>
      <c r="AF5" s="892"/>
      <c r="AG5" s="893"/>
      <c r="AH5" s="893"/>
      <c r="AI5" s="894"/>
    </row>
    <row r="6" spans="2:35" ht="26.25" customHeight="1" x14ac:dyDescent="0.2">
      <c r="B6" s="896" t="s">
        <v>198</v>
      </c>
      <c r="C6" s="915" t="s">
        <v>199</v>
      </c>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7"/>
    </row>
    <row r="7" spans="2:35" ht="35.450000000000003" customHeight="1" x14ac:dyDescent="0.15">
      <c r="B7" s="896"/>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96"/>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96"/>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96"/>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96"/>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96"/>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96"/>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96"/>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96"/>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96"/>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96"/>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97"/>
      <c r="C18" s="95"/>
      <c r="D18" s="96"/>
      <c r="E18" s="97"/>
      <c r="F18" s="98"/>
      <c r="G18" s="98"/>
      <c r="H18" s="96"/>
      <c r="I18" s="96"/>
      <c r="J18" s="96"/>
      <c r="K18" s="96"/>
      <c r="L18" s="96"/>
      <c r="M18" s="96"/>
      <c r="N18" s="96"/>
      <c r="O18" s="96"/>
      <c r="P18" s="96"/>
      <c r="Q18" s="96"/>
      <c r="R18" s="96"/>
      <c r="S18" s="99"/>
      <c r="T18" s="99"/>
      <c r="U18" s="99"/>
      <c r="V18" s="901" t="s">
        <v>200</v>
      </c>
      <c r="W18" s="901"/>
      <c r="X18" s="901"/>
      <c r="Y18" s="901"/>
      <c r="Z18" s="901"/>
      <c r="AA18" s="901"/>
      <c r="AB18" s="901"/>
      <c r="AC18" s="901"/>
      <c r="AD18" s="901"/>
      <c r="AE18" s="901"/>
      <c r="AF18" s="901"/>
      <c r="AG18" s="901"/>
      <c r="AH18" s="901"/>
      <c r="AI18" s="902"/>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46" t="s">
        <v>201</v>
      </c>
      <c r="C3" s="546"/>
      <c r="D3" s="546"/>
      <c r="E3" s="873"/>
      <c r="F3" s="873"/>
      <c r="G3" s="873"/>
      <c r="H3" s="873"/>
      <c r="I3" s="873"/>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row>
    <row r="4" spans="2:35" ht="20.100000000000001" customHeight="1" x14ac:dyDescent="0.15">
      <c r="B4" s="874" t="s">
        <v>395</v>
      </c>
      <c r="C4" s="875"/>
      <c r="D4" s="876"/>
      <c r="E4" s="877" t="s">
        <v>396</v>
      </c>
      <c r="F4" s="878"/>
      <c r="G4" s="878"/>
      <c r="H4" s="878"/>
      <c r="I4" s="879"/>
      <c r="J4" s="880" t="s">
        <v>397</v>
      </c>
      <c r="K4" s="881"/>
      <c r="L4" s="882"/>
      <c r="M4" s="883" t="s">
        <v>398</v>
      </c>
      <c r="N4" s="884"/>
      <c r="O4" s="884"/>
      <c r="P4" s="884"/>
      <c r="Q4" s="884"/>
      <c r="R4" s="885"/>
      <c r="S4" s="533" t="s">
        <v>511</v>
      </c>
      <c r="T4" s="534"/>
      <c r="U4" s="534"/>
      <c r="V4" s="535"/>
      <c r="W4" s="886" t="s">
        <v>512</v>
      </c>
      <c r="X4" s="887"/>
      <c r="Y4" s="887"/>
      <c r="Z4" s="887"/>
      <c r="AA4" s="887"/>
      <c r="AB4" s="888"/>
      <c r="AC4" s="533" t="s">
        <v>509</v>
      </c>
      <c r="AD4" s="534"/>
      <c r="AE4" s="535"/>
      <c r="AF4" s="889">
        <v>45908</v>
      </c>
      <c r="AG4" s="890"/>
      <c r="AH4" s="890"/>
      <c r="AI4" s="891"/>
    </row>
    <row r="5" spans="2:35" ht="20.100000000000001" customHeight="1" x14ac:dyDescent="0.15">
      <c r="B5" s="903" t="s">
        <v>532</v>
      </c>
      <c r="C5" s="904"/>
      <c r="D5" s="905"/>
      <c r="E5" s="906" t="s">
        <v>403</v>
      </c>
      <c r="F5" s="907"/>
      <c r="G5" s="907"/>
      <c r="H5" s="907"/>
      <c r="I5" s="908"/>
      <c r="J5" s="909" t="s">
        <v>399</v>
      </c>
      <c r="K5" s="910"/>
      <c r="L5" s="911"/>
      <c r="M5" s="883" t="s">
        <v>510</v>
      </c>
      <c r="N5" s="884"/>
      <c r="O5" s="884"/>
      <c r="P5" s="884"/>
      <c r="Q5" s="884"/>
      <c r="R5" s="885"/>
      <c r="S5" s="536"/>
      <c r="T5" s="537"/>
      <c r="U5" s="537"/>
      <c r="V5" s="538"/>
      <c r="W5" s="912" t="s">
        <v>513</v>
      </c>
      <c r="X5" s="913"/>
      <c r="Y5" s="913"/>
      <c r="Z5" s="913"/>
      <c r="AA5" s="913"/>
      <c r="AB5" s="914"/>
      <c r="AC5" s="536"/>
      <c r="AD5" s="537"/>
      <c r="AE5" s="538"/>
      <c r="AF5" s="892"/>
      <c r="AG5" s="893"/>
      <c r="AH5" s="893"/>
      <c r="AI5" s="894"/>
    </row>
    <row r="6" spans="2:35" ht="26.25" customHeight="1" x14ac:dyDescent="0.2">
      <c r="B6" s="896" t="s">
        <v>198</v>
      </c>
      <c r="C6" s="915" t="s">
        <v>199</v>
      </c>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7"/>
    </row>
    <row r="7" spans="2:35" ht="35.450000000000003" customHeight="1" x14ac:dyDescent="0.15">
      <c r="B7" s="896"/>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96"/>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96"/>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96"/>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96"/>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96"/>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96"/>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96"/>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96"/>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96"/>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96"/>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97"/>
      <c r="C18" s="95"/>
      <c r="D18" s="96"/>
      <c r="E18" s="97"/>
      <c r="F18" s="98"/>
      <c r="G18" s="98"/>
      <c r="H18" s="96"/>
      <c r="I18" s="96"/>
      <c r="J18" s="96"/>
      <c r="K18" s="96"/>
      <c r="L18" s="96"/>
      <c r="M18" s="96"/>
      <c r="N18" s="96"/>
      <c r="O18" s="96"/>
      <c r="P18" s="96"/>
      <c r="Q18" s="96"/>
      <c r="R18" s="96"/>
      <c r="S18" s="99"/>
      <c r="T18" s="99"/>
      <c r="U18" s="99"/>
      <c r="V18" s="901" t="s">
        <v>200</v>
      </c>
      <c r="W18" s="901"/>
      <c r="X18" s="901"/>
      <c r="Y18" s="901"/>
      <c r="Z18" s="901"/>
      <c r="AA18" s="901"/>
      <c r="AB18" s="901"/>
      <c r="AC18" s="901"/>
      <c r="AD18" s="901"/>
      <c r="AE18" s="901"/>
      <c r="AF18" s="901"/>
      <c r="AG18" s="901"/>
      <c r="AH18" s="901"/>
      <c r="AI18" s="902"/>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PS</v>
      </c>
      <c r="AW5" s="292">
        <f>R7</f>
        <v>0</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3.5</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78"/>
      <c r="C7" s="986"/>
      <c r="D7" s="984"/>
      <c r="E7" s="984"/>
      <c r="F7" s="984"/>
      <c r="G7" s="984"/>
      <c r="H7" s="984"/>
      <c r="I7" s="984"/>
      <c r="J7" s="985"/>
      <c r="K7" s="932" t="s">
        <v>741</v>
      </c>
      <c r="L7" s="933"/>
      <c r="M7" s="934"/>
      <c r="N7" s="921" t="s">
        <v>491</v>
      </c>
      <c r="O7" s="923"/>
      <c r="P7" s="932" t="s">
        <v>742</v>
      </c>
      <c r="Q7" s="934"/>
      <c r="R7" s="974">
        <v>0</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44" t="s">
        <v>605</v>
      </c>
      <c r="L8" s="956" t="s">
        <v>607</v>
      </c>
      <c r="M8" s="957"/>
      <c r="N8" s="956" t="s">
        <v>287</v>
      </c>
      <c r="O8" s="957"/>
      <c r="P8" s="956" t="s">
        <v>288</v>
      </c>
      <c r="Q8" s="957"/>
      <c r="R8" s="956" t="s">
        <v>289</v>
      </c>
      <c r="S8" s="979"/>
      <c r="T8" s="957"/>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45"/>
      <c r="L9" s="958"/>
      <c r="M9" s="959"/>
      <c r="N9" s="958"/>
      <c r="O9" s="959"/>
      <c r="P9" s="958"/>
      <c r="Q9" s="959"/>
      <c r="R9" s="958"/>
      <c r="S9" s="980"/>
      <c r="T9" s="959"/>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46"/>
      <c r="L10" s="960"/>
      <c r="M10" s="961"/>
      <c r="N10" s="960"/>
      <c r="O10" s="961"/>
      <c r="P10" s="960"/>
      <c r="Q10" s="961"/>
      <c r="R10" s="960"/>
      <c r="S10" s="981"/>
      <c r="T10" s="961"/>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2</v>
      </c>
      <c r="L11" s="927" t="s">
        <v>447</v>
      </c>
      <c r="M11" s="928"/>
      <c r="N11" s="927" t="s">
        <v>533</v>
      </c>
      <c r="O11" s="928"/>
      <c r="P11" s="927" t="s">
        <v>334</v>
      </c>
      <c r="Q11" s="928"/>
      <c r="R11" s="935" t="s">
        <v>334</v>
      </c>
      <c r="S11" s="936"/>
      <c r="T11" s="937"/>
      <c r="U11" s="927" t="s">
        <v>536</v>
      </c>
      <c r="V11" s="928"/>
      <c r="W11" s="927"/>
      <c r="X11" s="928"/>
      <c r="Y11" s="54"/>
      <c r="Z11" s="54"/>
      <c r="AA11" s="54"/>
      <c r="AB11" s="54"/>
      <c r="AC11" s="60"/>
      <c r="AD11" s="60"/>
      <c r="AE11" s="60"/>
      <c r="AF11" s="60"/>
      <c r="AG11" s="60"/>
      <c r="AH11" s="60"/>
      <c r="AI11" s="60"/>
      <c r="AJ11" s="60">
        <v>3.5</v>
      </c>
      <c r="AK11" s="921"/>
      <c r="AL11" s="922"/>
      <c r="AM11" s="922"/>
      <c r="AN11" s="922"/>
      <c r="AO11" s="923"/>
      <c r="AP11" s="2"/>
      <c r="AQ11" s="59">
        <f t="shared" ref="AQ11:AQ27" si="2">IF(P11="材質劣化",2,IF(P11="漏水",3,1))</f>
        <v>3</v>
      </c>
      <c r="AS11" s="43" t="str">
        <f>IF(Y11&lt;&gt;"",1,"")</f>
        <v/>
      </c>
    </row>
    <row r="12" spans="2:86" ht="12" customHeight="1" x14ac:dyDescent="0.15">
      <c r="B12" s="978"/>
      <c r="C12" s="986"/>
      <c r="D12" s="984"/>
      <c r="E12" s="984"/>
      <c r="F12" s="984"/>
      <c r="G12" s="984"/>
      <c r="H12" s="984"/>
      <c r="I12" s="984"/>
      <c r="J12" s="985"/>
      <c r="K12" s="100">
        <v>2</v>
      </c>
      <c r="L12" s="927"/>
      <c r="M12" s="928"/>
      <c r="N12" s="927"/>
      <c r="O12" s="928"/>
      <c r="P12" s="927"/>
      <c r="Q12" s="928"/>
      <c r="R12" s="935"/>
      <c r="S12" s="936"/>
      <c r="T12" s="937"/>
      <c r="U12" s="927"/>
      <c r="V12" s="928"/>
      <c r="W12" s="927"/>
      <c r="X12" s="928"/>
      <c r="Y12" s="54"/>
      <c r="Z12" s="54"/>
      <c r="AA12" s="54"/>
      <c r="AB12" s="54"/>
      <c r="AC12" s="291"/>
      <c r="AD12" s="291"/>
      <c r="AE12" s="291"/>
      <c r="AF12" s="291"/>
      <c r="AG12" s="291"/>
      <c r="AH12" s="291"/>
      <c r="AI12" s="291"/>
      <c r="AJ12" s="291"/>
      <c r="AK12" s="921"/>
      <c r="AL12" s="922"/>
      <c r="AM12" s="922"/>
      <c r="AN12" s="922"/>
      <c r="AO12" s="923"/>
      <c r="AP12" s="2"/>
      <c r="AQ12" s="59">
        <f t="shared" si="2"/>
        <v>1</v>
      </c>
    </row>
    <row r="13" spans="2:86" ht="12" customHeight="1" x14ac:dyDescent="0.15">
      <c r="B13" s="978"/>
      <c r="C13" s="986"/>
      <c r="D13" s="984"/>
      <c r="E13" s="984"/>
      <c r="F13" s="984"/>
      <c r="G13" s="984"/>
      <c r="H13" s="984"/>
      <c r="I13" s="984"/>
      <c r="J13" s="985"/>
      <c r="K13" s="100">
        <v>3</v>
      </c>
      <c r="L13" s="927"/>
      <c r="M13" s="928"/>
      <c r="N13" s="927"/>
      <c r="O13" s="928"/>
      <c r="P13" s="927"/>
      <c r="Q13" s="928"/>
      <c r="R13" s="935"/>
      <c r="S13" s="936"/>
      <c r="T13" s="937"/>
      <c r="U13" s="927"/>
      <c r="V13" s="928"/>
      <c r="W13" s="927"/>
      <c r="X13" s="928"/>
      <c r="Y13" s="54"/>
      <c r="Z13" s="54"/>
      <c r="AA13" s="54"/>
      <c r="AB13" s="54"/>
      <c r="AC13" s="291"/>
      <c r="AD13" s="291"/>
      <c r="AE13" s="291"/>
      <c r="AF13" s="291"/>
      <c r="AG13" s="291"/>
      <c r="AH13" s="291"/>
      <c r="AI13" s="291"/>
      <c r="AJ13" s="291"/>
      <c r="AK13" s="921"/>
      <c r="AL13" s="922"/>
      <c r="AM13" s="922"/>
      <c r="AN13" s="922"/>
      <c r="AO13" s="923"/>
      <c r="AP13" s="2"/>
      <c r="AQ13" s="59">
        <f t="shared" si="2"/>
        <v>1</v>
      </c>
    </row>
    <row r="14" spans="2:86" ht="12" customHeight="1" x14ac:dyDescent="0.15">
      <c r="B14" s="978"/>
      <c r="C14" s="986"/>
      <c r="D14" s="984"/>
      <c r="E14" s="984"/>
      <c r="F14" s="984"/>
      <c r="G14" s="984"/>
      <c r="H14" s="984"/>
      <c r="I14" s="984"/>
      <c r="J14" s="985"/>
      <c r="K14" s="100">
        <v>4</v>
      </c>
      <c r="L14" s="927"/>
      <c r="M14" s="928"/>
      <c r="N14" s="927"/>
      <c r="O14" s="928"/>
      <c r="P14" s="927"/>
      <c r="Q14" s="928"/>
      <c r="R14" s="935"/>
      <c r="S14" s="936"/>
      <c r="T14" s="937"/>
      <c r="U14" s="927"/>
      <c r="V14" s="928"/>
      <c r="W14" s="927"/>
      <c r="X14" s="928"/>
      <c r="Y14" s="54"/>
      <c r="Z14" s="54"/>
      <c r="AA14" s="54"/>
      <c r="AB14" s="54"/>
      <c r="AC14" s="60"/>
      <c r="AD14" s="60"/>
      <c r="AE14" s="60"/>
      <c r="AF14" s="60"/>
      <c r="AG14" s="60"/>
      <c r="AH14" s="60"/>
      <c r="AI14" s="60"/>
      <c r="AJ14" s="60"/>
      <c r="AK14" s="921"/>
      <c r="AL14" s="922"/>
      <c r="AM14" s="922"/>
      <c r="AN14" s="922"/>
      <c r="AO14" s="923"/>
      <c r="AP14" s="2"/>
      <c r="AQ14" s="59">
        <f t="shared" si="2"/>
        <v>1</v>
      </c>
    </row>
    <row r="15" spans="2:86" ht="12" customHeight="1" x14ac:dyDescent="0.15">
      <c r="B15" s="978"/>
      <c r="C15" s="986"/>
      <c r="D15" s="984"/>
      <c r="E15" s="984"/>
      <c r="F15" s="984"/>
      <c r="G15" s="984"/>
      <c r="H15" s="984"/>
      <c r="I15" s="984"/>
      <c r="J15" s="985"/>
      <c r="K15" s="100">
        <v>5</v>
      </c>
      <c r="L15" s="927"/>
      <c r="M15" s="928"/>
      <c r="N15" s="927"/>
      <c r="O15" s="928"/>
      <c r="P15" s="927"/>
      <c r="Q15" s="928"/>
      <c r="R15" s="935"/>
      <c r="S15" s="936"/>
      <c r="T15" s="937"/>
      <c r="U15" s="927"/>
      <c r="V15" s="928"/>
      <c r="W15" s="927"/>
      <c r="X15" s="928"/>
      <c r="Y15" s="54"/>
      <c r="Z15" s="54"/>
      <c r="AA15" s="54"/>
      <c r="AB15" s="54"/>
      <c r="AC15" s="60"/>
      <c r="AD15" s="60"/>
      <c r="AE15" s="60"/>
      <c r="AF15" s="60"/>
      <c r="AG15" s="60"/>
      <c r="AH15" s="60"/>
      <c r="AI15" s="60"/>
      <c r="AJ15" s="60"/>
      <c r="AK15" s="921"/>
      <c r="AL15" s="922"/>
      <c r="AM15" s="922"/>
      <c r="AN15" s="922"/>
      <c r="AO15" s="923"/>
      <c r="AP15" s="2"/>
      <c r="AQ15" s="59">
        <f t="shared" si="2"/>
        <v>1</v>
      </c>
    </row>
    <row r="16" spans="2:86" ht="12" customHeight="1" x14ac:dyDescent="0.15">
      <c r="B16" s="978"/>
      <c r="C16" s="986"/>
      <c r="D16" s="984"/>
      <c r="E16" s="984"/>
      <c r="F16" s="984"/>
      <c r="G16" s="984"/>
      <c r="H16" s="984"/>
      <c r="I16" s="984"/>
      <c r="J16" s="985"/>
      <c r="K16" s="100">
        <v>6</v>
      </c>
      <c r="L16" s="927"/>
      <c r="M16" s="928"/>
      <c r="N16" s="927"/>
      <c r="O16" s="928"/>
      <c r="P16" s="927"/>
      <c r="Q16" s="928"/>
      <c r="R16" s="935"/>
      <c r="S16" s="936"/>
      <c r="T16" s="937"/>
      <c r="U16" s="927"/>
      <c r="V16" s="928"/>
      <c r="W16" s="927"/>
      <c r="X16" s="928"/>
      <c r="Y16" s="54"/>
      <c r="Z16" s="54"/>
      <c r="AA16" s="54"/>
      <c r="AB16" s="54"/>
      <c r="AC16" s="60"/>
      <c r="AD16" s="60"/>
      <c r="AE16" s="60"/>
      <c r="AF16" s="60"/>
      <c r="AG16" s="60"/>
      <c r="AH16" s="60"/>
      <c r="AI16" s="60"/>
      <c r="AJ16" s="60"/>
      <c r="AK16" s="921"/>
      <c r="AL16" s="922"/>
      <c r="AM16" s="922"/>
      <c r="AN16" s="922"/>
      <c r="AO16" s="923"/>
      <c r="AP16" s="2"/>
      <c r="AQ16" s="59">
        <f t="shared" si="2"/>
        <v>1</v>
      </c>
    </row>
    <row r="17" spans="2:46" ht="12" customHeight="1" x14ac:dyDescent="0.15">
      <c r="B17" s="978"/>
      <c r="C17" s="986"/>
      <c r="D17" s="984"/>
      <c r="E17" s="984"/>
      <c r="F17" s="984"/>
      <c r="G17" s="984"/>
      <c r="H17" s="984"/>
      <c r="I17" s="984"/>
      <c r="J17" s="985"/>
      <c r="K17" s="100">
        <v>7</v>
      </c>
      <c r="L17" s="927"/>
      <c r="M17" s="928"/>
      <c r="N17" s="927"/>
      <c r="O17" s="928"/>
      <c r="P17" s="927"/>
      <c r="Q17" s="928"/>
      <c r="R17" s="935"/>
      <c r="S17" s="936"/>
      <c r="T17" s="937"/>
      <c r="U17" s="927"/>
      <c r="V17" s="928"/>
      <c r="W17" s="927"/>
      <c r="X17" s="928"/>
      <c r="Y17" s="54"/>
      <c r="Z17" s="54"/>
      <c r="AA17" s="54"/>
      <c r="AB17" s="54"/>
      <c r="AC17" s="60"/>
      <c r="AD17" s="60"/>
      <c r="AE17" s="60"/>
      <c r="AF17" s="60"/>
      <c r="AG17" s="60"/>
      <c r="AH17" s="60"/>
      <c r="AI17" s="60"/>
      <c r="AJ17" s="60"/>
      <c r="AK17" s="921"/>
      <c r="AL17" s="922"/>
      <c r="AM17" s="922"/>
      <c r="AN17" s="922"/>
      <c r="AO17" s="923"/>
      <c r="AP17" s="2"/>
      <c r="AQ17" s="59">
        <f t="shared" si="2"/>
        <v>1</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32" t="s">
        <v>746</v>
      </c>
      <c r="M35" s="933"/>
      <c r="N35" s="933"/>
      <c r="O35" s="933"/>
      <c r="P35" s="933"/>
      <c r="Q35" s="933"/>
      <c r="R35" s="933"/>
      <c r="S35" s="933"/>
      <c r="T35" s="933"/>
      <c r="U35" s="933"/>
      <c r="V35" s="933"/>
      <c r="W35" s="933"/>
      <c r="X35" s="934"/>
      <c r="Y35" s="932" t="s">
        <v>535</v>
      </c>
      <c r="Z35" s="933"/>
      <c r="AA35" s="933"/>
      <c r="AB35" s="934"/>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3.5</v>
      </c>
      <c r="AK35" s="956" t="s">
        <v>747</v>
      </c>
      <c r="AL35" s="957"/>
      <c r="AM35" s="962" t="s">
        <v>522</v>
      </c>
      <c r="AN35" s="963"/>
      <c r="AO35" s="964"/>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58"/>
      <c r="AL36" s="959"/>
      <c r="AM36" s="965"/>
      <c r="AN36" s="966"/>
      <c r="AO36" s="967"/>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918">
        <f>IF(COUNTIF(Y11:Y34,"〇")&gt;0,1,0)</f>
        <v>0</v>
      </c>
      <c r="Z37" s="918">
        <f t="shared" ref="Z37:AB37" si="4">IF(COUNTIF(Z11:Z34,"〇")&gt;0,1,0)</f>
        <v>0</v>
      </c>
      <c r="AA37" s="918">
        <f t="shared" si="4"/>
        <v>0</v>
      </c>
      <c r="AB37" s="918">
        <f t="shared" si="4"/>
        <v>0</v>
      </c>
      <c r="AC37" s="918">
        <f>COUNTA(AC11:AC34)</f>
        <v>0</v>
      </c>
      <c r="AD37" s="918">
        <f t="shared" ref="AD37:AI37" si="5">COUNTA(AD11:AD34)</f>
        <v>0</v>
      </c>
      <c r="AE37" s="918">
        <f t="shared" si="5"/>
        <v>0</v>
      </c>
      <c r="AF37" s="918">
        <f t="shared" si="5"/>
        <v>0</v>
      </c>
      <c r="AG37" s="918">
        <f t="shared" si="5"/>
        <v>0</v>
      </c>
      <c r="AH37" s="918">
        <f t="shared" si="5"/>
        <v>0</v>
      </c>
      <c r="AI37" s="918">
        <f t="shared" si="5"/>
        <v>0</v>
      </c>
      <c r="AJ37" s="918">
        <f>COUNTA(AJ11:AJ34)</f>
        <v>1</v>
      </c>
      <c r="AK37" s="958"/>
      <c r="AL37" s="959"/>
      <c r="AM37" s="965"/>
      <c r="AN37" s="966"/>
      <c r="AO37" s="967"/>
      <c r="AP37" s="2"/>
      <c r="AU37" s="43">
        <f>+Y37</f>
        <v>0</v>
      </c>
    </row>
    <row r="38" spans="2:86" ht="14.25" customHeight="1" x14ac:dyDescent="0.15">
      <c r="B38" s="978"/>
      <c r="C38" s="986"/>
      <c r="D38" s="984"/>
      <c r="E38" s="984"/>
      <c r="F38" s="984"/>
      <c r="G38" s="984"/>
      <c r="H38" s="984"/>
      <c r="I38" s="984"/>
      <c r="J38" s="985"/>
      <c r="K38" s="946"/>
      <c r="L38" s="960"/>
      <c r="M38" s="981"/>
      <c r="N38" s="961"/>
      <c r="O38" s="960"/>
      <c r="P38" s="981"/>
      <c r="Q38" s="981"/>
      <c r="R38" s="981"/>
      <c r="S38" s="981"/>
      <c r="T38" s="981"/>
      <c r="U38" s="981"/>
      <c r="V38" s="981"/>
      <c r="W38" s="981"/>
      <c r="X38" s="961"/>
      <c r="Y38" s="919"/>
      <c r="Z38" s="919"/>
      <c r="AA38" s="919"/>
      <c r="AB38" s="919"/>
      <c r="AC38" s="919"/>
      <c r="AD38" s="919"/>
      <c r="AE38" s="919"/>
      <c r="AF38" s="919"/>
      <c r="AG38" s="919"/>
      <c r="AH38" s="919"/>
      <c r="AI38" s="919"/>
      <c r="AJ38" s="919"/>
      <c r="AK38" s="960"/>
      <c r="AL38" s="961"/>
      <c r="AM38" s="968"/>
      <c r="AN38" s="969"/>
      <c r="AO38" s="970"/>
      <c r="AP38" s="2"/>
    </row>
    <row r="39" spans="2:86" ht="12" customHeight="1" x14ac:dyDescent="0.15">
      <c r="B39" s="978"/>
      <c r="C39" s="986"/>
      <c r="D39" s="984"/>
      <c r="E39" s="984"/>
      <c r="F39" s="984"/>
      <c r="G39" s="984"/>
      <c r="H39" s="984"/>
      <c r="I39" s="984"/>
      <c r="J39" s="984"/>
      <c r="K39" s="938" t="s">
        <v>230</v>
      </c>
      <c r="L39" s="947"/>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9"/>
      <c r="AP39" s="2"/>
    </row>
    <row r="40" spans="2:86" ht="12" customHeight="1" x14ac:dyDescent="0.15">
      <c r="B40" s="978"/>
      <c r="C40" s="986"/>
      <c r="D40" s="984"/>
      <c r="E40" s="984"/>
      <c r="F40" s="984"/>
      <c r="G40" s="984"/>
      <c r="H40" s="984"/>
      <c r="I40" s="984"/>
      <c r="J40" s="984"/>
      <c r="K40" s="939"/>
      <c r="L40" s="950"/>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939"/>
      <c r="L41" s="950"/>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940"/>
      <c r="L42" s="953"/>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971" t="s">
        <v>231</v>
      </c>
      <c r="L43" s="972"/>
      <c r="M43" s="972"/>
      <c r="N43" s="972"/>
      <c r="O43" s="972"/>
      <c r="P43" s="972"/>
      <c r="Q43" s="972"/>
      <c r="R43" s="972"/>
      <c r="S43" s="972"/>
      <c r="T43" s="972"/>
      <c r="U43" s="972"/>
      <c r="V43" s="972"/>
      <c r="W43" s="972"/>
      <c r="X43" s="972"/>
      <c r="Y43" s="972"/>
      <c r="Z43" s="972"/>
      <c r="AA43" s="972"/>
      <c r="AB43" s="972"/>
      <c r="AC43" s="972"/>
      <c r="AD43" s="972"/>
      <c r="AE43" s="972"/>
      <c r="AF43" s="972"/>
      <c r="AG43" s="972"/>
      <c r="AH43" s="972"/>
      <c r="AI43" s="972"/>
      <c r="AJ43" s="972"/>
      <c r="AK43" s="972"/>
      <c r="AL43" s="972"/>
      <c r="AM43" s="972"/>
      <c r="AN43" s="972"/>
      <c r="AO43" s="973"/>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R22:T22"/>
    <mergeCell ref="L23:M23"/>
    <mergeCell ref="N23:O23"/>
    <mergeCell ref="P23:Q23"/>
    <mergeCell ref="R23:T23"/>
    <mergeCell ref="P28:Q28"/>
    <mergeCell ref="P29:Q29"/>
    <mergeCell ref="P7:Q7"/>
    <mergeCell ref="R7:T7"/>
    <mergeCell ref="L15:M15"/>
    <mergeCell ref="N15:O15"/>
    <mergeCell ref="P15:Q15"/>
    <mergeCell ref="R15:T15"/>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W23:X23"/>
    <mergeCell ref="L24:M24"/>
    <mergeCell ref="N24:O24"/>
    <mergeCell ref="P24:Q24"/>
    <mergeCell ref="R24:T24"/>
    <mergeCell ref="U24:V24"/>
    <mergeCell ref="W24:X24"/>
    <mergeCell ref="N27:O27"/>
    <mergeCell ref="P27:Q27"/>
    <mergeCell ref="R27:T27"/>
    <mergeCell ref="U27:V27"/>
    <mergeCell ref="W27:X27"/>
    <mergeCell ref="AK26:AO26"/>
    <mergeCell ref="L25:M25"/>
    <mergeCell ref="N25:O25"/>
    <mergeCell ref="P25:Q25"/>
    <mergeCell ref="R25:T25"/>
    <mergeCell ref="U25:V25"/>
    <mergeCell ref="W25:X25"/>
    <mergeCell ref="L26:M26"/>
    <mergeCell ref="N26:O26"/>
    <mergeCell ref="P26:Q26"/>
    <mergeCell ref="R26:T26"/>
    <mergeCell ref="U26:V26"/>
    <mergeCell ref="W26:X26"/>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S001</v>
      </c>
      <c r="AW5" s="292">
        <f>R7</f>
        <v>8.6</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1</v>
      </c>
      <c r="BE5" s="55">
        <f t="shared" si="0"/>
        <v>3</v>
      </c>
      <c r="BF5" s="55">
        <f t="shared" si="0"/>
        <v>5</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0.13</v>
      </c>
      <c r="BQ5" s="55">
        <f t="shared" si="1"/>
        <v>0.03</v>
      </c>
      <c r="BR5" s="55">
        <f t="shared" si="1"/>
        <v>2.11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493</v>
      </c>
      <c r="O7" s="922"/>
      <c r="P7" s="932" t="s">
        <v>742</v>
      </c>
      <c r="Q7" s="934"/>
      <c r="R7" s="974">
        <v>8.6</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5</v>
      </c>
      <c r="L11" s="927" t="s">
        <v>542</v>
      </c>
      <c r="M11" s="928"/>
      <c r="N11" s="927" t="s">
        <v>543</v>
      </c>
      <c r="O11" s="928"/>
      <c r="P11" s="927" t="s">
        <v>525</v>
      </c>
      <c r="Q11" s="928"/>
      <c r="R11" s="872" t="s">
        <v>298</v>
      </c>
      <c r="S11" s="872"/>
      <c r="T11" s="872"/>
      <c r="U11" s="927" t="s">
        <v>536</v>
      </c>
      <c r="V11" s="928"/>
      <c r="W11" s="927"/>
      <c r="X11" s="928"/>
      <c r="Y11" s="54"/>
      <c r="Z11" s="54"/>
      <c r="AA11" s="54"/>
      <c r="AB11" s="54"/>
      <c r="AC11" s="60"/>
      <c r="AD11" s="60"/>
      <c r="AE11" s="60"/>
      <c r="AF11" s="60">
        <v>0.6</v>
      </c>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13</v>
      </c>
      <c r="L12" s="927" t="s">
        <v>542</v>
      </c>
      <c r="M12" s="928"/>
      <c r="N12" s="927" t="s">
        <v>543</v>
      </c>
      <c r="O12" s="928"/>
      <c r="P12" s="927" t="s">
        <v>525</v>
      </c>
      <c r="Q12" s="928"/>
      <c r="R12" s="872" t="s">
        <v>306</v>
      </c>
      <c r="S12" s="872"/>
      <c r="T12" s="872"/>
      <c r="U12" s="927" t="s">
        <v>536</v>
      </c>
      <c r="V12" s="928"/>
      <c r="W12" s="927"/>
      <c r="X12" s="928"/>
      <c r="Y12" s="54"/>
      <c r="Z12" s="54"/>
      <c r="AA12" s="54"/>
      <c r="AB12" s="54"/>
      <c r="AC12" s="291"/>
      <c r="AD12" s="291"/>
      <c r="AE12" s="291">
        <v>0.01</v>
      </c>
      <c r="AF12" s="291"/>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14</v>
      </c>
      <c r="L13" s="927" t="s">
        <v>542</v>
      </c>
      <c r="M13" s="928"/>
      <c r="N13" s="927" t="s">
        <v>550</v>
      </c>
      <c r="O13" s="928"/>
      <c r="P13" s="927" t="s">
        <v>525</v>
      </c>
      <c r="Q13" s="928"/>
      <c r="R13" s="935" t="s">
        <v>315</v>
      </c>
      <c r="S13" s="936"/>
      <c r="T13" s="937"/>
      <c r="U13" s="927" t="s">
        <v>536</v>
      </c>
      <c r="V13" s="928"/>
      <c r="W13" s="927"/>
      <c r="X13" s="928"/>
      <c r="Y13" s="54"/>
      <c r="Z13" s="54"/>
      <c r="AA13" s="54"/>
      <c r="AB13" s="54"/>
      <c r="AC13" s="291"/>
      <c r="AD13" s="291"/>
      <c r="AE13" s="291"/>
      <c r="AF13" s="291">
        <v>0.01</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15</v>
      </c>
      <c r="L14" s="927" t="s">
        <v>542</v>
      </c>
      <c r="M14" s="928"/>
      <c r="N14" s="927" t="s">
        <v>543</v>
      </c>
      <c r="O14" s="928"/>
      <c r="P14" s="927" t="s">
        <v>525</v>
      </c>
      <c r="Q14" s="928"/>
      <c r="R14" s="872" t="s">
        <v>298</v>
      </c>
      <c r="S14" s="872"/>
      <c r="T14" s="872"/>
      <c r="U14" s="927" t="s">
        <v>536</v>
      </c>
      <c r="V14" s="928"/>
      <c r="W14" s="927"/>
      <c r="X14" s="928"/>
      <c r="Y14" s="54"/>
      <c r="Z14" s="54"/>
      <c r="AA14" s="54"/>
      <c r="AB14" s="54"/>
      <c r="AC14" s="60"/>
      <c r="AD14" s="60"/>
      <c r="AE14" s="60"/>
      <c r="AF14" s="60">
        <v>0.6</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25</v>
      </c>
      <c r="L15" s="927" t="s">
        <v>542</v>
      </c>
      <c r="M15" s="928"/>
      <c r="N15" s="927" t="s">
        <v>553</v>
      </c>
      <c r="O15" s="928"/>
      <c r="P15" s="927" t="s">
        <v>525</v>
      </c>
      <c r="Q15" s="928"/>
      <c r="R15" s="935" t="s">
        <v>306</v>
      </c>
      <c r="S15" s="936"/>
      <c r="T15" s="937"/>
      <c r="U15" s="927" t="s">
        <v>547</v>
      </c>
      <c r="V15" s="928"/>
      <c r="W15" s="927"/>
      <c r="X15" s="928"/>
      <c r="Y15" s="54"/>
      <c r="Z15" s="54"/>
      <c r="AA15" s="54"/>
      <c r="AB15" s="54"/>
      <c r="AC15" s="60"/>
      <c r="AD15" s="60">
        <v>0.13</v>
      </c>
      <c r="AE15" s="60"/>
      <c r="AF15" s="60"/>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26</v>
      </c>
      <c r="L16" s="927" t="s">
        <v>542</v>
      </c>
      <c r="M16" s="928"/>
      <c r="N16" s="927" t="s">
        <v>556</v>
      </c>
      <c r="O16" s="928"/>
      <c r="P16" s="927" t="s">
        <v>525</v>
      </c>
      <c r="Q16" s="928"/>
      <c r="R16" s="935" t="s">
        <v>306</v>
      </c>
      <c r="S16" s="936"/>
      <c r="T16" s="937"/>
      <c r="U16" s="927" t="s">
        <v>547</v>
      </c>
      <c r="V16" s="928"/>
      <c r="W16" s="927"/>
      <c r="X16" s="928"/>
      <c r="Y16" s="54"/>
      <c r="Z16" s="54"/>
      <c r="AA16" s="54"/>
      <c r="AB16" s="54"/>
      <c r="AC16" s="60"/>
      <c r="AD16" s="60"/>
      <c r="AE16" s="60"/>
      <c r="AF16" s="60">
        <v>0.86</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27</v>
      </c>
      <c r="L17" s="927" t="s">
        <v>542</v>
      </c>
      <c r="M17" s="928"/>
      <c r="N17" s="927" t="s">
        <v>556</v>
      </c>
      <c r="O17" s="928"/>
      <c r="P17" s="927" t="s">
        <v>525</v>
      </c>
      <c r="Q17" s="928"/>
      <c r="R17" s="935" t="s">
        <v>306</v>
      </c>
      <c r="S17" s="936"/>
      <c r="T17" s="937"/>
      <c r="U17" s="927" t="s">
        <v>536</v>
      </c>
      <c r="V17" s="928"/>
      <c r="W17" s="927"/>
      <c r="X17" s="928"/>
      <c r="Y17" s="54"/>
      <c r="Z17" s="54"/>
      <c r="AA17" s="54"/>
      <c r="AB17" s="54"/>
      <c r="AC17" s="60"/>
      <c r="AD17" s="60"/>
      <c r="AE17" s="60"/>
      <c r="AF17" s="60">
        <v>0.04</v>
      </c>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30</v>
      </c>
      <c r="L18" s="927" t="s">
        <v>542</v>
      </c>
      <c r="M18" s="928"/>
      <c r="N18" s="927" t="s">
        <v>550</v>
      </c>
      <c r="O18" s="928"/>
      <c r="P18" s="927" t="s">
        <v>525</v>
      </c>
      <c r="Q18" s="928"/>
      <c r="R18" s="935" t="s">
        <v>306</v>
      </c>
      <c r="S18" s="936"/>
      <c r="T18" s="937"/>
      <c r="U18" s="927" t="s">
        <v>535</v>
      </c>
      <c r="V18" s="928"/>
      <c r="W18" s="927"/>
      <c r="X18" s="928"/>
      <c r="Y18" s="54"/>
      <c r="Z18" s="54"/>
      <c r="AA18" s="54"/>
      <c r="AB18" s="54"/>
      <c r="AC18" s="60"/>
      <c r="AD18" s="60"/>
      <c r="AE18" s="60">
        <v>0.01</v>
      </c>
      <c r="AF18" s="60"/>
      <c r="AG18" s="60"/>
      <c r="AH18" s="60"/>
      <c r="AI18" s="60"/>
      <c r="AJ18" s="60"/>
      <c r="AK18" s="921"/>
      <c r="AL18" s="922"/>
      <c r="AM18" s="922"/>
      <c r="AN18" s="922"/>
      <c r="AO18" s="923"/>
      <c r="AP18" s="2"/>
      <c r="AQ18" s="59">
        <f t="shared" si="2"/>
        <v>2</v>
      </c>
    </row>
    <row r="19" spans="2:46" ht="12" customHeight="1" x14ac:dyDescent="0.15">
      <c r="B19" s="978"/>
      <c r="C19" s="986"/>
      <c r="D19" s="984"/>
      <c r="E19" s="984"/>
      <c r="F19" s="984"/>
      <c r="G19" s="984"/>
      <c r="H19" s="984"/>
      <c r="I19" s="984"/>
      <c r="J19" s="985"/>
      <c r="K19" s="100">
        <v>31</v>
      </c>
      <c r="L19" s="927" t="s">
        <v>542</v>
      </c>
      <c r="M19" s="928"/>
      <c r="N19" s="927" t="s">
        <v>543</v>
      </c>
      <c r="O19" s="928"/>
      <c r="P19" s="927" t="s">
        <v>525</v>
      </c>
      <c r="Q19" s="928"/>
      <c r="R19" s="935" t="s">
        <v>306</v>
      </c>
      <c r="S19" s="936"/>
      <c r="T19" s="937"/>
      <c r="U19" s="927" t="s">
        <v>535</v>
      </c>
      <c r="V19" s="928"/>
      <c r="W19" s="927"/>
      <c r="X19" s="928"/>
      <c r="Y19" s="54"/>
      <c r="Z19" s="54"/>
      <c r="AA19" s="54"/>
      <c r="AB19" s="54"/>
      <c r="AC19" s="60"/>
      <c r="AD19" s="60"/>
      <c r="AE19" s="60">
        <v>0.01</v>
      </c>
      <c r="AF19" s="60"/>
      <c r="AG19" s="60"/>
      <c r="AH19" s="60"/>
      <c r="AI19" s="60"/>
      <c r="AJ19" s="60"/>
      <c r="AK19" s="921"/>
      <c r="AL19" s="922"/>
      <c r="AM19" s="922"/>
      <c r="AN19" s="922"/>
      <c r="AO19" s="923"/>
      <c r="AP19" s="2"/>
      <c r="AQ19" s="59">
        <f t="shared" si="2"/>
        <v>2</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0.13</v>
      </c>
      <c r="AE35" s="124">
        <f>SUM(AE11:AE34)</f>
        <v>0.03</v>
      </c>
      <c r="AF35" s="124">
        <f t="shared" si="3"/>
        <v>2.11</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1</v>
      </c>
      <c r="AE37" s="1022">
        <f t="shared" si="5"/>
        <v>3</v>
      </c>
      <c r="AF37" s="1022">
        <f t="shared" si="5"/>
        <v>5</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S002</v>
      </c>
      <c r="AW5" s="292">
        <f>R7</f>
        <v>5.6</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5</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1.7200000000000002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494</v>
      </c>
      <c r="O7" s="922"/>
      <c r="P7" s="932" t="s">
        <v>742</v>
      </c>
      <c r="Q7" s="934"/>
      <c r="R7" s="974">
        <v>5.6</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3</v>
      </c>
      <c r="L11" s="927" t="s">
        <v>542</v>
      </c>
      <c r="M11" s="928"/>
      <c r="N11" s="927" t="s">
        <v>543</v>
      </c>
      <c r="O11" s="928"/>
      <c r="P11" s="927" t="s">
        <v>525</v>
      </c>
      <c r="Q11" s="928"/>
      <c r="R11" s="872" t="s">
        <v>298</v>
      </c>
      <c r="S11" s="872"/>
      <c r="T11" s="872"/>
      <c r="U11" s="927" t="s">
        <v>536</v>
      </c>
      <c r="V11" s="928"/>
      <c r="W11" s="927"/>
      <c r="X11" s="928"/>
      <c r="Y11" s="54"/>
      <c r="Z11" s="54"/>
      <c r="AA11" s="54"/>
      <c r="AB11" s="54"/>
      <c r="AC11" s="60"/>
      <c r="AD11" s="60"/>
      <c r="AE11" s="60"/>
      <c r="AF11" s="60">
        <v>0.57999999999999996</v>
      </c>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5</v>
      </c>
      <c r="L12" s="927" t="s">
        <v>542</v>
      </c>
      <c r="M12" s="928"/>
      <c r="N12" s="927" t="s">
        <v>550</v>
      </c>
      <c r="O12" s="928"/>
      <c r="P12" s="927" t="s">
        <v>525</v>
      </c>
      <c r="Q12" s="928"/>
      <c r="R12" s="872" t="s">
        <v>315</v>
      </c>
      <c r="S12" s="872"/>
      <c r="T12" s="872"/>
      <c r="U12" s="927" t="s">
        <v>536</v>
      </c>
      <c r="V12" s="928"/>
      <c r="W12" s="927"/>
      <c r="X12" s="928"/>
      <c r="Y12" s="54"/>
      <c r="Z12" s="54"/>
      <c r="AA12" s="54"/>
      <c r="AB12" s="54"/>
      <c r="AC12" s="291"/>
      <c r="AD12" s="291"/>
      <c r="AE12" s="291"/>
      <c r="AF12" s="291">
        <v>0.01</v>
      </c>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6</v>
      </c>
      <c r="L13" s="927" t="s">
        <v>542</v>
      </c>
      <c r="M13" s="928"/>
      <c r="N13" s="927" t="s">
        <v>550</v>
      </c>
      <c r="O13" s="928"/>
      <c r="P13" s="927" t="s">
        <v>525</v>
      </c>
      <c r="Q13" s="928"/>
      <c r="R13" s="935" t="s">
        <v>315</v>
      </c>
      <c r="S13" s="936"/>
      <c r="T13" s="937"/>
      <c r="U13" s="927" t="s">
        <v>536</v>
      </c>
      <c r="V13" s="928"/>
      <c r="W13" s="927"/>
      <c r="X13" s="928"/>
      <c r="Y13" s="54"/>
      <c r="Z13" s="54"/>
      <c r="AA13" s="54"/>
      <c r="AB13" s="54"/>
      <c r="AC13" s="291"/>
      <c r="AD13" s="291"/>
      <c r="AE13" s="291"/>
      <c r="AF13" s="291">
        <v>0.01</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9</v>
      </c>
      <c r="L14" s="927" t="s">
        <v>542</v>
      </c>
      <c r="M14" s="928"/>
      <c r="N14" s="927" t="s">
        <v>553</v>
      </c>
      <c r="O14" s="928"/>
      <c r="P14" s="927" t="s">
        <v>525</v>
      </c>
      <c r="Q14" s="928"/>
      <c r="R14" s="872" t="s">
        <v>306</v>
      </c>
      <c r="S14" s="872"/>
      <c r="T14" s="872"/>
      <c r="U14" s="927" t="s">
        <v>547</v>
      </c>
      <c r="V14" s="928"/>
      <c r="W14" s="927"/>
      <c r="X14" s="928"/>
      <c r="Y14" s="54"/>
      <c r="Z14" s="54"/>
      <c r="AA14" s="54"/>
      <c r="AB14" s="54"/>
      <c r="AC14" s="60"/>
      <c r="AD14" s="60"/>
      <c r="AE14" s="60"/>
      <c r="AF14" s="60">
        <v>0.56000000000000005</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10</v>
      </c>
      <c r="L15" s="927" t="s">
        <v>542</v>
      </c>
      <c r="M15" s="928"/>
      <c r="N15" s="927" t="s">
        <v>556</v>
      </c>
      <c r="O15" s="928"/>
      <c r="P15" s="927" t="s">
        <v>525</v>
      </c>
      <c r="Q15" s="928"/>
      <c r="R15" s="935" t="s">
        <v>306</v>
      </c>
      <c r="S15" s="936"/>
      <c r="T15" s="937"/>
      <c r="U15" s="927" t="s">
        <v>547</v>
      </c>
      <c r="V15" s="928"/>
      <c r="W15" s="927"/>
      <c r="X15" s="928"/>
      <c r="Y15" s="54"/>
      <c r="Z15" s="54"/>
      <c r="AA15" s="54"/>
      <c r="AB15" s="54"/>
      <c r="AC15" s="60"/>
      <c r="AD15" s="60"/>
      <c r="AE15" s="60"/>
      <c r="AF15" s="60">
        <v>0.56000000000000005</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14</v>
      </c>
      <c r="L16" s="927" t="s">
        <v>542</v>
      </c>
      <c r="M16" s="928"/>
      <c r="N16" s="927" t="s">
        <v>550</v>
      </c>
      <c r="O16" s="928"/>
      <c r="P16" s="927" t="s">
        <v>525</v>
      </c>
      <c r="Q16" s="928"/>
      <c r="R16" s="935" t="s">
        <v>306</v>
      </c>
      <c r="S16" s="936"/>
      <c r="T16" s="937"/>
      <c r="U16" s="927" t="s">
        <v>535</v>
      </c>
      <c r="V16" s="928"/>
      <c r="W16" s="927"/>
      <c r="X16" s="928"/>
      <c r="Y16" s="54"/>
      <c r="Z16" s="54"/>
      <c r="AA16" s="54"/>
      <c r="AB16" s="54"/>
      <c r="AC16" s="60"/>
      <c r="AD16" s="60"/>
      <c r="AE16" s="60">
        <v>0.01</v>
      </c>
      <c r="AF16" s="60"/>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15</v>
      </c>
      <c r="L17" s="927" t="s">
        <v>542</v>
      </c>
      <c r="M17" s="928"/>
      <c r="N17" s="927" t="s">
        <v>561</v>
      </c>
      <c r="O17" s="928"/>
      <c r="P17" s="927" t="s">
        <v>525</v>
      </c>
      <c r="Q17" s="928"/>
      <c r="R17" s="935" t="s">
        <v>306</v>
      </c>
      <c r="S17" s="936"/>
      <c r="T17" s="937"/>
      <c r="U17" s="927" t="s">
        <v>535</v>
      </c>
      <c r="V17" s="928"/>
      <c r="W17" s="927"/>
      <c r="X17" s="928"/>
      <c r="Y17" s="54"/>
      <c r="Z17" s="54"/>
      <c r="AA17" s="54"/>
      <c r="AB17" s="54"/>
      <c r="AC17" s="60"/>
      <c r="AD17" s="60"/>
      <c r="AE17" s="60">
        <v>0.01</v>
      </c>
      <c r="AF17" s="60"/>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0.02</v>
      </c>
      <c r="AF35" s="124">
        <f t="shared" si="3"/>
        <v>1.7200000000000002</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2</v>
      </c>
      <c r="AF37" s="1022">
        <f t="shared" si="5"/>
        <v>5</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S003</v>
      </c>
      <c r="AW5" s="292">
        <f>R7</f>
        <v>5.8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6</v>
      </c>
      <c r="BF5" s="55">
        <f t="shared" si="0"/>
        <v>5</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0.75</v>
      </c>
      <c r="BR5" s="55">
        <f t="shared" si="1"/>
        <v>1.2999999999999998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78"/>
      <c r="C7" s="986"/>
      <c r="D7" s="984"/>
      <c r="E7" s="984"/>
      <c r="F7" s="984"/>
      <c r="G7" s="984"/>
      <c r="H7" s="984"/>
      <c r="I7" s="984"/>
      <c r="J7" s="985"/>
      <c r="K7" s="932" t="s">
        <v>741</v>
      </c>
      <c r="L7" s="933"/>
      <c r="M7" s="934"/>
      <c r="N7" s="921" t="s">
        <v>495</v>
      </c>
      <c r="O7" s="923"/>
      <c r="P7" s="932" t="s">
        <v>742</v>
      </c>
      <c r="Q7" s="934"/>
      <c r="R7" s="974">
        <v>5.8</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44" t="s">
        <v>605</v>
      </c>
      <c r="L8" s="956" t="s">
        <v>607</v>
      </c>
      <c r="M8" s="957"/>
      <c r="N8" s="956" t="s">
        <v>287</v>
      </c>
      <c r="O8" s="957"/>
      <c r="P8" s="956" t="s">
        <v>288</v>
      </c>
      <c r="Q8" s="957"/>
      <c r="R8" s="956" t="s">
        <v>289</v>
      </c>
      <c r="S8" s="979"/>
      <c r="T8" s="957"/>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45"/>
      <c r="L9" s="958"/>
      <c r="M9" s="959"/>
      <c r="N9" s="958"/>
      <c r="O9" s="959"/>
      <c r="P9" s="958"/>
      <c r="Q9" s="959"/>
      <c r="R9" s="958"/>
      <c r="S9" s="980"/>
      <c r="T9" s="959"/>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46"/>
      <c r="L10" s="960"/>
      <c r="M10" s="961"/>
      <c r="N10" s="960"/>
      <c r="O10" s="961"/>
      <c r="P10" s="960"/>
      <c r="Q10" s="961"/>
      <c r="R10" s="960"/>
      <c r="S10" s="981"/>
      <c r="T10" s="961"/>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1</v>
      </c>
      <c r="L11" s="927" t="s">
        <v>542</v>
      </c>
      <c r="M11" s="928"/>
      <c r="N11" s="927" t="s">
        <v>543</v>
      </c>
      <c r="O11" s="928"/>
      <c r="P11" s="927" t="s">
        <v>525</v>
      </c>
      <c r="Q11" s="928"/>
      <c r="R11" s="935" t="s">
        <v>306</v>
      </c>
      <c r="S11" s="936"/>
      <c r="T11" s="937"/>
      <c r="U11" s="927" t="s">
        <v>536</v>
      </c>
      <c r="V11" s="928"/>
      <c r="W11" s="927"/>
      <c r="X11" s="928"/>
      <c r="Y11" s="54"/>
      <c r="Z11" s="54"/>
      <c r="AA11" s="54"/>
      <c r="AB11" s="54"/>
      <c r="AC11" s="60"/>
      <c r="AD11" s="60"/>
      <c r="AE11" s="60">
        <v>0.01</v>
      </c>
      <c r="AF11" s="60"/>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2</v>
      </c>
      <c r="L12" s="927" t="s">
        <v>542</v>
      </c>
      <c r="M12" s="928"/>
      <c r="N12" s="927" t="s">
        <v>543</v>
      </c>
      <c r="O12" s="928"/>
      <c r="P12" s="927" t="s">
        <v>525</v>
      </c>
      <c r="Q12" s="928"/>
      <c r="R12" s="935" t="s">
        <v>306</v>
      </c>
      <c r="S12" s="936"/>
      <c r="T12" s="937"/>
      <c r="U12" s="927" t="s">
        <v>536</v>
      </c>
      <c r="V12" s="928"/>
      <c r="W12" s="927"/>
      <c r="X12" s="928"/>
      <c r="Y12" s="54"/>
      <c r="Z12" s="54"/>
      <c r="AA12" s="54"/>
      <c r="AB12" s="54"/>
      <c r="AC12" s="291"/>
      <c r="AD12" s="291"/>
      <c r="AE12" s="291">
        <v>0.01</v>
      </c>
      <c r="AF12" s="291"/>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3</v>
      </c>
      <c r="L13" s="927" t="s">
        <v>542</v>
      </c>
      <c r="M13" s="928"/>
      <c r="N13" s="927" t="s">
        <v>561</v>
      </c>
      <c r="O13" s="928"/>
      <c r="P13" s="927" t="s">
        <v>525</v>
      </c>
      <c r="Q13" s="928"/>
      <c r="R13" s="935" t="s">
        <v>306</v>
      </c>
      <c r="S13" s="936"/>
      <c r="T13" s="937"/>
      <c r="U13" s="927" t="s">
        <v>536</v>
      </c>
      <c r="V13" s="928"/>
      <c r="W13" s="927"/>
      <c r="X13" s="928"/>
      <c r="Y13" s="54"/>
      <c r="Z13" s="54"/>
      <c r="AA13" s="54"/>
      <c r="AB13" s="54"/>
      <c r="AC13" s="291"/>
      <c r="AD13" s="291"/>
      <c r="AE13" s="291">
        <v>0.01</v>
      </c>
      <c r="AF13" s="291"/>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5</v>
      </c>
      <c r="L14" s="927" t="s">
        <v>542</v>
      </c>
      <c r="M14" s="928"/>
      <c r="N14" s="927" t="s">
        <v>550</v>
      </c>
      <c r="O14" s="928"/>
      <c r="P14" s="927" t="s">
        <v>525</v>
      </c>
      <c r="Q14" s="928"/>
      <c r="R14" s="935" t="s">
        <v>298</v>
      </c>
      <c r="S14" s="936"/>
      <c r="T14" s="937"/>
      <c r="U14" s="927" t="s">
        <v>536</v>
      </c>
      <c r="V14" s="928"/>
      <c r="W14" s="927"/>
      <c r="X14" s="928"/>
      <c r="Y14" s="54"/>
      <c r="Z14" s="54"/>
      <c r="AA14" s="54"/>
      <c r="AB14" s="54"/>
      <c r="AC14" s="60"/>
      <c r="AD14" s="60"/>
      <c r="AE14" s="60">
        <v>0.6</v>
      </c>
      <c r="AF14" s="60"/>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12</v>
      </c>
      <c r="L15" s="927" t="s">
        <v>542</v>
      </c>
      <c r="M15" s="928"/>
      <c r="N15" s="927" t="s">
        <v>553</v>
      </c>
      <c r="O15" s="928"/>
      <c r="P15" s="927" t="s">
        <v>525</v>
      </c>
      <c r="Q15" s="928"/>
      <c r="R15" s="935" t="s">
        <v>306</v>
      </c>
      <c r="S15" s="936"/>
      <c r="T15" s="937"/>
      <c r="U15" s="927" t="s">
        <v>547</v>
      </c>
      <c r="V15" s="928"/>
      <c r="W15" s="927"/>
      <c r="X15" s="928"/>
      <c r="Y15" s="54"/>
      <c r="Z15" s="54"/>
      <c r="AA15" s="54"/>
      <c r="AB15" s="54"/>
      <c r="AC15" s="60"/>
      <c r="AD15" s="60"/>
      <c r="AE15" s="60"/>
      <c r="AF15" s="60">
        <v>0.57999999999999996</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13</v>
      </c>
      <c r="L16" s="927" t="s">
        <v>542</v>
      </c>
      <c r="M16" s="928"/>
      <c r="N16" s="927" t="s">
        <v>556</v>
      </c>
      <c r="O16" s="928"/>
      <c r="P16" s="927" t="s">
        <v>525</v>
      </c>
      <c r="Q16" s="928"/>
      <c r="R16" s="935" t="s">
        <v>306</v>
      </c>
      <c r="S16" s="936"/>
      <c r="T16" s="937"/>
      <c r="U16" s="927" t="s">
        <v>547</v>
      </c>
      <c r="V16" s="928"/>
      <c r="W16" s="927"/>
      <c r="X16" s="928"/>
      <c r="Y16" s="54"/>
      <c r="Z16" s="54"/>
      <c r="AA16" s="54"/>
      <c r="AB16" s="54"/>
      <c r="AC16" s="60"/>
      <c r="AD16" s="60"/>
      <c r="AE16" s="60"/>
      <c r="AF16" s="60">
        <v>0.57999999999999996</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16</v>
      </c>
      <c r="L17" s="927" t="s">
        <v>542</v>
      </c>
      <c r="M17" s="928"/>
      <c r="N17" s="927" t="s">
        <v>550</v>
      </c>
      <c r="O17" s="928"/>
      <c r="P17" s="927" t="s">
        <v>525</v>
      </c>
      <c r="Q17" s="928"/>
      <c r="R17" s="935" t="s">
        <v>306</v>
      </c>
      <c r="S17" s="936"/>
      <c r="T17" s="937"/>
      <c r="U17" s="927" t="s">
        <v>535</v>
      </c>
      <c r="V17" s="928"/>
      <c r="W17" s="927"/>
      <c r="X17" s="928"/>
      <c r="Y17" s="54"/>
      <c r="Z17" s="54"/>
      <c r="AA17" s="54"/>
      <c r="AB17" s="54"/>
      <c r="AC17" s="60"/>
      <c r="AD17" s="60"/>
      <c r="AE17" s="60">
        <v>0.11</v>
      </c>
      <c r="AF17" s="60"/>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17</v>
      </c>
      <c r="L18" s="927" t="s">
        <v>542</v>
      </c>
      <c r="M18" s="928"/>
      <c r="N18" s="927" t="s">
        <v>550</v>
      </c>
      <c r="O18" s="928"/>
      <c r="P18" s="927" t="s">
        <v>525</v>
      </c>
      <c r="Q18" s="928"/>
      <c r="R18" s="935" t="s">
        <v>306</v>
      </c>
      <c r="S18" s="936"/>
      <c r="T18" s="937"/>
      <c r="U18" s="927" t="s">
        <v>535</v>
      </c>
      <c r="V18" s="928"/>
      <c r="W18" s="927"/>
      <c r="X18" s="928"/>
      <c r="Y18" s="54"/>
      <c r="Z18" s="54"/>
      <c r="AA18" s="54"/>
      <c r="AB18" s="54"/>
      <c r="AC18" s="60"/>
      <c r="AD18" s="60"/>
      <c r="AE18" s="60">
        <v>0.01</v>
      </c>
      <c r="AF18" s="60"/>
      <c r="AG18" s="60"/>
      <c r="AH18" s="60"/>
      <c r="AI18" s="60"/>
      <c r="AJ18" s="60"/>
      <c r="AK18" s="921"/>
      <c r="AL18" s="922"/>
      <c r="AM18" s="922"/>
      <c r="AN18" s="922"/>
      <c r="AO18" s="923"/>
      <c r="AP18" s="2"/>
      <c r="AQ18" s="59">
        <f t="shared" si="2"/>
        <v>2</v>
      </c>
    </row>
    <row r="19" spans="2:46" ht="12" customHeight="1" x14ac:dyDescent="0.15">
      <c r="B19" s="978"/>
      <c r="C19" s="986"/>
      <c r="D19" s="984"/>
      <c r="E19" s="984"/>
      <c r="F19" s="984"/>
      <c r="G19" s="984"/>
      <c r="H19" s="984"/>
      <c r="I19" s="984"/>
      <c r="J19" s="985"/>
      <c r="K19" s="100">
        <v>18</v>
      </c>
      <c r="L19" s="927" t="s">
        <v>542</v>
      </c>
      <c r="M19" s="928"/>
      <c r="N19" s="927" t="s">
        <v>550</v>
      </c>
      <c r="O19" s="928"/>
      <c r="P19" s="927" t="s">
        <v>525</v>
      </c>
      <c r="Q19" s="928"/>
      <c r="R19" s="935" t="s">
        <v>315</v>
      </c>
      <c r="S19" s="936"/>
      <c r="T19" s="937"/>
      <c r="U19" s="927" t="s">
        <v>535</v>
      </c>
      <c r="V19" s="928"/>
      <c r="W19" s="927"/>
      <c r="X19" s="928"/>
      <c r="Y19" s="54"/>
      <c r="Z19" s="54"/>
      <c r="AA19" s="54"/>
      <c r="AB19" s="54"/>
      <c r="AC19" s="60"/>
      <c r="AD19" s="60"/>
      <c r="AE19" s="60"/>
      <c r="AF19" s="60">
        <v>0.01</v>
      </c>
      <c r="AG19" s="60"/>
      <c r="AH19" s="60"/>
      <c r="AI19" s="60"/>
      <c r="AJ19" s="60"/>
      <c r="AK19" s="921"/>
      <c r="AL19" s="922"/>
      <c r="AM19" s="922"/>
      <c r="AN19" s="922"/>
      <c r="AO19" s="923"/>
      <c r="AP19" s="2"/>
      <c r="AQ19" s="59">
        <f t="shared" si="2"/>
        <v>2</v>
      </c>
    </row>
    <row r="20" spans="2:46" ht="12" customHeight="1" x14ac:dyDescent="0.15">
      <c r="B20" s="978"/>
      <c r="C20" s="986"/>
      <c r="D20" s="984"/>
      <c r="E20" s="984"/>
      <c r="F20" s="984"/>
      <c r="G20" s="984"/>
      <c r="H20" s="984"/>
      <c r="I20" s="984"/>
      <c r="J20" s="985"/>
      <c r="K20" s="100">
        <v>19</v>
      </c>
      <c r="L20" s="927" t="s">
        <v>542</v>
      </c>
      <c r="M20" s="928"/>
      <c r="N20" s="927" t="s">
        <v>550</v>
      </c>
      <c r="O20" s="928"/>
      <c r="P20" s="927" t="s">
        <v>525</v>
      </c>
      <c r="Q20" s="928"/>
      <c r="R20" s="935" t="s">
        <v>315</v>
      </c>
      <c r="S20" s="936"/>
      <c r="T20" s="937"/>
      <c r="U20" s="927" t="s">
        <v>535</v>
      </c>
      <c r="V20" s="928"/>
      <c r="W20" s="927"/>
      <c r="X20" s="928"/>
      <c r="Y20" s="54"/>
      <c r="Z20" s="54"/>
      <c r="AA20" s="54"/>
      <c r="AB20" s="54"/>
      <c r="AC20" s="60"/>
      <c r="AD20" s="60"/>
      <c r="AE20" s="60"/>
      <c r="AF20" s="60">
        <v>0.01</v>
      </c>
      <c r="AG20" s="60"/>
      <c r="AH20" s="60"/>
      <c r="AI20" s="60"/>
      <c r="AJ20" s="60"/>
      <c r="AK20" s="921"/>
      <c r="AL20" s="922"/>
      <c r="AM20" s="922"/>
      <c r="AN20" s="922"/>
      <c r="AO20" s="923"/>
      <c r="AP20" s="2"/>
      <c r="AQ20" s="59">
        <f t="shared" si="2"/>
        <v>2</v>
      </c>
    </row>
    <row r="21" spans="2:46" ht="12" customHeight="1" x14ac:dyDescent="0.15">
      <c r="B21" s="978"/>
      <c r="C21" s="986"/>
      <c r="D21" s="984"/>
      <c r="E21" s="984"/>
      <c r="F21" s="984"/>
      <c r="G21" s="984"/>
      <c r="H21" s="984"/>
      <c r="I21" s="984"/>
      <c r="J21" s="985"/>
      <c r="K21" s="100">
        <v>20</v>
      </c>
      <c r="L21" s="927" t="s">
        <v>542</v>
      </c>
      <c r="M21" s="928"/>
      <c r="N21" s="927" t="s">
        <v>561</v>
      </c>
      <c r="O21" s="928"/>
      <c r="P21" s="927" t="s">
        <v>525</v>
      </c>
      <c r="Q21" s="928"/>
      <c r="R21" s="935" t="s">
        <v>298</v>
      </c>
      <c r="S21" s="936"/>
      <c r="T21" s="937"/>
      <c r="U21" s="927" t="s">
        <v>535</v>
      </c>
      <c r="V21" s="928"/>
      <c r="W21" s="927"/>
      <c r="X21" s="928"/>
      <c r="Y21" s="54"/>
      <c r="Z21" s="54"/>
      <c r="AA21" s="54"/>
      <c r="AB21" s="54"/>
      <c r="AC21" s="60"/>
      <c r="AD21" s="60"/>
      <c r="AE21" s="60"/>
      <c r="AF21" s="60">
        <v>0.12</v>
      </c>
      <c r="AG21" s="60"/>
      <c r="AH21" s="60"/>
      <c r="AI21" s="60"/>
      <c r="AJ21" s="60"/>
      <c r="AK21" s="921"/>
      <c r="AL21" s="922"/>
      <c r="AM21" s="922"/>
      <c r="AN21" s="922"/>
      <c r="AO21" s="923"/>
      <c r="AP21" s="2"/>
      <c r="AQ21" s="59">
        <f t="shared" si="2"/>
        <v>2</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32" t="s">
        <v>746</v>
      </c>
      <c r="M35" s="933"/>
      <c r="N35" s="933"/>
      <c r="O35" s="933"/>
      <c r="P35" s="933"/>
      <c r="Q35" s="933"/>
      <c r="R35" s="933"/>
      <c r="S35" s="933"/>
      <c r="T35" s="933"/>
      <c r="U35" s="933"/>
      <c r="V35" s="933"/>
      <c r="W35" s="933"/>
      <c r="X35" s="934"/>
      <c r="Y35" s="932" t="s">
        <v>535</v>
      </c>
      <c r="Z35" s="933"/>
      <c r="AA35" s="933"/>
      <c r="AB35" s="934"/>
      <c r="AC35" s="124">
        <f t="shared" ref="AC35:AJ35" si="3">SUM(AC11:AC34)</f>
        <v>0</v>
      </c>
      <c r="AD35" s="124">
        <f t="shared" si="3"/>
        <v>0</v>
      </c>
      <c r="AE35" s="124">
        <f>SUM(AE11:AE34)</f>
        <v>0.75</v>
      </c>
      <c r="AF35" s="124">
        <f t="shared" si="3"/>
        <v>1.2999999999999998</v>
      </c>
      <c r="AG35" s="124">
        <f t="shared" si="3"/>
        <v>0</v>
      </c>
      <c r="AH35" s="124">
        <f t="shared" si="3"/>
        <v>0</v>
      </c>
      <c r="AI35" s="124">
        <f t="shared" si="3"/>
        <v>0</v>
      </c>
      <c r="AJ35" s="125">
        <f t="shared" si="3"/>
        <v>0</v>
      </c>
      <c r="AK35" s="956" t="s">
        <v>747</v>
      </c>
      <c r="AL35" s="957"/>
      <c r="AM35" s="962" t="s">
        <v>522</v>
      </c>
      <c r="AN35" s="963"/>
      <c r="AO35" s="964"/>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58"/>
      <c r="AL36" s="959"/>
      <c r="AM36" s="965"/>
      <c r="AN36" s="966"/>
      <c r="AO36" s="967"/>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918">
        <f>IF(COUNTIF(Y11:Y34,"〇")&gt;0,1,0)</f>
        <v>0</v>
      </c>
      <c r="Z37" s="918">
        <f t="shared" ref="Z37:AB37" si="4">IF(COUNTIF(Z11:Z34,"〇")&gt;0,1,0)</f>
        <v>0</v>
      </c>
      <c r="AA37" s="918">
        <f t="shared" si="4"/>
        <v>0</v>
      </c>
      <c r="AB37" s="918">
        <f t="shared" si="4"/>
        <v>0</v>
      </c>
      <c r="AC37" s="918">
        <f>COUNTA(AC11:AC34)</f>
        <v>0</v>
      </c>
      <c r="AD37" s="918">
        <f t="shared" ref="AD37:AI37" si="5">COUNTA(AD11:AD34)</f>
        <v>0</v>
      </c>
      <c r="AE37" s="918">
        <f t="shared" si="5"/>
        <v>6</v>
      </c>
      <c r="AF37" s="918">
        <f t="shared" si="5"/>
        <v>5</v>
      </c>
      <c r="AG37" s="918">
        <f t="shared" si="5"/>
        <v>0</v>
      </c>
      <c r="AH37" s="918">
        <f t="shared" si="5"/>
        <v>0</v>
      </c>
      <c r="AI37" s="918">
        <f t="shared" si="5"/>
        <v>0</v>
      </c>
      <c r="AJ37" s="918">
        <f>COUNTA(AJ11:AJ34)</f>
        <v>0</v>
      </c>
      <c r="AK37" s="958"/>
      <c r="AL37" s="959"/>
      <c r="AM37" s="965"/>
      <c r="AN37" s="966"/>
      <c r="AO37" s="967"/>
      <c r="AP37" s="2"/>
      <c r="AU37" s="43">
        <f>+Y37</f>
        <v>0</v>
      </c>
    </row>
    <row r="38" spans="2:86" ht="14.25" customHeight="1" x14ac:dyDescent="0.15">
      <c r="B38" s="978"/>
      <c r="C38" s="986"/>
      <c r="D38" s="984"/>
      <c r="E38" s="984"/>
      <c r="F38" s="984"/>
      <c r="G38" s="984"/>
      <c r="H38" s="984"/>
      <c r="I38" s="984"/>
      <c r="J38" s="985"/>
      <c r="K38" s="946"/>
      <c r="L38" s="960"/>
      <c r="M38" s="981"/>
      <c r="N38" s="961"/>
      <c r="O38" s="960"/>
      <c r="P38" s="981"/>
      <c r="Q38" s="981"/>
      <c r="R38" s="981"/>
      <c r="S38" s="981"/>
      <c r="T38" s="981"/>
      <c r="U38" s="981"/>
      <c r="V38" s="981"/>
      <c r="W38" s="981"/>
      <c r="X38" s="961"/>
      <c r="Y38" s="919"/>
      <c r="Z38" s="919"/>
      <c r="AA38" s="919"/>
      <c r="AB38" s="919"/>
      <c r="AC38" s="919"/>
      <c r="AD38" s="919"/>
      <c r="AE38" s="919"/>
      <c r="AF38" s="919"/>
      <c r="AG38" s="919"/>
      <c r="AH38" s="919"/>
      <c r="AI38" s="919"/>
      <c r="AJ38" s="919"/>
      <c r="AK38" s="960"/>
      <c r="AL38" s="961"/>
      <c r="AM38" s="968"/>
      <c r="AN38" s="969"/>
      <c r="AO38" s="970"/>
      <c r="AP38" s="2"/>
    </row>
    <row r="39" spans="2:86" ht="12" customHeight="1" x14ac:dyDescent="0.15">
      <c r="B39" s="978"/>
      <c r="C39" s="986"/>
      <c r="D39" s="984"/>
      <c r="E39" s="984"/>
      <c r="F39" s="984"/>
      <c r="G39" s="984"/>
      <c r="H39" s="984"/>
      <c r="I39" s="984"/>
      <c r="J39" s="984"/>
      <c r="K39" s="938" t="s">
        <v>230</v>
      </c>
      <c r="L39" s="947"/>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9"/>
      <c r="AP39" s="2"/>
    </row>
    <row r="40" spans="2:86" ht="12" customHeight="1" x14ac:dyDescent="0.15">
      <c r="B40" s="978"/>
      <c r="C40" s="986"/>
      <c r="D40" s="984"/>
      <c r="E40" s="984"/>
      <c r="F40" s="984"/>
      <c r="G40" s="984"/>
      <c r="H40" s="984"/>
      <c r="I40" s="984"/>
      <c r="J40" s="984"/>
      <c r="K40" s="939"/>
      <c r="L40" s="950"/>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939"/>
      <c r="L41" s="950"/>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940"/>
      <c r="L42" s="953"/>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971" t="s">
        <v>231</v>
      </c>
      <c r="L43" s="972"/>
      <c r="M43" s="972"/>
      <c r="N43" s="972"/>
      <c r="O43" s="972"/>
      <c r="P43" s="972"/>
      <c r="Q43" s="972"/>
      <c r="R43" s="972"/>
      <c r="S43" s="972"/>
      <c r="T43" s="972"/>
      <c r="U43" s="972"/>
      <c r="V43" s="972"/>
      <c r="W43" s="972"/>
      <c r="X43" s="972"/>
      <c r="Y43" s="972"/>
      <c r="Z43" s="972"/>
      <c r="AA43" s="972"/>
      <c r="AB43" s="972"/>
      <c r="AC43" s="972"/>
      <c r="AD43" s="972"/>
      <c r="AE43" s="972"/>
      <c r="AF43" s="972"/>
      <c r="AG43" s="972"/>
      <c r="AH43" s="972"/>
      <c r="AI43" s="972"/>
      <c r="AJ43" s="972"/>
      <c r="AK43" s="972"/>
      <c r="AL43" s="972"/>
      <c r="AM43" s="972"/>
      <c r="AN43" s="972"/>
      <c r="AO43" s="973"/>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S004</v>
      </c>
      <c r="AW5" s="292">
        <f>R7</f>
        <v>5.7</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4</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1.3099999999999998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496</v>
      </c>
      <c r="O7" s="922"/>
      <c r="P7" s="932" t="s">
        <v>742</v>
      </c>
      <c r="Q7" s="934"/>
      <c r="R7" s="974">
        <v>5.7</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1</v>
      </c>
      <c r="L11" s="927" t="s">
        <v>542</v>
      </c>
      <c r="M11" s="928"/>
      <c r="N11" s="927" t="s">
        <v>543</v>
      </c>
      <c r="O11" s="928"/>
      <c r="P11" s="927" t="s">
        <v>525</v>
      </c>
      <c r="Q11" s="928"/>
      <c r="R11" s="872" t="s">
        <v>306</v>
      </c>
      <c r="S11" s="872"/>
      <c r="T11" s="872"/>
      <c r="U11" s="927" t="s">
        <v>536</v>
      </c>
      <c r="V11" s="928"/>
      <c r="W11" s="927"/>
      <c r="X11" s="928"/>
      <c r="Y11" s="54"/>
      <c r="Z11" s="54"/>
      <c r="AA11" s="54"/>
      <c r="AB11" s="54"/>
      <c r="AC11" s="60"/>
      <c r="AD11" s="60"/>
      <c r="AE11" s="60">
        <v>0.01</v>
      </c>
      <c r="AF11" s="60"/>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12</v>
      </c>
      <c r="L12" s="927" t="s">
        <v>542</v>
      </c>
      <c r="M12" s="928"/>
      <c r="N12" s="927" t="s">
        <v>553</v>
      </c>
      <c r="O12" s="928"/>
      <c r="P12" s="927" t="s">
        <v>525</v>
      </c>
      <c r="Q12" s="928"/>
      <c r="R12" s="872" t="s">
        <v>306</v>
      </c>
      <c r="S12" s="872"/>
      <c r="T12" s="872"/>
      <c r="U12" s="927" t="s">
        <v>547</v>
      </c>
      <c r="V12" s="928"/>
      <c r="W12" s="927"/>
      <c r="X12" s="928"/>
      <c r="Y12" s="54"/>
      <c r="Z12" s="54"/>
      <c r="AA12" s="54"/>
      <c r="AB12" s="54"/>
      <c r="AC12" s="291"/>
      <c r="AD12" s="291"/>
      <c r="AE12" s="291"/>
      <c r="AF12" s="291">
        <v>0.56999999999999995</v>
      </c>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13</v>
      </c>
      <c r="L13" s="927" t="s">
        <v>542</v>
      </c>
      <c r="M13" s="928"/>
      <c r="N13" s="927" t="s">
        <v>556</v>
      </c>
      <c r="O13" s="928"/>
      <c r="P13" s="927" t="s">
        <v>525</v>
      </c>
      <c r="Q13" s="928"/>
      <c r="R13" s="935" t="s">
        <v>306</v>
      </c>
      <c r="S13" s="936"/>
      <c r="T13" s="937"/>
      <c r="U13" s="927" t="s">
        <v>547</v>
      </c>
      <c r="V13" s="928"/>
      <c r="W13" s="927"/>
      <c r="X13" s="928"/>
      <c r="Y13" s="54"/>
      <c r="Z13" s="54"/>
      <c r="AA13" s="54"/>
      <c r="AB13" s="54"/>
      <c r="AC13" s="291"/>
      <c r="AD13" s="291"/>
      <c r="AE13" s="291"/>
      <c r="AF13" s="291">
        <v>0.56999999999999995</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18</v>
      </c>
      <c r="L14" s="927" t="s">
        <v>542</v>
      </c>
      <c r="M14" s="928"/>
      <c r="N14" s="927" t="s">
        <v>561</v>
      </c>
      <c r="O14" s="928"/>
      <c r="P14" s="927" t="s">
        <v>525</v>
      </c>
      <c r="Q14" s="928"/>
      <c r="R14" s="872" t="s">
        <v>315</v>
      </c>
      <c r="S14" s="872"/>
      <c r="T14" s="872"/>
      <c r="U14" s="927" t="s">
        <v>535</v>
      </c>
      <c r="V14" s="928"/>
      <c r="W14" s="927"/>
      <c r="X14" s="928"/>
      <c r="Y14" s="54"/>
      <c r="Z14" s="54"/>
      <c r="AA14" s="54"/>
      <c r="AB14" s="54"/>
      <c r="AC14" s="60"/>
      <c r="AD14" s="60"/>
      <c r="AE14" s="60"/>
      <c r="AF14" s="60">
        <v>0.01</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19</v>
      </c>
      <c r="L15" s="927" t="s">
        <v>542</v>
      </c>
      <c r="M15" s="928"/>
      <c r="N15" s="927" t="s">
        <v>561</v>
      </c>
      <c r="O15" s="928"/>
      <c r="P15" s="927" t="s">
        <v>525</v>
      </c>
      <c r="Q15" s="928"/>
      <c r="R15" s="935" t="s">
        <v>298</v>
      </c>
      <c r="S15" s="936"/>
      <c r="T15" s="937"/>
      <c r="U15" s="927" t="s">
        <v>535</v>
      </c>
      <c r="V15" s="928"/>
      <c r="W15" s="927"/>
      <c r="X15" s="928"/>
      <c r="Y15" s="54"/>
      <c r="Z15" s="54"/>
      <c r="AA15" s="54"/>
      <c r="AB15" s="54"/>
      <c r="AC15" s="60"/>
      <c r="AD15" s="60"/>
      <c r="AE15" s="60"/>
      <c r="AF15" s="60">
        <v>0.16</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6</v>
      </c>
      <c r="L16" s="927"/>
      <c r="M16" s="928"/>
      <c r="N16" s="927"/>
      <c r="O16" s="928"/>
      <c r="P16" s="927"/>
      <c r="Q16" s="928"/>
      <c r="R16" s="935"/>
      <c r="S16" s="936"/>
      <c r="T16" s="937"/>
      <c r="U16" s="927"/>
      <c r="V16" s="928"/>
      <c r="W16" s="927"/>
      <c r="X16" s="928"/>
      <c r="Y16" s="54"/>
      <c r="Z16" s="54"/>
      <c r="AA16" s="54"/>
      <c r="AB16" s="54"/>
      <c r="AC16" s="60"/>
      <c r="AD16" s="60"/>
      <c r="AE16" s="60"/>
      <c r="AF16" s="60"/>
      <c r="AG16" s="60"/>
      <c r="AH16" s="60"/>
      <c r="AI16" s="60"/>
      <c r="AJ16" s="60"/>
      <c r="AK16" s="921"/>
      <c r="AL16" s="922"/>
      <c r="AM16" s="922"/>
      <c r="AN16" s="922"/>
      <c r="AO16" s="923"/>
      <c r="AP16" s="2"/>
      <c r="AQ16" s="59">
        <f t="shared" si="2"/>
        <v>1</v>
      </c>
    </row>
    <row r="17" spans="2:46" ht="12" customHeight="1" x14ac:dyDescent="0.15">
      <c r="B17" s="978"/>
      <c r="C17" s="986"/>
      <c r="D17" s="984"/>
      <c r="E17" s="984"/>
      <c r="F17" s="984"/>
      <c r="G17" s="984"/>
      <c r="H17" s="984"/>
      <c r="I17" s="984"/>
      <c r="J17" s="985"/>
      <c r="K17" s="100">
        <v>7</v>
      </c>
      <c r="L17" s="927"/>
      <c r="M17" s="928"/>
      <c r="N17" s="927"/>
      <c r="O17" s="928"/>
      <c r="P17" s="927"/>
      <c r="Q17" s="928"/>
      <c r="R17" s="935"/>
      <c r="S17" s="936"/>
      <c r="T17" s="937"/>
      <c r="U17" s="927"/>
      <c r="V17" s="928"/>
      <c r="W17" s="927"/>
      <c r="X17" s="928"/>
      <c r="Y17" s="54"/>
      <c r="Z17" s="54"/>
      <c r="AA17" s="54"/>
      <c r="AB17" s="54"/>
      <c r="AC17" s="60"/>
      <c r="AD17" s="60"/>
      <c r="AE17" s="60"/>
      <c r="AF17" s="60"/>
      <c r="AG17" s="60"/>
      <c r="AH17" s="60"/>
      <c r="AI17" s="60"/>
      <c r="AJ17" s="60"/>
      <c r="AK17" s="921"/>
      <c r="AL17" s="922"/>
      <c r="AM17" s="922"/>
      <c r="AN17" s="922"/>
      <c r="AO17" s="923"/>
      <c r="AP17" s="2"/>
      <c r="AQ17" s="59">
        <f t="shared" si="2"/>
        <v>1</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0.01</v>
      </c>
      <c r="AF35" s="124">
        <f t="shared" si="3"/>
        <v>1.3099999999999998</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1</v>
      </c>
      <c r="AF37" s="1022">
        <f t="shared" si="5"/>
        <v>4</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S005</v>
      </c>
      <c r="AW5" s="292">
        <f>R7</f>
        <v>5.8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8</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0.81</v>
      </c>
      <c r="BS5" s="55">
        <f t="shared" si="1"/>
        <v>0</v>
      </c>
      <c r="BT5" s="55">
        <f t="shared" si="1"/>
        <v>0</v>
      </c>
      <c r="BU5" s="55">
        <f t="shared" si="1"/>
        <v>0</v>
      </c>
      <c r="BV5" s="55">
        <f t="shared" si="1"/>
        <v>2.6</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498</v>
      </c>
      <c r="O7" s="922"/>
      <c r="P7" s="932" t="s">
        <v>742</v>
      </c>
      <c r="Q7" s="934"/>
      <c r="R7" s="974">
        <v>5.8</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4</v>
      </c>
      <c r="L11" s="927" t="s">
        <v>542</v>
      </c>
      <c r="M11" s="928"/>
      <c r="N11" s="927" t="s">
        <v>550</v>
      </c>
      <c r="O11" s="928"/>
      <c r="P11" s="927" t="s">
        <v>525</v>
      </c>
      <c r="Q11" s="928"/>
      <c r="R11" s="872" t="s">
        <v>315</v>
      </c>
      <c r="S11" s="872"/>
      <c r="T11" s="872"/>
      <c r="U11" s="927" t="s">
        <v>536</v>
      </c>
      <c r="V11" s="928"/>
      <c r="W11" s="927"/>
      <c r="X11" s="928"/>
      <c r="Y11" s="54"/>
      <c r="Z11" s="54"/>
      <c r="AA11" s="54"/>
      <c r="AB11" s="54"/>
      <c r="AC11" s="60"/>
      <c r="AD11" s="60"/>
      <c r="AE11" s="60"/>
      <c r="AF11" s="60">
        <v>0.01</v>
      </c>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5</v>
      </c>
      <c r="L12" s="927" t="s">
        <v>542</v>
      </c>
      <c r="M12" s="928"/>
      <c r="N12" s="927" t="s">
        <v>550</v>
      </c>
      <c r="O12" s="928"/>
      <c r="P12" s="927" t="s">
        <v>525</v>
      </c>
      <c r="Q12" s="928"/>
      <c r="R12" s="872" t="s">
        <v>315</v>
      </c>
      <c r="S12" s="872"/>
      <c r="T12" s="872"/>
      <c r="U12" s="927" t="s">
        <v>536</v>
      </c>
      <c r="V12" s="928"/>
      <c r="W12" s="927"/>
      <c r="X12" s="928"/>
      <c r="Y12" s="54"/>
      <c r="Z12" s="54"/>
      <c r="AA12" s="54"/>
      <c r="AB12" s="54"/>
      <c r="AC12" s="291"/>
      <c r="AD12" s="291"/>
      <c r="AE12" s="291"/>
      <c r="AF12" s="291">
        <v>0.01</v>
      </c>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6</v>
      </c>
      <c r="L13" s="927" t="s">
        <v>542</v>
      </c>
      <c r="M13" s="928"/>
      <c r="N13" s="927" t="s">
        <v>550</v>
      </c>
      <c r="O13" s="928"/>
      <c r="P13" s="927" t="s">
        <v>525</v>
      </c>
      <c r="Q13" s="928"/>
      <c r="R13" s="935" t="s">
        <v>315</v>
      </c>
      <c r="S13" s="936"/>
      <c r="T13" s="937"/>
      <c r="U13" s="927" t="s">
        <v>536</v>
      </c>
      <c r="V13" s="928"/>
      <c r="W13" s="927"/>
      <c r="X13" s="928"/>
      <c r="Y13" s="54"/>
      <c r="Z13" s="54"/>
      <c r="AA13" s="54"/>
      <c r="AB13" s="54"/>
      <c r="AC13" s="291"/>
      <c r="AD13" s="291"/>
      <c r="AE13" s="291"/>
      <c r="AF13" s="291">
        <v>0.01</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7</v>
      </c>
      <c r="L14" s="927" t="s">
        <v>542</v>
      </c>
      <c r="M14" s="928"/>
      <c r="N14" s="927" t="s">
        <v>550</v>
      </c>
      <c r="O14" s="928"/>
      <c r="P14" s="927" t="s">
        <v>334</v>
      </c>
      <c r="Q14" s="928"/>
      <c r="R14" s="872" t="s">
        <v>334</v>
      </c>
      <c r="S14" s="872"/>
      <c r="T14" s="872"/>
      <c r="U14" s="927" t="s">
        <v>536</v>
      </c>
      <c r="V14" s="928"/>
      <c r="W14" s="927"/>
      <c r="X14" s="928"/>
      <c r="Y14" s="54"/>
      <c r="Z14" s="54"/>
      <c r="AA14" s="54"/>
      <c r="AB14" s="54"/>
      <c r="AC14" s="60"/>
      <c r="AD14" s="60"/>
      <c r="AE14" s="60"/>
      <c r="AF14" s="60"/>
      <c r="AG14" s="60"/>
      <c r="AH14" s="60"/>
      <c r="AI14" s="60"/>
      <c r="AJ14" s="60">
        <v>2.6</v>
      </c>
      <c r="AK14" s="921"/>
      <c r="AL14" s="922"/>
      <c r="AM14" s="922"/>
      <c r="AN14" s="922"/>
      <c r="AO14" s="923"/>
      <c r="AP14" s="2"/>
      <c r="AQ14" s="59">
        <f t="shared" si="2"/>
        <v>3</v>
      </c>
    </row>
    <row r="15" spans="2:86" ht="12" customHeight="1" x14ac:dyDescent="0.15">
      <c r="B15" s="978"/>
      <c r="C15" s="986"/>
      <c r="D15" s="984"/>
      <c r="E15" s="984"/>
      <c r="F15" s="984"/>
      <c r="G15" s="984"/>
      <c r="H15" s="984"/>
      <c r="I15" s="984"/>
      <c r="J15" s="985"/>
      <c r="K15" s="100">
        <v>16</v>
      </c>
      <c r="L15" s="927" t="s">
        <v>542</v>
      </c>
      <c r="M15" s="928"/>
      <c r="N15" s="927" t="s">
        <v>553</v>
      </c>
      <c r="O15" s="928"/>
      <c r="P15" s="927" t="s">
        <v>525</v>
      </c>
      <c r="Q15" s="928"/>
      <c r="R15" s="935" t="s">
        <v>306</v>
      </c>
      <c r="S15" s="936"/>
      <c r="T15" s="937"/>
      <c r="U15" s="927" t="s">
        <v>547</v>
      </c>
      <c r="V15" s="928"/>
      <c r="W15" s="927"/>
      <c r="X15" s="928"/>
      <c r="Y15" s="54"/>
      <c r="Z15" s="54"/>
      <c r="AA15" s="54"/>
      <c r="AB15" s="54"/>
      <c r="AC15" s="60"/>
      <c r="AD15" s="60"/>
      <c r="AE15" s="60"/>
      <c r="AF15" s="60">
        <v>0.17</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17</v>
      </c>
      <c r="L16" s="927" t="s">
        <v>542</v>
      </c>
      <c r="M16" s="928"/>
      <c r="N16" s="927" t="s">
        <v>556</v>
      </c>
      <c r="O16" s="928"/>
      <c r="P16" s="927" t="s">
        <v>525</v>
      </c>
      <c r="Q16" s="928"/>
      <c r="R16" s="935" t="s">
        <v>306</v>
      </c>
      <c r="S16" s="936"/>
      <c r="T16" s="937"/>
      <c r="U16" s="927" t="s">
        <v>547</v>
      </c>
      <c r="V16" s="928"/>
      <c r="W16" s="927"/>
      <c r="X16" s="928"/>
      <c r="Y16" s="54"/>
      <c r="Z16" s="54"/>
      <c r="AA16" s="54"/>
      <c r="AB16" s="54"/>
      <c r="AC16" s="60"/>
      <c r="AD16" s="60"/>
      <c r="AE16" s="60"/>
      <c r="AF16" s="60">
        <v>0.56999999999999995</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18</v>
      </c>
      <c r="L17" s="927" t="s">
        <v>542</v>
      </c>
      <c r="M17" s="928"/>
      <c r="N17" s="927" t="s">
        <v>556</v>
      </c>
      <c r="O17" s="928"/>
      <c r="P17" s="927" t="s">
        <v>525</v>
      </c>
      <c r="Q17" s="928"/>
      <c r="R17" s="935" t="s">
        <v>306</v>
      </c>
      <c r="S17" s="936"/>
      <c r="T17" s="937"/>
      <c r="U17" s="927" t="s">
        <v>536</v>
      </c>
      <c r="V17" s="928"/>
      <c r="W17" s="927"/>
      <c r="X17" s="928"/>
      <c r="Y17" s="54"/>
      <c r="Z17" s="54"/>
      <c r="AA17" s="54"/>
      <c r="AB17" s="54"/>
      <c r="AC17" s="60"/>
      <c r="AD17" s="60"/>
      <c r="AE17" s="60"/>
      <c r="AF17" s="60">
        <v>0.02</v>
      </c>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20</v>
      </c>
      <c r="L18" s="927" t="s">
        <v>542</v>
      </c>
      <c r="M18" s="928"/>
      <c r="N18" s="927" t="s">
        <v>573</v>
      </c>
      <c r="O18" s="928"/>
      <c r="P18" s="927" t="s">
        <v>525</v>
      </c>
      <c r="Q18" s="928"/>
      <c r="R18" s="935" t="s">
        <v>306</v>
      </c>
      <c r="S18" s="936"/>
      <c r="T18" s="937"/>
      <c r="U18" s="927" t="s">
        <v>536</v>
      </c>
      <c r="V18" s="928"/>
      <c r="W18" s="927"/>
      <c r="X18" s="928"/>
      <c r="Y18" s="54"/>
      <c r="Z18" s="54"/>
      <c r="AA18" s="54"/>
      <c r="AB18" s="54"/>
      <c r="AC18" s="60"/>
      <c r="AD18" s="60"/>
      <c r="AE18" s="60"/>
      <c r="AF18" s="60">
        <v>0.01</v>
      </c>
      <c r="AG18" s="60"/>
      <c r="AH18" s="60"/>
      <c r="AI18" s="60"/>
      <c r="AJ18" s="60"/>
      <c r="AK18" s="921"/>
      <c r="AL18" s="922"/>
      <c r="AM18" s="922"/>
      <c r="AN18" s="922"/>
      <c r="AO18" s="923"/>
      <c r="AP18" s="2"/>
      <c r="AQ18" s="59">
        <f t="shared" si="2"/>
        <v>2</v>
      </c>
    </row>
    <row r="19" spans="2:46" ht="12" customHeight="1" x14ac:dyDescent="0.15">
      <c r="B19" s="978"/>
      <c r="C19" s="986"/>
      <c r="D19" s="984"/>
      <c r="E19" s="984"/>
      <c r="F19" s="984"/>
      <c r="G19" s="984"/>
      <c r="H19" s="984"/>
      <c r="I19" s="984"/>
      <c r="J19" s="985"/>
      <c r="K19" s="100">
        <v>26</v>
      </c>
      <c r="L19" s="927" t="s">
        <v>542</v>
      </c>
      <c r="M19" s="928"/>
      <c r="N19" s="927" t="s">
        <v>561</v>
      </c>
      <c r="O19" s="928"/>
      <c r="P19" s="927" t="s">
        <v>525</v>
      </c>
      <c r="Q19" s="928"/>
      <c r="R19" s="935" t="s">
        <v>315</v>
      </c>
      <c r="S19" s="936"/>
      <c r="T19" s="937"/>
      <c r="U19" s="927" t="s">
        <v>535</v>
      </c>
      <c r="V19" s="928"/>
      <c r="W19" s="927"/>
      <c r="X19" s="928"/>
      <c r="Y19" s="54"/>
      <c r="Z19" s="54"/>
      <c r="AA19" s="54"/>
      <c r="AB19" s="54"/>
      <c r="AC19" s="60"/>
      <c r="AD19" s="60"/>
      <c r="AE19" s="60"/>
      <c r="AF19" s="60">
        <v>0.01</v>
      </c>
      <c r="AG19" s="60"/>
      <c r="AH19" s="60"/>
      <c r="AI19" s="60"/>
      <c r="AJ19" s="60"/>
      <c r="AK19" s="921"/>
      <c r="AL19" s="922"/>
      <c r="AM19" s="922"/>
      <c r="AN19" s="922"/>
      <c r="AO19" s="923"/>
      <c r="AP19" s="2"/>
      <c r="AQ19" s="59">
        <f t="shared" si="2"/>
        <v>2</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v>
      </c>
      <c r="AF35" s="124">
        <f t="shared" si="3"/>
        <v>0.81</v>
      </c>
      <c r="AG35" s="124">
        <f t="shared" si="3"/>
        <v>0</v>
      </c>
      <c r="AH35" s="124">
        <f t="shared" si="3"/>
        <v>0</v>
      </c>
      <c r="AI35" s="124">
        <f t="shared" si="3"/>
        <v>0</v>
      </c>
      <c r="AJ35" s="125">
        <f t="shared" si="3"/>
        <v>2.6</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0</v>
      </c>
      <c r="AF37" s="1022">
        <f t="shared" si="5"/>
        <v>8</v>
      </c>
      <c r="AG37" s="1022">
        <f t="shared" si="5"/>
        <v>0</v>
      </c>
      <c r="AH37" s="1022">
        <f t="shared" si="5"/>
        <v>0</v>
      </c>
      <c r="AI37" s="1022">
        <f t="shared" si="5"/>
        <v>0</v>
      </c>
      <c r="AJ37" s="1022">
        <f>COUNTA(AJ11:AJ34)</f>
        <v>1</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S006</v>
      </c>
      <c r="AW5" s="292">
        <f>R7</f>
        <v>5.8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3</v>
      </c>
      <c r="BF5" s="55">
        <f t="shared" si="0"/>
        <v>4</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0.03</v>
      </c>
      <c r="BR5" s="55">
        <f t="shared" si="1"/>
        <v>0.89999999999999991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499</v>
      </c>
      <c r="O7" s="922"/>
      <c r="P7" s="932" t="s">
        <v>742</v>
      </c>
      <c r="Q7" s="934"/>
      <c r="R7" s="974">
        <v>5.8</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5</v>
      </c>
      <c r="L11" s="927" t="s">
        <v>542</v>
      </c>
      <c r="M11" s="928"/>
      <c r="N11" s="927" t="s">
        <v>550</v>
      </c>
      <c r="O11" s="928"/>
      <c r="P11" s="927" t="s">
        <v>525</v>
      </c>
      <c r="Q11" s="928"/>
      <c r="R11" s="872" t="s">
        <v>306</v>
      </c>
      <c r="S11" s="872"/>
      <c r="T11" s="872"/>
      <c r="U11" s="927" t="s">
        <v>536</v>
      </c>
      <c r="V11" s="928"/>
      <c r="W11" s="927"/>
      <c r="X11" s="928"/>
      <c r="Y11" s="54"/>
      <c r="Z11" s="54"/>
      <c r="AA11" s="54"/>
      <c r="AB11" s="54"/>
      <c r="AC11" s="60"/>
      <c r="AD11" s="60"/>
      <c r="AE11" s="60">
        <v>0.01</v>
      </c>
      <c r="AF11" s="60"/>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9</v>
      </c>
      <c r="L12" s="927" t="s">
        <v>542</v>
      </c>
      <c r="M12" s="928"/>
      <c r="N12" s="927" t="s">
        <v>561</v>
      </c>
      <c r="O12" s="928"/>
      <c r="P12" s="927" t="s">
        <v>525</v>
      </c>
      <c r="Q12" s="928"/>
      <c r="R12" s="872" t="s">
        <v>306</v>
      </c>
      <c r="S12" s="872"/>
      <c r="T12" s="872"/>
      <c r="U12" s="927" t="s">
        <v>536</v>
      </c>
      <c r="V12" s="928"/>
      <c r="W12" s="927"/>
      <c r="X12" s="928"/>
      <c r="Y12" s="54"/>
      <c r="Z12" s="54"/>
      <c r="AA12" s="54"/>
      <c r="AB12" s="54"/>
      <c r="AC12" s="291"/>
      <c r="AD12" s="291"/>
      <c r="AE12" s="291">
        <v>0.01</v>
      </c>
      <c r="AF12" s="291"/>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12</v>
      </c>
      <c r="L13" s="927" t="s">
        <v>542</v>
      </c>
      <c r="M13" s="928"/>
      <c r="N13" s="927" t="s">
        <v>574</v>
      </c>
      <c r="O13" s="928"/>
      <c r="P13" s="927" t="s">
        <v>525</v>
      </c>
      <c r="Q13" s="928"/>
      <c r="R13" s="935" t="s">
        <v>315</v>
      </c>
      <c r="S13" s="936"/>
      <c r="T13" s="937"/>
      <c r="U13" s="927" t="s">
        <v>536</v>
      </c>
      <c r="V13" s="928"/>
      <c r="W13" s="927"/>
      <c r="X13" s="928"/>
      <c r="Y13" s="54"/>
      <c r="Z13" s="54"/>
      <c r="AA13" s="54"/>
      <c r="AB13" s="54"/>
      <c r="AC13" s="291"/>
      <c r="AD13" s="291"/>
      <c r="AE13" s="291"/>
      <c r="AF13" s="291">
        <v>0.01</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13</v>
      </c>
      <c r="L14" s="927" t="s">
        <v>542</v>
      </c>
      <c r="M14" s="928"/>
      <c r="N14" s="927" t="s">
        <v>553</v>
      </c>
      <c r="O14" s="928"/>
      <c r="P14" s="927" t="s">
        <v>525</v>
      </c>
      <c r="Q14" s="928"/>
      <c r="R14" s="872" t="s">
        <v>306</v>
      </c>
      <c r="S14" s="872"/>
      <c r="T14" s="872"/>
      <c r="U14" s="927" t="s">
        <v>547</v>
      </c>
      <c r="V14" s="928"/>
      <c r="W14" s="927"/>
      <c r="X14" s="928"/>
      <c r="Y14" s="54"/>
      <c r="Z14" s="54"/>
      <c r="AA14" s="54"/>
      <c r="AB14" s="54"/>
      <c r="AC14" s="60"/>
      <c r="AD14" s="60"/>
      <c r="AE14" s="60"/>
      <c r="AF14" s="60">
        <v>0.3</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14</v>
      </c>
      <c r="L15" s="927" t="s">
        <v>542</v>
      </c>
      <c r="M15" s="928"/>
      <c r="N15" s="927" t="s">
        <v>556</v>
      </c>
      <c r="O15" s="928"/>
      <c r="P15" s="927" t="s">
        <v>525</v>
      </c>
      <c r="Q15" s="928"/>
      <c r="R15" s="935" t="s">
        <v>306</v>
      </c>
      <c r="S15" s="936"/>
      <c r="T15" s="937"/>
      <c r="U15" s="927" t="s">
        <v>547</v>
      </c>
      <c r="V15" s="928"/>
      <c r="W15" s="927"/>
      <c r="X15" s="928"/>
      <c r="Y15" s="54"/>
      <c r="Z15" s="54"/>
      <c r="AA15" s="54"/>
      <c r="AB15" s="54"/>
      <c r="AC15" s="60"/>
      <c r="AD15" s="60"/>
      <c r="AE15" s="60"/>
      <c r="AF15" s="60">
        <v>0.57999999999999996</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15</v>
      </c>
      <c r="L16" s="927" t="s">
        <v>542</v>
      </c>
      <c r="M16" s="928"/>
      <c r="N16" s="927" t="s">
        <v>573</v>
      </c>
      <c r="O16" s="928"/>
      <c r="P16" s="927" t="s">
        <v>525</v>
      </c>
      <c r="Q16" s="928"/>
      <c r="R16" s="935" t="s">
        <v>315</v>
      </c>
      <c r="S16" s="936"/>
      <c r="T16" s="937"/>
      <c r="U16" s="927" t="s">
        <v>536</v>
      </c>
      <c r="V16" s="928"/>
      <c r="W16" s="927"/>
      <c r="X16" s="928"/>
      <c r="Y16" s="54"/>
      <c r="Z16" s="54"/>
      <c r="AA16" s="54"/>
      <c r="AB16" s="54"/>
      <c r="AC16" s="60"/>
      <c r="AD16" s="60"/>
      <c r="AE16" s="60"/>
      <c r="AF16" s="60">
        <v>0.01</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18</v>
      </c>
      <c r="L17" s="927" t="s">
        <v>542</v>
      </c>
      <c r="M17" s="928"/>
      <c r="N17" s="927" t="s">
        <v>543</v>
      </c>
      <c r="O17" s="928"/>
      <c r="P17" s="927" t="s">
        <v>525</v>
      </c>
      <c r="Q17" s="928"/>
      <c r="R17" s="935" t="s">
        <v>306</v>
      </c>
      <c r="S17" s="936"/>
      <c r="T17" s="937"/>
      <c r="U17" s="927" t="s">
        <v>535</v>
      </c>
      <c r="V17" s="928"/>
      <c r="W17" s="927"/>
      <c r="X17" s="928"/>
      <c r="Y17" s="54"/>
      <c r="Z17" s="54"/>
      <c r="AA17" s="54"/>
      <c r="AB17" s="54"/>
      <c r="AC17" s="60"/>
      <c r="AD17" s="60"/>
      <c r="AE17" s="60">
        <v>0.01</v>
      </c>
      <c r="AF17" s="60"/>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0.03</v>
      </c>
      <c r="AF35" s="124">
        <f t="shared" si="3"/>
        <v>0.89999999999999991</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3</v>
      </c>
      <c r="AF37" s="1022">
        <f t="shared" si="5"/>
        <v>4</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S007</v>
      </c>
      <c r="AW5" s="292">
        <f>R7</f>
        <v>5.7</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3</v>
      </c>
      <c r="BF5" s="55">
        <f t="shared" si="0"/>
        <v>5</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0.09</v>
      </c>
      <c r="BR5" s="55">
        <f t="shared" si="1"/>
        <v>0.6399999999999999</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500</v>
      </c>
      <c r="O7" s="922"/>
      <c r="P7" s="932" t="s">
        <v>742</v>
      </c>
      <c r="Q7" s="934"/>
      <c r="R7" s="974">
        <v>5.7</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3</v>
      </c>
      <c r="L11" s="927" t="s">
        <v>542</v>
      </c>
      <c r="M11" s="928"/>
      <c r="N11" s="927" t="s">
        <v>576</v>
      </c>
      <c r="O11" s="928"/>
      <c r="P11" s="927" t="s">
        <v>525</v>
      </c>
      <c r="Q11" s="928"/>
      <c r="R11" s="872" t="s">
        <v>306</v>
      </c>
      <c r="S11" s="872"/>
      <c r="T11" s="872"/>
      <c r="U11" s="927" t="s">
        <v>536</v>
      </c>
      <c r="V11" s="928"/>
      <c r="W11" s="927"/>
      <c r="X11" s="928"/>
      <c r="Y11" s="54"/>
      <c r="Z11" s="54"/>
      <c r="AA11" s="54"/>
      <c r="AB11" s="54"/>
      <c r="AC11" s="60"/>
      <c r="AD11" s="60"/>
      <c r="AE11" s="60">
        <v>0.06</v>
      </c>
      <c r="AF11" s="60"/>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5</v>
      </c>
      <c r="L12" s="927" t="s">
        <v>542</v>
      </c>
      <c r="M12" s="928"/>
      <c r="N12" s="927" t="s">
        <v>543</v>
      </c>
      <c r="O12" s="928"/>
      <c r="P12" s="927" t="s">
        <v>525</v>
      </c>
      <c r="Q12" s="928"/>
      <c r="R12" s="872" t="s">
        <v>306</v>
      </c>
      <c r="S12" s="872"/>
      <c r="T12" s="872"/>
      <c r="U12" s="927" t="s">
        <v>536</v>
      </c>
      <c r="V12" s="928"/>
      <c r="W12" s="927"/>
      <c r="X12" s="928"/>
      <c r="Y12" s="54"/>
      <c r="Z12" s="54"/>
      <c r="AA12" s="54"/>
      <c r="AB12" s="54"/>
      <c r="AC12" s="291"/>
      <c r="AD12" s="291"/>
      <c r="AE12" s="291">
        <v>0.01</v>
      </c>
      <c r="AF12" s="291"/>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6</v>
      </c>
      <c r="L13" s="927" t="s">
        <v>542</v>
      </c>
      <c r="M13" s="928"/>
      <c r="N13" s="927" t="s">
        <v>543</v>
      </c>
      <c r="O13" s="928"/>
      <c r="P13" s="927" t="s">
        <v>525</v>
      </c>
      <c r="Q13" s="928"/>
      <c r="R13" s="935" t="s">
        <v>306</v>
      </c>
      <c r="S13" s="936"/>
      <c r="T13" s="937"/>
      <c r="U13" s="927" t="s">
        <v>536</v>
      </c>
      <c r="V13" s="928"/>
      <c r="W13" s="927"/>
      <c r="X13" s="928"/>
      <c r="Y13" s="54"/>
      <c r="Z13" s="54"/>
      <c r="AA13" s="54"/>
      <c r="AB13" s="54"/>
      <c r="AC13" s="291"/>
      <c r="AD13" s="291"/>
      <c r="AE13" s="291">
        <v>0.02</v>
      </c>
      <c r="AF13" s="291"/>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7</v>
      </c>
      <c r="L14" s="927" t="s">
        <v>542</v>
      </c>
      <c r="M14" s="928"/>
      <c r="N14" s="927" t="s">
        <v>578</v>
      </c>
      <c r="O14" s="928"/>
      <c r="P14" s="927" t="s">
        <v>525</v>
      </c>
      <c r="Q14" s="928"/>
      <c r="R14" s="872" t="s">
        <v>306</v>
      </c>
      <c r="S14" s="872"/>
      <c r="T14" s="872"/>
      <c r="U14" s="927" t="s">
        <v>536</v>
      </c>
      <c r="V14" s="928"/>
      <c r="W14" s="927"/>
      <c r="X14" s="928"/>
      <c r="Y14" s="54"/>
      <c r="Z14" s="54"/>
      <c r="AA14" s="54"/>
      <c r="AB14" s="54"/>
      <c r="AC14" s="60"/>
      <c r="AD14" s="60"/>
      <c r="AE14" s="60"/>
      <c r="AF14" s="60">
        <v>0.01</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8</v>
      </c>
      <c r="L15" s="927" t="s">
        <v>542</v>
      </c>
      <c r="M15" s="928"/>
      <c r="N15" s="927" t="s">
        <v>543</v>
      </c>
      <c r="O15" s="928"/>
      <c r="P15" s="927" t="s">
        <v>525</v>
      </c>
      <c r="Q15" s="928"/>
      <c r="R15" s="935" t="s">
        <v>315</v>
      </c>
      <c r="S15" s="936"/>
      <c r="T15" s="937"/>
      <c r="U15" s="927" t="s">
        <v>536</v>
      </c>
      <c r="V15" s="928"/>
      <c r="W15" s="927"/>
      <c r="X15" s="928"/>
      <c r="Y15" s="54"/>
      <c r="Z15" s="54"/>
      <c r="AA15" s="54"/>
      <c r="AB15" s="54"/>
      <c r="AC15" s="60"/>
      <c r="AD15" s="60"/>
      <c r="AE15" s="60"/>
      <c r="AF15" s="60">
        <v>0.01</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12</v>
      </c>
      <c r="L16" s="927" t="s">
        <v>542</v>
      </c>
      <c r="M16" s="928"/>
      <c r="N16" s="927" t="s">
        <v>553</v>
      </c>
      <c r="O16" s="928"/>
      <c r="P16" s="927" t="s">
        <v>525</v>
      </c>
      <c r="Q16" s="928"/>
      <c r="R16" s="935" t="s">
        <v>306</v>
      </c>
      <c r="S16" s="936"/>
      <c r="T16" s="937"/>
      <c r="U16" s="927" t="s">
        <v>547</v>
      </c>
      <c r="V16" s="928"/>
      <c r="W16" s="927"/>
      <c r="X16" s="928"/>
      <c r="Y16" s="54"/>
      <c r="Z16" s="54"/>
      <c r="AA16" s="54"/>
      <c r="AB16" s="54"/>
      <c r="AC16" s="60"/>
      <c r="AD16" s="60"/>
      <c r="AE16" s="60"/>
      <c r="AF16" s="60">
        <v>0.04</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13</v>
      </c>
      <c r="L17" s="927" t="s">
        <v>542</v>
      </c>
      <c r="M17" s="928"/>
      <c r="N17" s="927" t="s">
        <v>556</v>
      </c>
      <c r="O17" s="928"/>
      <c r="P17" s="927" t="s">
        <v>525</v>
      </c>
      <c r="Q17" s="928"/>
      <c r="R17" s="935" t="s">
        <v>306</v>
      </c>
      <c r="S17" s="936"/>
      <c r="T17" s="937"/>
      <c r="U17" s="927" t="s">
        <v>547</v>
      </c>
      <c r="V17" s="928"/>
      <c r="W17" s="927"/>
      <c r="X17" s="928"/>
      <c r="Y17" s="54"/>
      <c r="Z17" s="54"/>
      <c r="AA17" s="54"/>
      <c r="AB17" s="54"/>
      <c r="AC17" s="60"/>
      <c r="AD17" s="60"/>
      <c r="AE17" s="60"/>
      <c r="AF17" s="60">
        <v>0.56999999999999995</v>
      </c>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17</v>
      </c>
      <c r="L18" s="927" t="s">
        <v>542</v>
      </c>
      <c r="M18" s="928"/>
      <c r="N18" s="927" t="s">
        <v>574</v>
      </c>
      <c r="O18" s="928"/>
      <c r="P18" s="927" t="s">
        <v>525</v>
      </c>
      <c r="Q18" s="928"/>
      <c r="R18" s="935" t="s">
        <v>315</v>
      </c>
      <c r="S18" s="936"/>
      <c r="T18" s="937"/>
      <c r="U18" s="927" t="s">
        <v>535</v>
      </c>
      <c r="V18" s="928"/>
      <c r="W18" s="927"/>
      <c r="X18" s="928"/>
      <c r="Y18" s="54"/>
      <c r="Z18" s="54"/>
      <c r="AA18" s="54"/>
      <c r="AB18" s="54"/>
      <c r="AC18" s="60"/>
      <c r="AD18" s="60"/>
      <c r="AE18" s="60"/>
      <c r="AF18" s="60">
        <v>0.01</v>
      </c>
      <c r="AG18" s="60"/>
      <c r="AH18" s="60"/>
      <c r="AI18" s="60"/>
      <c r="AJ18" s="60"/>
      <c r="AK18" s="921"/>
      <c r="AL18" s="922"/>
      <c r="AM18" s="922"/>
      <c r="AN18" s="922"/>
      <c r="AO18" s="923"/>
      <c r="AP18" s="2"/>
      <c r="AQ18" s="59">
        <f t="shared" si="2"/>
        <v>2</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0.09</v>
      </c>
      <c r="AF35" s="124">
        <f t="shared" si="3"/>
        <v>0.6399999999999999</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3</v>
      </c>
      <c r="AF37" s="1022">
        <f t="shared" si="5"/>
        <v>5</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S008</v>
      </c>
      <c r="AW5" s="292">
        <f>R7</f>
        <v>5.8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4</v>
      </c>
      <c r="BF5" s="55">
        <f t="shared" si="0"/>
        <v>3</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0.04</v>
      </c>
      <c r="BR5" s="55">
        <f t="shared" si="1"/>
        <v>1.1299999999999999</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501</v>
      </c>
      <c r="O7" s="922"/>
      <c r="P7" s="932" t="s">
        <v>742</v>
      </c>
      <c r="Q7" s="934"/>
      <c r="R7" s="974">
        <v>5.8</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2</v>
      </c>
      <c r="L11" s="927" t="s">
        <v>542</v>
      </c>
      <c r="M11" s="928"/>
      <c r="N11" s="927" t="s">
        <v>550</v>
      </c>
      <c r="O11" s="928"/>
      <c r="P11" s="927" t="s">
        <v>525</v>
      </c>
      <c r="Q11" s="928"/>
      <c r="R11" s="872" t="s">
        <v>306</v>
      </c>
      <c r="S11" s="872"/>
      <c r="T11" s="872"/>
      <c r="U11" s="927" t="s">
        <v>536</v>
      </c>
      <c r="V11" s="928"/>
      <c r="W11" s="927"/>
      <c r="X11" s="928"/>
      <c r="Y11" s="54"/>
      <c r="Z11" s="54"/>
      <c r="AA11" s="54"/>
      <c r="AB11" s="54"/>
      <c r="AC11" s="60"/>
      <c r="AD11" s="60"/>
      <c r="AE11" s="60">
        <v>0.01</v>
      </c>
      <c r="AF11" s="60"/>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6</v>
      </c>
      <c r="L12" s="927" t="s">
        <v>542</v>
      </c>
      <c r="M12" s="928"/>
      <c r="N12" s="927" t="s">
        <v>561</v>
      </c>
      <c r="O12" s="928"/>
      <c r="P12" s="927" t="s">
        <v>525</v>
      </c>
      <c r="Q12" s="928"/>
      <c r="R12" s="872" t="s">
        <v>306</v>
      </c>
      <c r="S12" s="872"/>
      <c r="T12" s="872"/>
      <c r="U12" s="927" t="s">
        <v>536</v>
      </c>
      <c r="V12" s="928"/>
      <c r="W12" s="927"/>
      <c r="X12" s="928"/>
      <c r="Y12" s="54"/>
      <c r="Z12" s="54"/>
      <c r="AA12" s="54"/>
      <c r="AB12" s="54"/>
      <c r="AC12" s="291"/>
      <c r="AD12" s="291"/>
      <c r="AE12" s="291">
        <v>0.01</v>
      </c>
      <c r="AF12" s="291"/>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7</v>
      </c>
      <c r="L13" s="927" t="s">
        <v>542</v>
      </c>
      <c r="M13" s="928"/>
      <c r="N13" s="927" t="s">
        <v>561</v>
      </c>
      <c r="O13" s="928"/>
      <c r="P13" s="927" t="s">
        <v>525</v>
      </c>
      <c r="Q13" s="928"/>
      <c r="R13" s="935" t="s">
        <v>306</v>
      </c>
      <c r="S13" s="936"/>
      <c r="T13" s="937"/>
      <c r="U13" s="927" t="s">
        <v>536</v>
      </c>
      <c r="V13" s="928"/>
      <c r="W13" s="927"/>
      <c r="X13" s="928"/>
      <c r="Y13" s="54"/>
      <c r="Z13" s="54"/>
      <c r="AA13" s="54"/>
      <c r="AB13" s="54"/>
      <c r="AC13" s="291"/>
      <c r="AD13" s="291"/>
      <c r="AE13" s="291">
        <v>0.01</v>
      </c>
      <c r="AF13" s="291"/>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10</v>
      </c>
      <c r="L14" s="927" t="s">
        <v>542</v>
      </c>
      <c r="M14" s="928"/>
      <c r="N14" s="927" t="s">
        <v>574</v>
      </c>
      <c r="O14" s="928"/>
      <c r="P14" s="927" t="s">
        <v>525</v>
      </c>
      <c r="Q14" s="928"/>
      <c r="R14" s="872" t="s">
        <v>315</v>
      </c>
      <c r="S14" s="872"/>
      <c r="T14" s="872"/>
      <c r="U14" s="927" t="s">
        <v>536</v>
      </c>
      <c r="V14" s="928"/>
      <c r="W14" s="927"/>
      <c r="X14" s="928"/>
      <c r="Y14" s="54"/>
      <c r="Z14" s="54"/>
      <c r="AA14" s="54"/>
      <c r="AB14" s="54"/>
      <c r="AC14" s="60"/>
      <c r="AD14" s="60"/>
      <c r="AE14" s="60"/>
      <c r="AF14" s="60">
        <v>0.01</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11</v>
      </c>
      <c r="L15" s="927" t="s">
        <v>542</v>
      </c>
      <c r="M15" s="928"/>
      <c r="N15" s="927" t="s">
        <v>553</v>
      </c>
      <c r="O15" s="928"/>
      <c r="P15" s="927" t="s">
        <v>525</v>
      </c>
      <c r="Q15" s="928"/>
      <c r="R15" s="935" t="s">
        <v>306</v>
      </c>
      <c r="S15" s="936"/>
      <c r="T15" s="937"/>
      <c r="U15" s="927" t="s">
        <v>547</v>
      </c>
      <c r="V15" s="928"/>
      <c r="W15" s="927"/>
      <c r="X15" s="928"/>
      <c r="Y15" s="54"/>
      <c r="Z15" s="54"/>
      <c r="AA15" s="54"/>
      <c r="AB15" s="54"/>
      <c r="AC15" s="60"/>
      <c r="AD15" s="60"/>
      <c r="AE15" s="60"/>
      <c r="AF15" s="60">
        <v>0.54</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12</v>
      </c>
      <c r="L16" s="927" t="s">
        <v>542</v>
      </c>
      <c r="M16" s="928"/>
      <c r="N16" s="927" t="s">
        <v>556</v>
      </c>
      <c r="O16" s="928"/>
      <c r="P16" s="927" t="s">
        <v>525</v>
      </c>
      <c r="Q16" s="928"/>
      <c r="R16" s="935" t="s">
        <v>306</v>
      </c>
      <c r="S16" s="936"/>
      <c r="T16" s="937"/>
      <c r="U16" s="927" t="s">
        <v>547</v>
      </c>
      <c r="V16" s="928"/>
      <c r="W16" s="927"/>
      <c r="X16" s="928"/>
      <c r="Y16" s="54"/>
      <c r="Z16" s="54"/>
      <c r="AA16" s="54"/>
      <c r="AB16" s="54"/>
      <c r="AC16" s="60"/>
      <c r="AD16" s="60"/>
      <c r="AE16" s="60"/>
      <c r="AF16" s="60">
        <v>0.57999999999999996</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15</v>
      </c>
      <c r="L17" s="927" t="s">
        <v>542</v>
      </c>
      <c r="M17" s="928"/>
      <c r="N17" s="927" t="s">
        <v>543</v>
      </c>
      <c r="O17" s="928"/>
      <c r="P17" s="927" t="s">
        <v>525</v>
      </c>
      <c r="Q17" s="928"/>
      <c r="R17" s="935" t="s">
        <v>306</v>
      </c>
      <c r="S17" s="936"/>
      <c r="T17" s="937"/>
      <c r="U17" s="927" t="s">
        <v>535</v>
      </c>
      <c r="V17" s="928"/>
      <c r="W17" s="927"/>
      <c r="X17" s="928"/>
      <c r="Y17" s="54"/>
      <c r="Z17" s="54"/>
      <c r="AA17" s="54"/>
      <c r="AB17" s="54"/>
      <c r="AC17" s="60"/>
      <c r="AD17" s="60"/>
      <c r="AE17" s="60">
        <v>0.01</v>
      </c>
      <c r="AF17" s="60"/>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0.04</v>
      </c>
      <c r="AF35" s="124">
        <f t="shared" si="3"/>
        <v>1.1299999999999999</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4</v>
      </c>
      <c r="AF37" s="1022">
        <f t="shared" si="5"/>
        <v>3</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S009</v>
      </c>
      <c r="AW5" s="292">
        <f>R7</f>
        <v>5.7</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6</v>
      </c>
      <c r="BF5" s="55">
        <f t="shared" si="0"/>
        <v>5</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7.0000000000000007E-2</v>
      </c>
      <c r="BR5" s="55">
        <f t="shared" si="1"/>
        <v>1.08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502</v>
      </c>
      <c r="O7" s="922"/>
      <c r="P7" s="932" t="s">
        <v>742</v>
      </c>
      <c r="Q7" s="934"/>
      <c r="R7" s="974">
        <v>5.7</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4</v>
      </c>
      <c r="L11" s="927" t="s">
        <v>542</v>
      </c>
      <c r="M11" s="928"/>
      <c r="N11" s="927" t="s">
        <v>580</v>
      </c>
      <c r="O11" s="928"/>
      <c r="P11" s="927" t="s">
        <v>525</v>
      </c>
      <c r="Q11" s="928"/>
      <c r="R11" s="872" t="s">
        <v>306</v>
      </c>
      <c r="S11" s="872"/>
      <c r="T11" s="872"/>
      <c r="U11" s="927" t="s">
        <v>536</v>
      </c>
      <c r="V11" s="928"/>
      <c r="W11" s="927"/>
      <c r="X11" s="928"/>
      <c r="Y11" s="54"/>
      <c r="Z11" s="54"/>
      <c r="AA11" s="54"/>
      <c r="AB11" s="54"/>
      <c r="AC11" s="60"/>
      <c r="AD11" s="60"/>
      <c r="AE11" s="60">
        <v>0.01</v>
      </c>
      <c r="AF11" s="60"/>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5</v>
      </c>
      <c r="L12" s="927" t="s">
        <v>542</v>
      </c>
      <c r="M12" s="928"/>
      <c r="N12" s="927" t="s">
        <v>576</v>
      </c>
      <c r="O12" s="928"/>
      <c r="P12" s="927" t="s">
        <v>525</v>
      </c>
      <c r="Q12" s="928"/>
      <c r="R12" s="872" t="s">
        <v>306</v>
      </c>
      <c r="S12" s="872"/>
      <c r="T12" s="872"/>
      <c r="U12" s="927" t="s">
        <v>536</v>
      </c>
      <c r="V12" s="928"/>
      <c r="W12" s="927"/>
      <c r="X12" s="928"/>
      <c r="Y12" s="54"/>
      <c r="Z12" s="54"/>
      <c r="AA12" s="54"/>
      <c r="AB12" s="54"/>
      <c r="AC12" s="291"/>
      <c r="AD12" s="291"/>
      <c r="AE12" s="291"/>
      <c r="AF12" s="291">
        <v>0.12</v>
      </c>
      <c r="AG12" s="291"/>
      <c r="AH12" s="291"/>
      <c r="AI12" s="291"/>
      <c r="AJ12" s="291"/>
      <c r="AK12" s="921" t="s">
        <v>750</v>
      </c>
      <c r="AL12" s="922"/>
      <c r="AM12" s="922"/>
      <c r="AN12" s="922"/>
      <c r="AO12" s="923"/>
      <c r="AP12" s="2"/>
      <c r="AQ12" s="59">
        <f t="shared" si="2"/>
        <v>2</v>
      </c>
    </row>
    <row r="13" spans="2:86" ht="12" customHeight="1" x14ac:dyDescent="0.15">
      <c r="B13" s="978"/>
      <c r="C13" s="986"/>
      <c r="D13" s="984"/>
      <c r="E13" s="984"/>
      <c r="F13" s="984"/>
      <c r="G13" s="984"/>
      <c r="H13" s="984"/>
      <c r="I13" s="984"/>
      <c r="J13" s="985"/>
      <c r="K13" s="100">
        <v>7</v>
      </c>
      <c r="L13" s="927" t="s">
        <v>542</v>
      </c>
      <c r="M13" s="928"/>
      <c r="N13" s="927" t="s">
        <v>561</v>
      </c>
      <c r="O13" s="928"/>
      <c r="P13" s="927" t="s">
        <v>525</v>
      </c>
      <c r="Q13" s="928"/>
      <c r="R13" s="935" t="s">
        <v>306</v>
      </c>
      <c r="S13" s="936"/>
      <c r="T13" s="937"/>
      <c r="U13" s="927" t="s">
        <v>536</v>
      </c>
      <c r="V13" s="928"/>
      <c r="W13" s="927"/>
      <c r="X13" s="928"/>
      <c r="Y13" s="54"/>
      <c r="Z13" s="54"/>
      <c r="AA13" s="54"/>
      <c r="AB13" s="54"/>
      <c r="AC13" s="291"/>
      <c r="AD13" s="291"/>
      <c r="AE13" s="291">
        <v>0.02</v>
      </c>
      <c r="AF13" s="291"/>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8</v>
      </c>
      <c r="L14" s="927" t="s">
        <v>542</v>
      </c>
      <c r="M14" s="928"/>
      <c r="N14" s="927" t="s">
        <v>561</v>
      </c>
      <c r="O14" s="928"/>
      <c r="P14" s="927" t="s">
        <v>525</v>
      </c>
      <c r="Q14" s="928"/>
      <c r="R14" s="872" t="s">
        <v>306</v>
      </c>
      <c r="S14" s="872"/>
      <c r="T14" s="872"/>
      <c r="U14" s="927" t="s">
        <v>536</v>
      </c>
      <c r="V14" s="928"/>
      <c r="W14" s="927"/>
      <c r="X14" s="928"/>
      <c r="Y14" s="54"/>
      <c r="Z14" s="54"/>
      <c r="AA14" s="54"/>
      <c r="AB14" s="54"/>
      <c r="AC14" s="60"/>
      <c r="AD14" s="60"/>
      <c r="AE14" s="60">
        <v>0.01</v>
      </c>
      <c r="AF14" s="60"/>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9</v>
      </c>
      <c r="L15" s="927" t="s">
        <v>542</v>
      </c>
      <c r="M15" s="928"/>
      <c r="N15" s="927" t="s">
        <v>561</v>
      </c>
      <c r="O15" s="928"/>
      <c r="P15" s="927" t="s">
        <v>525</v>
      </c>
      <c r="Q15" s="928"/>
      <c r="R15" s="935" t="s">
        <v>306</v>
      </c>
      <c r="S15" s="936"/>
      <c r="T15" s="937"/>
      <c r="U15" s="927" t="s">
        <v>536</v>
      </c>
      <c r="V15" s="928"/>
      <c r="W15" s="927"/>
      <c r="X15" s="928"/>
      <c r="Y15" s="54"/>
      <c r="Z15" s="54"/>
      <c r="AA15" s="54"/>
      <c r="AB15" s="54"/>
      <c r="AC15" s="60"/>
      <c r="AD15" s="60"/>
      <c r="AE15" s="60">
        <v>0.01</v>
      </c>
      <c r="AF15" s="60"/>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10</v>
      </c>
      <c r="L16" s="927" t="s">
        <v>542</v>
      </c>
      <c r="M16" s="928"/>
      <c r="N16" s="927" t="s">
        <v>561</v>
      </c>
      <c r="O16" s="928"/>
      <c r="P16" s="927" t="s">
        <v>525</v>
      </c>
      <c r="Q16" s="928"/>
      <c r="R16" s="935" t="s">
        <v>306</v>
      </c>
      <c r="S16" s="936"/>
      <c r="T16" s="937"/>
      <c r="U16" s="927" t="s">
        <v>536</v>
      </c>
      <c r="V16" s="928"/>
      <c r="W16" s="927"/>
      <c r="X16" s="928"/>
      <c r="Y16" s="54"/>
      <c r="Z16" s="54"/>
      <c r="AA16" s="54"/>
      <c r="AB16" s="54"/>
      <c r="AC16" s="60"/>
      <c r="AD16" s="60"/>
      <c r="AE16" s="60">
        <v>0.01</v>
      </c>
      <c r="AF16" s="60"/>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11</v>
      </c>
      <c r="L17" s="927" t="s">
        <v>542</v>
      </c>
      <c r="M17" s="928"/>
      <c r="N17" s="927" t="s">
        <v>561</v>
      </c>
      <c r="O17" s="928"/>
      <c r="P17" s="927" t="s">
        <v>525</v>
      </c>
      <c r="Q17" s="928"/>
      <c r="R17" s="935" t="s">
        <v>306</v>
      </c>
      <c r="S17" s="936"/>
      <c r="T17" s="937"/>
      <c r="U17" s="927" t="s">
        <v>536</v>
      </c>
      <c r="V17" s="928"/>
      <c r="W17" s="927"/>
      <c r="X17" s="928"/>
      <c r="Y17" s="54"/>
      <c r="Z17" s="54"/>
      <c r="AA17" s="54"/>
      <c r="AB17" s="54"/>
      <c r="AC17" s="60"/>
      <c r="AD17" s="60"/>
      <c r="AE17" s="60">
        <v>0.01</v>
      </c>
      <c r="AF17" s="60"/>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12</v>
      </c>
      <c r="L18" s="927" t="s">
        <v>542</v>
      </c>
      <c r="M18" s="928"/>
      <c r="N18" s="927" t="s">
        <v>543</v>
      </c>
      <c r="O18" s="928"/>
      <c r="P18" s="927" t="s">
        <v>525</v>
      </c>
      <c r="Q18" s="928"/>
      <c r="R18" s="935" t="s">
        <v>315</v>
      </c>
      <c r="S18" s="936"/>
      <c r="T18" s="937"/>
      <c r="U18" s="927" t="s">
        <v>536</v>
      </c>
      <c r="V18" s="928"/>
      <c r="W18" s="927"/>
      <c r="X18" s="928"/>
      <c r="Y18" s="54"/>
      <c r="Z18" s="54"/>
      <c r="AA18" s="54"/>
      <c r="AB18" s="54"/>
      <c r="AC18" s="60"/>
      <c r="AD18" s="60"/>
      <c r="AE18" s="60"/>
      <c r="AF18" s="60">
        <v>0.06</v>
      </c>
      <c r="AG18" s="60"/>
      <c r="AH18" s="60"/>
      <c r="AI18" s="60"/>
      <c r="AJ18" s="60"/>
      <c r="AK18" s="921"/>
      <c r="AL18" s="922"/>
      <c r="AM18" s="922"/>
      <c r="AN18" s="922"/>
      <c r="AO18" s="923"/>
      <c r="AP18" s="2"/>
      <c r="AQ18" s="59">
        <f t="shared" si="2"/>
        <v>2</v>
      </c>
    </row>
    <row r="19" spans="2:46" ht="12" customHeight="1" x14ac:dyDescent="0.15">
      <c r="B19" s="978"/>
      <c r="C19" s="986"/>
      <c r="D19" s="984"/>
      <c r="E19" s="984"/>
      <c r="F19" s="984"/>
      <c r="G19" s="984"/>
      <c r="H19" s="984"/>
      <c r="I19" s="984"/>
      <c r="J19" s="985"/>
      <c r="K19" s="100">
        <v>15</v>
      </c>
      <c r="L19" s="927" t="s">
        <v>542</v>
      </c>
      <c r="M19" s="928"/>
      <c r="N19" s="927" t="s">
        <v>561</v>
      </c>
      <c r="O19" s="928"/>
      <c r="P19" s="927" t="s">
        <v>525</v>
      </c>
      <c r="Q19" s="928"/>
      <c r="R19" s="935" t="s">
        <v>298</v>
      </c>
      <c r="S19" s="936"/>
      <c r="T19" s="937"/>
      <c r="U19" s="927" t="s">
        <v>536</v>
      </c>
      <c r="V19" s="928"/>
      <c r="W19" s="927"/>
      <c r="X19" s="928"/>
      <c r="Y19" s="54"/>
      <c r="Z19" s="54"/>
      <c r="AA19" s="54"/>
      <c r="AB19" s="54"/>
      <c r="AC19" s="60"/>
      <c r="AD19" s="60"/>
      <c r="AE19" s="60"/>
      <c r="AF19" s="60">
        <v>7.0000000000000007E-2</v>
      </c>
      <c r="AG19" s="60"/>
      <c r="AH19" s="60"/>
      <c r="AI19" s="60"/>
      <c r="AJ19" s="60"/>
      <c r="AK19" s="921"/>
      <c r="AL19" s="922"/>
      <c r="AM19" s="922"/>
      <c r="AN19" s="922"/>
      <c r="AO19" s="923"/>
      <c r="AP19" s="2"/>
      <c r="AQ19" s="59">
        <f t="shared" si="2"/>
        <v>2</v>
      </c>
    </row>
    <row r="20" spans="2:46" ht="12" customHeight="1" x14ac:dyDescent="0.15">
      <c r="B20" s="978"/>
      <c r="C20" s="986"/>
      <c r="D20" s="984"/>
      <c r="E20" s="984"/>
      <c r="F20" s="984"/>
      <c r="G20" s="984"/>
      <c r="H20" s="984"/>
      <c r="I20" s="984"/>
      <c r="J20" s="985"/>
      <c r="K20" s="100">
        <v>21</v>
      </c>
      <c r="L20" s="927" t="s">
        <v>542</v>
      </c>
      <c r="M20" s="928"/>
      <c r="N20" s="927" t="s">
        <v>553</v>
      </c>
      <c r="O20" s="928"/>
      <c r="P20" s="927" t="s">
        <v>525</v>
      </c>
      <c r="Q20" s="928"/>
      <c r="R20" s="935" t="s">
        <v>306</v>
      </c>
      <c r="S20" s="936"/>
      <c r="T20" s="937"/>
      <c r="U20" s="927" t="s">
        <v>547</v>
      </c>
      <c r="V20" s="928"/>
      <c r="W20" s="927"/>
      <c r="X20" s="928"/>
      <c r="Y20" s="54"/>
      <c r="Z20" s="54"/>
      <c r="AA20" s="54"/>
      <c r="AB20" s="54"/>
      <c r="AC20" s="60"/>
      <c r="AD20" s="60"/>
      <c r="AE20" s="60"/>
      <c r="AF20" s="60">
        <v>0.26</v>
      </c>
      <c r="AG20" s="60"/>
      <c r="AH20" s="60"/>
      <c r="AI20" s="60"/>
      <c r="AJ20" s="60"/>
      <c r="AK20" s="921"/>
      <c r="AL20" s="922"/>
      <c r="AM20" s="922"/>
      <c r="AN20" s="922"/>
      <c r="AO20" s="923"/>
      <c r="AP20" s="2"/>
      <c r="AQ20" s="59">
        <f t="shared" si="2"/>
        <v>2</v>
      </c>
    </row>
    <row r="21" spans="2:46" ht="12" customHeight="1" x14ac:dyDescent="0.15">
      <c r="B21" s="978"/>
      <c r="C21" s="986"/>
      <c r="D21" s="984"/>
      <c r="E21" s="984"/>
      <c r="F21" s="984"/>
      <c r="G21" s="984"/>
      <c r="H21" s="984"/>
      <c r="I21" s="984"/>
      <c r="J21" s="985"/>
      <c r="K21" s="100">
        <v>22</v>
      </c>
      <c r="L21" s="927" t="s">
        <v>542</v>
      </c>
      <c r="M21" s="928"/>
      <c r="N21" s="927" t="s">
        <v>556</v>
      </c>
      <c r="O21" s="928"/>
      <c r="P21" s="927" t="s">
        <v>525</v>
      </c>
      <c r="Q21" s="928"/>
      <c r="R21" s="935" t="s">
        <v>306</v>
      </c>
      <c r="S21" s="936"/>
      <c r="T21" s="937"/>
      <c r="U21" s="927" t="s">
        <v>547</v>
      </c>
      <c r="V21" s="928"/>
      <c r="W21" s="927"/>
      <c r="X21" s="928"/>
      <c r="Y21" s="54"/>
      <c r="Z21" s="54"/>
      <c r="AA21" s="54"/>
      <c r="AB21" s="54"/>
      <c r="AC21" s="60"/>
      <c r="AD21" s="60"/>
      <c r="AE21" s="60"/>
      <c r="AF21" s="60">
        <v>0.56999999999999995</v>
      </c>
      <c r="AG21" s="60"/>
      <c r="AH21" s="60"/>
      <c r="AI21" s="60"/>
      <c r="AJ21" s="60"/>
      <c r="AK21" s="921"/>
      <c r="AL21" s="922"/>
      <c r="AM21" s="922"/>
      <c r="AN21" s="922"/>
      <c r="AO21" s="923"/>
      <c r="AP21" s="2"/>
      <c r="AQ21" s="59">
        <f t="shared" si="2"/>
        <v>2</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7.0000000000000007E-2</v>
      </c>
      <c r="AF35" s="124">
        <f t="shared" si="3"/>
        <v>1.08</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6</v>
      </c>
      <c r="AF37" s="1022">
        <f t="shared" si="5"/>
        <v>5</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S010</v>
      </c>
      <c r="AW5" s="292">
        <f>R7</f>
        <v>5.8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5</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0.03</v>
      </c>
      <c r="BR5" s="55">
        <f t="shared" si="1"/>
        <v>1.27</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78"/>
      <c r="C7" s="986"/>
      <c r="D7" s="984"/>
      <c r="E7" s="984"/>
      <c r="F7" s="984"/>
      <c r="G7" s="984"/>
      <c r="H7" s="984"/>
      <c r="I7" s="984"/>
      <c r="J7" s="985"/>
      <c r="K7" s="932" t="s">
        <v>741</v>
      </c>
      <c r="L7" s="933"/>
      <c r="M7" s="934"/>
      <c r="N7" s="921" t="s">
        <v>503</v>
      </c>
      <c r="O7" s="923"/>
      <c r="P7" s="932" t="s">
        <v>742</v>
      </c>
      <c r="Q7" s="934"/>
      <c r="R7" s="974">
        <v>5.8</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44" t="s">
        <v>605</v>
      </c>
      <c r="L8" s="956" t="s">
        <v>607</v>
      </c>
      <c r="M8" s="957"/>
      <c r="N8" s="956" t="s">
        <v>287</v>
      </c>
      <c r="O8" s="957"/>
      <c r="P8" s="956" t="s">
        <v>288</v>
      </c>
      <c r="Q8" s="957"/>
      <c r="R8" s="956" t="s">
        <v>289</v>
      </c>
      <c r="S8" s="979"/>
      <c r="T8" s="957"/>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45"/>
      <c r="L9" s="958"/>
      <c r="M9" s="959"/>
      <c r="N9" s="958"/>
      <c r="O9" s="959"/>
      <c r="P9" s="958"/>
      <c r="Q9" s="959"/>
      <c r="R9" s="958"/>
      <c r="S9" s="980"/>
      <c r="T9" s="959"/>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46"/>
      <c r="L10" s="960"/>
      <c r="M10" s="961"/>
      <c r="N10" s="960"/>
      <c r="O10" s="961"/>
      <c r="P10" s="960"/>
      <c r="Q10" s="961"/>
      <c r="R10" s="960"/>
      <c r="S10" s="981"/>
      <c r="T10" s="961"/>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1</v>
      </c>
      <c r="L11" s="927" t="s">
        <v>542</v>
      </c>
      <c r="M11" s="928"/>
      <c r="N11" s="927" t="s">
        <v>543</v>
      </c>
      <c r="O11" s="928"/>
      <c r="P11" s="927" t="s">
        <v>525</v>
      </c>
      <c r="Q11" s="928"/>
      <c r="R11" s="935" t="s">
        <v>298</v>
      </c>
      <c r="S11" s="936"/>
      <c r="T11" s="937"/>
      <c r="U11" s="927" t="s">
        <v>536</v>
      </c>
      <c r="V11" s="928"/>
      <c r="W11" s="927"/>
      <c r="X11" s="928"/>
      <c r="Y11" s="54"/>
      <c r="Z11" s="54"/>
      <c r="AA11" s="54"/>
      <c r="AB11" s="54"/>
      <c r="AC11" s="60"/>
      <c r="AD11" s="60"/>
      <c r="AE11" s="60"/>
      <c r="AF11" s="60">
        <v>0.6</v>
      </c>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4</v>
      </c>
      <c r="L12" s="927" t="s">
        <v>542</v>
      </c>
      <c r="M12" s="928"/>
      <c r="N12" s="927" t="s">
        <v>580</v>
      </c>
      <c r="O12" s="928"/>
      <c r="P12" s="927" t="s">
        <v>525</v>
      </c>
      <c r="Q12" s="928"/>
      <c r="R12" s="935" t="s">
        <v>306</v>
      </c>
      <c r="S12" s="936"/>
      <c r="T12" s="937"/>
      <c r="U12" s="927" t="s">
        <v>536</v>
      </c>
      <c r="V12" s="928"/>
      <c r="W12" s="927"/>
      <c r="X12" s="928"/>
      <c r="Y12" s="54"/>
      <c r="Z12" s="54"/>
      <c r="AA12" s="54"/>
      <c r="AB12" s="54"/>
      <c r="AC12" s="291"/>
      <c r="AD12" s="291"/>
      <c r="AE12" s="291"/>
      <c r="AF12" s="291">
        <v>0.01</v>
      </c>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5</v>
      </c>
      <c r="L13" s="927" t="s">
        <v>542</v>
      </c>
      <c r="M13" s="928"/>
      <c r="N13" s="927" t="s">
        <v>576</v>
      </c>
      <c r="O13" s="928"/>
      <c r="P13" s="927" t="s">
        <v>525</v>
      </c>
      <c r="Q13" s="928"/>
      <c r="R13" s="935" t="s">
        <v>306</v>
      </c>
      <c r="S13" s="936"/>
      <c r="T13" s="937"/>
      <c r="U13" s="927" t="s">
        <v>536</v>
      </c>
      <c r="V13" s="928"/>
      <c r="W13" s="927"/>
      <c r="X13" s="928"/>
      <c r="Y13" s="54"/>
      <c r="Z13" s="54"/>
      <c r="AA13" s="54"/>
      <c r="AB13" s="54"/>
      <c r="AC13" s="291"/>
      <c r="AD13" s="291"/>
      <c r="AE13" s="291">
        <v>0.02</v>
      </c>
      <c r="AF13" s="291"/>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7</v>
      </c>
      <c r="L14" s="927" t="s">
        <v>542</v>
      </c>
      <c r="M14" s="928"/>
      <c r="N14" s="927" t="s">
        <v>553</v>
      </c>
      <c r="O14" s="928"/>
      <c r="P14" s="927" t="s">
        <v>525</v>
      </c>
      <c r="Q14" s="928"/>
      <c r="R14" s="935" t="s">
        <v>306</v>
      </c>
      <c r="S14" s="936"/>
      <c r="T14" s="937"/>
      <c r="U14" s="927" t="s">
        <v>547</v>
      </c>
      <c r="V14" s="928"/>
      <c r="W14" s="927"/>
      <c r="X14" s="928"/>
      <c r="Y14" s="54"/>
      <c r="Z14" s="54"/>
      <c r="AA14" s="54"/>
      <c r="AB14" s="54"/>
      <c r="AC14" s="60"/>
      <c r="AD14" s="60"/>
      <c r="AE14" s="60"/>
      <c r="AF14" s="60">
        <v>0.02</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8</v>
      </c>
      <c r="L15" s="927" t="s">
        <v>542</v>
      </c>
      <c r="M15" s="928"/>
      <c r="N15" s="927" t="s">
        <v>556</v>
      </c>
      <c r="O15" s="928"/>
      <c r="P15" s="927" t="s">
        <v>525</v>
      </c>
      <c r="Q15" s="928"/>
      <c r="R15" s="935" t="s">
        <v>306</v>
      </c>
      <c r="S15" s="936"/>
      <c r="T15" s="937"/>
      <c r="U15" s="927" t="s">
        <v>547</v>
      </c>
      <c r="V15" s="928"/>
      <c r="W15" s="927"/>
      <c r="X15" s="928"/>
      <c r="Y15" s="54"/>
      <c r="Z15" s="54"/>
      <c r="AA15" s="54"/>
      <c r="AB15" s="54"/>
      <c r="AC15" s="60"/>
      <c r="AD15" s="60"/>
      <c r="AE15" s="60"/>
      <c r="AF15" s="60">
        <v>0.57999999999999996</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9</v>
      </c>
      <c r="L16" s="927" t="s">
        <v>542</v>
      </c>
      <c r="M16" s="928"/>
      <c r="N16" s="927" t="s">
        <v>573</v>
      </c>
      <c r="O16" s="928"/>
      <c r="P16" s="927" t="s">
        <v>525</v>
      </c>
      <c r="Q16" s="928"/>
      <c r="R16" s="935" t="s">
        <v>306</v>
      </c>
      <c r="S16" s="936"/>
      <c r="T16" s="937"/>
      <c r="U16" s="927" t="s">
        <v>536</v>
      </c>
      <c r="V16" s="928"/>
      <c r="W16" s="927"/>
      <c r="X16" s="928"/>
      <c r="Y16" s="54"/>
      <c r="Z16" s="54"/>
      <c r="AA16" s="54"/>
      <c r="AB16" s="54"/>
      <c r="AC16" s="60"/>
      <c r="AD16" s="60"/>
      <c r="AE16" s="60"/>
      <c r="AF16" s="60">
        <v>0.06</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12</v>
      </c>
      <c r="L17" s="927" t="s">
        <v>542</v>
      </c>
      <c r="M17" s="928"/>
      <c r="N17" s="927" t="s">
        <v>550</v>
      </c>
      <c r="O17" s="928"/>
      <c r="P17" s="927" t="s">
        <v>525</v>
      </c>
      <c r="Q17" s="928"/>
      <c r="R17" s="935" t="s">
        <v>306</v>
      </c>
      <c r="S17" s="936"/>
      <c r="T17" s="937"/>
      <c r="U17" s="927" t="s">
        <v>535</v>
      </c>
      <c r="V17" s="928"/>
      <c r="W17" s="927"/>
      <c r="X17" s="928"/>
      <c r="Y17" s="54"/>
      <c r="Z17" s="54"/>
      <c r="AA17" s="54"/>
      <c r="AB17" s="54"/>
      <c r="AC17" s="60"/>
      <c r="AD17" s="60"/>
      <c r="AE17" s="60">
        <v>0.01</v>
      </c>
      <c r="AF17" s="60"/>
      <c r="AG17" s="60"/>
      <c r="AH17" s="60"/>
      <c r="AI17" s="60"/>
      <c r="AJ17" s="60"/>
      <c r="AK17" s="921"/>
      <c r="AL17" s="922"/>
      <c r="AM17" s="922"/>
      <c r="AN17" s="922"/>
      <c r="AO17" s="923"/>
      <c r="AP17" s="2"/>
      <c r="AQ17" s="59">
        <f t="shared" si="2"/>
        <v>2</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32" t="s">
        <v>746</v>
      </c>
      <c r="M35" s="933"/>
      <c r="N35" s="933"/>
      <c r="O35" s="933"/>
      <c r="P35" s="933"/>
      <c r="Q35" s="933"/>
      <c r="R35" s="933"/>
      <c r="S35" s="933"/>
      <c r="T35" s="933"/>
      <c r="U35" s="933"/>
      <c r="V35" s="933"/>
      <c r="W35" s="933"/>
      <c r="X35" s="934"/>
      <c r="Y35" s="932" t="s">
        <v>535</v>
      </c>
      <c r="Z35" s="933"/>
      <c r="AA35" s="933"/>
      <c r="AB35" s="934"/>
      <c r="AC35" s="124">
        <f t="shared" ref="AC35:AJ35" si="3">SUM(AC11:AC34)</f>
        <v>0</v>
      </c>
      <c r="AD35" s="124">
        <f t="shared" si="3"/>
        <v>0</v>
      </c>
      <c r="AE35" s="124">
        <f>SUM(AE11:AE34)</f>
        <v>0.03</v>
      </c>
      <c r="AF35" s="124">
        <f t="shared" si="3"/>
        <v>1.27</v>
      </c>
      <c r="AG35" s="124">
        <f t="shared" si="3"/>
        <v>0</v>
      </c>
      <c r="AH35" s="124">
        <f t="shared" si="3"/>
        <v>0</v>
      </c>
      <c r="AI35" s="124">
        <f t="shared" si="3"/>
        <v>0</v>
      </c>
      <c r="AJ35" s="125">
        <f t="shared" si="3"/>
        <v>0</v>
      </c>
      <c r="AK35" s="956" t="s">
        <v>747</v>
      </c>
      <c r="AL35" s="957"/>
      <c r="AM35" s="962" t="s">
        <v>522</v>
      </c>
      <c r="AN35" s="963"/>
      <c r="AO35" s="964"/>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58"/>
      <c r="AL36" s="959"/>
      <c r="AM36" s="965"/>
      <c r="AN36" s="966"/>
      <c r="AO36" s="967"/>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918">
        <f>IF(COUNTIF(Y11:Y34,"〇")&gt;0,1,0)</f>
        <v>0</v>
      </c>
      <c r="Z37" s="918">
        <f t="shared" ref="Z37:AB37" si="4">IF(COUNTIF(Z11:Z34,"〇")&gt;0,1,0)</f>
        <v>0</v>
      </c>
      <c r="AA37" s="918">
        <f t="shared" si="4"/>
        <v>0</v>
      </c>
      <c r="AB37" s="918">
        <f t="shared" si="4"/>
        <v>0</v>
      </c>
      <c r="AC37" s="918">
        <f>COUNTA(AC11:AC34)</f>
        <v>0</v>
      </c>
      <c r="AD37" s="918">
        <f t="shared" ref="AD37:AI37" si="5">COUNTA(AD11:AD34)</f>
        <v>0</v>
      </c>
      <c r="AE37" s="918">
        <f t="shared" si="5"/>
        <v>2</v>
      </c>
      <c r="AF37" s="918">
        <f t="shared" si="5"/>
        <v>5</v>
      </c>
      <c r="AG37" s="918">
        <f t="shared" si="5"/>
        <v>0</v>
      </c>
      <c r="AH37" s="918">
        <f t="shared" si="5"/>
        <v>0</v>
      </c>
      <c r="AI37" s="918">
        <f t="shared" si="5"/>
        <v>0</v>
      </c>
      <c r="AJ37" s="918">
        <f>COUNTA(AJ11:AJ34)</f>
        <v>0</v>
      </c>
      <c r="AK37" s="958"/>
      <c r="AL37" s="959"/>
      <c r="AM37" s="965"/>
      <c r="AN37" s="966"/>
      <c r="AO37" s="967"/>
      <c r="AP37" s="2"/>
      <c r="AU37" s="43">
        <f>+Y37</f>
        <v>0</v>
      </c>
    </row>
    <row r="38" spans="2:86" ht="14.25" customHeight="1" x14ac:dyDescent="0.15">
      <c r="B38" s="978"/>
      <c r="C38" s="986"/>
      <c r="D38" s="984"/>
      <c r="E38" s="984"/>
      <c r="F38" s="984"/>
      <c r="G38" s="984"/>
      <c r="H38" s="984"/>
      <c r="I38" s="984"/>
      <c r="J38" s="985"/>
      <c r="K38" s="946"/>
      <c r="L38" s="960"/>
      <c r="M38" s="981"/>
      <c r="N38" s="961"/>
      <c r="O38" s="960"/>
      <c r="P38" s="981"/>
      <c r="Q38" s="981"/>
      <c r="R38" s="981"/>
      <c r="S38" s="981"/>
      <c r="T38" s="981"/>
      <c r="U38" s="981"/>
      <c r="V38" s="981"/>
      <c r="W38" s="981"/>
      <c r="X38" s="961"/>
      <c r="Y38" s="919"/>
      <c r="Z38" s="919"/>
      <c r="AA38" s="919"/>
      <c r="AB38" s="919"/>
      <c r="AC38" s="919"/>
      <c r="AD38" s="919"/>
      <c r="AE38" s="919"/>
      <c r="AF38" s="919"/>
      <c r="AG38" s="919"/>
      <c r="AH38" s="919"/>
      <c r="AI38" s="919"/>
      <c r="AJ38" s="919"/>
      <c r="AK38" s="960"/>
      <c r="AL38" s="961"/>
      <c r="AM38" s="968"/>
      <c r="AN38" s="969"/>
      <c r="AO38" s="970"/>
      <c r="AP38" s="2"/>
    </row>
    <row r="39" spans="2:86" ht="12" customHeight="1" x14ac:dyDescent="0.15">
      <c r="B39" s="978"/>
      <c r="C39" s="986"/>
      <c r="D39" s="984"/>
      <c r="E39" s="984"/>
      <c r="F39" s="984"/>
      <c r="G39" s="984"/>
      <c r="H39" s="984"/>
      <c r="I39" s="984"/>
      <c r="J39" s="984"/>
      <c r="K39" s="938" t="s">
        <v>230</v>
      </c>
      <c r="L39" s="947"/>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9"/>
      <c r="AP39" s="2"/>
    </row>
    <row r="40" spans="2:86" ht="12" customHeight="1" x14ac:dyDescent="0.15">
      <c r="B40" s="978"/>
      <c r="C40" s="986"/>
      <c r="D40" s="984"/>
      <c r="E40" s="984"/>
      <c r="F40" s="984"/>
      <c r="G40" s="984"/>
      <c r="H40" s="984"/>
      <c r="I40" s="984"/>
      <c r="J40" s="984"/>
      <c r="K40" s="939"/>
      <c r="L40" s="950"/>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939"/>
      <c r="L41" s="950"/>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940"/>
      <c r="L42" s="953"/>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971" t="s">
        <v>231</v>
      </c>
      <c r="L43" s="972"/>
      <c r="M43" s="972"/>
      <c r="N43" s="972"/>
      <c r="O43" s="972"/>
      <c r="P43" s="972"/>
      <c r="Q43" s="972"/>
      <c r="R43" s="972"/>
      <c r="S43" s="972"/>
      <c r="T43" s="972"/>
      <c r="U43" s="972"/>
      <c r="V43" s="972"/>
      <c r="W43" s="972"/>
      <c r="X43" s="972"/>
      <c r="Y43" s="972"/>
      <c r="Z43" s="972"/>
      <c r="AA43" s="972"/>
      <c r="AB43" s="972"/>
      <c r="AC43" s="972"/>
      <c r="AD43" s="972"/>
      <c r="AE43" s="972"/>
      <c r="AF43" s="972"/>
      <c r="AG43" s="972"/>
      <c r="AH43" s="972"/>
      <c r="AI43" s="972"/>
      <c r="AJ43" s="972"/>
      <c r="AK43" s="972"/>
      <c r="AL43" s="972"/>
      <c r="AM43" s="972"/>
      <c r="AN43" s="972"/>
      <c r="AO43" s="973"/>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S011</v>
      </c>
      <c r="AW5" s="292">
        <f>R7</f>
        <v>5.8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3</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0.03</v>
      </c>
      <c r="BR5" s="55">
        <f t="shared" si="1"/>
        <v>0.74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504</v>
      </c>
      <c r="O7" s="922"/>
      <c r="P7" s="932" t="s">
        <v>742</v>
      </c>
      <c r="Q7" s="934"/>
      <c r="R7" s="974">
        <v>5.8</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5</v>
      </c>
      <c r="L11" s="927" t="s">
        <v>542</v>
      </c>
      <c r="M11" s="928"/>
      <c r="N11" s="927" t="s">
        <v>543</v>
      </c>
      <c r="O11" s="928"/>
      <c r="P11" s="927" t="s">
        <v>525</v>
      </c>
      <c r="Q11" s="928"/>
      <c r="R11" s="872" t="s">
        <v>306</v>
      </c>
      <c r="S11" s="872"/>
      <c r="T11" s="872"/>
      <c r="U11" s="927" t="s">
        <v>536</v>
      </c>
      <c r="V11" s="928"/>
      <c r="W11" s="927"/>
      <c r="X11" s="928"/>
      <c r="Y11" s="54"/>
      <c r="Z11" s="54"/>
      <c r="AA11" s="54"/>
      <c r="AB11" s="54"/>
      <c r="AC11" s="60"/>
      <c r="AD11" s="60"/>
      <c r="AE11" s="60">
        <v>0.03</v>
      </c>
      <c r="AF11" s="60"/>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9</v>
      </c>
      <c r="L12" s="927" t="s">
        <v>542</v>
      </c>
      <c r="M12" s="928"/>
      <c r="N12" s="927" t="s">
        <v>580</v>
      </c>
      <c r="O12" s="928"/>
      <c r="P12" s="927" t="s">
        <v>525</v>
      </c>
      <c r="Q12" s="928"/>
      <c r="R12" s="872" t="s">
        <v>306</v>
      </c>
      <c r="S12" s="872"/>
      <c r="T12" s="872"/>
      <c r="U12" s="927" t="s">
        <v>536</v>
      </c>
      <c r="V12" s="928"/>
      <c r="W12" s="927"/>
      <c r="X12" s="928"/>
      <c r="Y12" s="54"/>
      <c r="Z12" s="54"/>
      <c r="AA12" s="54"/>
      <c r="AB12" s="54"/>
      <c r="AC12" s="291"/>
      <c r="AD12" s="291"/>
      <c r="AE12" s="291"/>
      <c r="AF12" s="291">
        <v>0.01</v>
      </c>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11</v>
      </c>
      <c r="L13" s="927" t="s">
        <v>542</v>
      </c>
      <c r="M13" s="928"/>
      <c r="N13" s="927" t="s">
        <v>553</v>
      </c>
      <c r="O13" s="928"/>
      <c r="P13" s="927" t="s">
        <v>525</v>
      </c>
      <c r="Q13" s="928"/>
      <c r="R13" s="935" t="s">
        <v>306</v>
      </c>
      <c r="S13" s="936"/>
      <c r="T13" s="937"/>
      <c r="U13" s="927" t="s">
        <v>547</v>
      </c>
      <c r="V13" s="928"/>
      <c r="W13" s="927"/>
      <c r="X13" s="928"/>
      <c r="Y13" s="54"/>
      <c r="Z13" s="54"/>
      <c r="AA13" s="54"/>
      <c r="AB13" s="54"/>
      <c r="AC13" s="291"/>
      <c r="AD13" s="291"/>
      <c r="AE13" s="291"/>
      <c r="AF13" s="291">
        <v>0.15</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12</v>
      </c>
      <c r="L14" s="927" t="s">
        <v>542</v>
      </c>
      <c r="M14" s="928"/>
      <c r="N14" s="927" t="s">
        <v>556</v>
      </c>
      <c r="O14" s="928"/>
      <c r="P14" s="927" t="s">
        <v>525</v>
      </c>
      <c r="Q14" s="928"/>
      <c r="R14" s="872" t="s">
        <v>306</v>
      </c>
      <c r="S14" s="872"/>
      <c r="T14" s="872"/>
      <c r="U14" s="927" t="s">
        <v>547</v>
      </c>
      <c r="V14" s="928"/>
      <c r="W14" s="927"/>
      <c r="X14" s="928"/>
      <c r="Y14" s="54"/>
      <c r="Z14" s="54"/>
      <c r="AA14" s="54"/>
      <c r="AB14" s="54"/>
      <c r="AC14" s="60"/>
      <c r="AD14" s="60"/>
      <c r="AE14" s="60"/>
      <c r="AF14" s="60">
        <v>0.57999999999999996</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5</v>
      </c>
      <c r="L15" s="927"/>
      <c r="M15" s="928"/>
      <c r="N15" s="927"/>
      <c r="O15" s="928"/>
      <c r="P15" s="927"/>
      <c r="Q15" s="928"/>
      <c r="R15" s="935"/>
      <c r="S15" s="936"/>
      <c r="T15" s="937"/>
      <c r="U15" s="927"/>
      <c r="V15" s="928"/>
      <c r="W15" s="927"/>
      <c r="X15" s="928"/>
      <c r="Y15" s="54"/>
      <c r="Z15" s="54"/>
      <c r="AA15" s="54"/>
      <c r="AB15" s="54"/>
      <c r="AC15" s="60"/>
      <c r="AD15" s="60"/>
      <c r="AE15" s="60"/>
      <c r="AF15" s="60"/>
      <c r="AG15" s="60"/>
      <c r="AH15" s="60"/>
      <c r="AI15" s="60"/>
      <c r="AJ15" s="60"/>
      <c r="AK15" s="921"/>
      <c r="AL15" s="922"/>
      <c r="AM15" s="922"/>
      <c r="AN15" s="922"/>
      <c r="AO15" s="923"/>
      <c r="AP15" s="2"/>
      <c r="AQ15" s="59">
        <f t="shared" si="2"/>
        <v>1</v>
      </c>
    </row>
    <row r="16" spans="2:86" ht="12" customHeight="1" x14ac:dyDescent="0.15">
      <c r="B16" s="978"/>
      <c r="C16" s="986"/>
      <c r="D16" s="984"/>
      <c r="E16" s="984"/>
      <c r="F16" s="984"/>
      <c r="G16" s="984"/>
      <c r="H16" s="984"/>
      <c r="I16" s="984"/>
      <c r="J16" s="985"/>
      <c r="K16" s="100">
        <v>6</v>
      </c>
      <c r="L16" s="927"/>
      <c r="M16" s="928"/>
      <c r="N16" s="927"/>
      <c r="O16" s="928"/>
      <c r="P16" s="927"/>
      <c r="Q16" s="928"/>
      <c r="R16" s="935"/>
      <c r="S16" s="936"/>
      <c r="T16" s="937"/>
      <c r="U16" s="927"/>
      <c r="V16" s="928"/>
      <c r="W16" s="927"/>
      <c r="X16" s="928"/>
      <c r="Y16" s="54"/>
      <c r="Z16" s="54"/>
      <c r="AA16" s="54"/>
      <c r="AB16" s="54"/>
      <c r="AC16" s="60"/>
      <c r="AD16" s="60"/>
      <c r="AE16" s="60"/>
      <c r="AF16" s="60"/>
      <c r="AG16" s="60"/>
      <c r="AH16" s="60"/>
      <c r="AI16" s="60"/>
      <c r="AJ16" s="60"/>
      <c r="AK16" s="921"/>
      <c r="AL16" s="922"/>
      <c r="AM16" s="922"/>
      <c r="AN16" s="922"/>
      <c r="AO16" s="923"/>
      <c r="AP16" s="2"/>
      <c r="AQ16" s="59">
        <f t="shared" si="2"/>
        <v>1</v>
      </c>
    </row>
    <row r="17" spans="2:46" ht="12" customHeight="1" x14ac:dyDescent="0.15">
      <c r="B17" s="978"/>
      <c r="C17" s="986"/>
      <c r="D17" s="984"/>
      <c r="E17" s="984"/>
      <c r="F17" s="984"/>
      <c r="G17" s="984"/>
      <c r="H17" s="984"/>
      <c r="I17" s="984"/>
      <c r="J17" s="985"/>
      <c r="K17" s="100">
        <v>7</v>
      </c>
      <c r="L17" s="927"/>
      <c r="M17" s="928"/>
      <c r="N17" s="927"/>
      <c r="O17" s="928"/>
      <c r="P17" s="927"/>
      <c r="Q17" s="928"/>
      <c r="R17" s="935"/>
      <c r="S17" s="936"/>
      <c r="T17" s="937"/>
      <c r="U17" s="927"/>
      <c r="V17" s="928"/>
      <c r="W17" s="927"/>
      <c r="X17" s="928"/>
      <c r="Y17" s="54"/>
      <c r="Z17" s="54"/>
      <c r="AA17" s="54"/>
      <c r="AB17" s="54"/>
      <c r="AC17" s="60"/>
      <c r="AD17" s="60"/>
      <c r="AE17" s="60"/>
      <c r="AF17" s="60"/>
      <c r="AG17" s="60"/>
      <c r="AH17" s="60"/>
      <c r="AI17" s="60"/>
      <c r="AJ17" s="60"/>
      <c r="AK17" s="921"/>
      <c r="AL17" s="922"/>
      <c r="AM17" s="922"/>
      <c r="AN17" s="922"/>
      <c r="AO17" s="923"/>
      <c r="AP17" s="2"/>
      <c r="AQ17" s="59">
        <f t="shared" si="2"/>
        <v>1</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0.03</v>
      </c>
      <c r="AF35" s="124">
        <f t="shared" si="3"/>
        <v>0.74</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1</v>
      </c>
      <c r="AF37" s="1022">
        <f t="shared" si="5"/>
        <v>3</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S012</v>
      </c>
      <c r="AW5" s="292">
        <f>R7</f>
        <v>5.8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6</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505</v>
      </c>
      <c r="O7" s="922"/>
      <c r="P7" s="932" t="s">
        <v>742</v>
      </c>
      <c r="Q7" s="934"/>
      <c r="R7" s="974">
        <v>5.8</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4</v>
      </c>
      <c r="L11" s="927" t="s">
        <v>542</v>
      </c>
      <c r="M11" s="928"/>
      <c r="N11" s="927" t="s">
        <v>576</v>
      </c>
      <c r="O11" s="928"/>
      <c r="P11" s="927" t="s">
        <v>525</v>
      </c>
      <c r="Q11" s="928"/>
      <c r="R11" s="872" t="s">
        <v>306</v>
      </c>
      <c r="S11" s="872"/>
      <c r="T11" s="872"/>
      <c r="U11" s="927" t="s">
        <v>536</v>
      </c>
      <c r="V11" s="928"/>
      <c r="W11" s="927"/>
      <c r="X11" s="928"/>
      <c r="Y11" s="54"/>
      <c r="Z11" s="54"/>
      <c r="AA11" s="54"/>
      <c r="AB11" s="54"/>
      <c r="AC11" s="60"/>
      <c r="AD11" s="60"/>
      <c r="AE11" s="60"/>
      <c r="AF11" s="60">
        <v>0.03</v>
      </c>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10</v>
      </c>
      <c r="L12" s="927" t="s">
        <v>542</v>
      </c>
      <c r="M12" s="928"/>
      <c r="N12" s="927" t="s">
        <v>578</v>
      </c>
      <c r="O12" s="928"/>
      <c r="P12" s="927" t="s">
        <v>525</v>
      </c>
      <c r="Q12" s="928"/>
      <c r="R12" s="872" t="s">
        <v>306</v>
      </c>
      <c r="S12" s="872"/>
      <c r="T12" s="872"/>
      <c r="U12" s="927" t="s">
        <v>536</v>
      </c>
      <c r="V12" s="928"/>
      <c r="W12" s="927"/>
      <c r="X12" s="928"/>
      <c r="Y12" s="54"/>
      <c r="Z12" s="54"/>
      <c r="AA12" s="54"/>
      <c r="AB12" s="54"/>
      <c r="AC12" s="291"/>
      <c r="AD12" s="291"/>
      <c r="AE12" s="291"/>
      <c r="AF12" s="291">
        <v>0.01</v>
      </c>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11</v>
      </c>
      <c r="L13" s="927" t="s">
        <v>542</v>
      </c>
      <c r="M13" s="928"/>
      <c r="N13" s="927" t="s">
        <v>580</v>
      </c>
      <c r="O13" s="928"/>
      <c r="P13" s="927" t="s">
        <v>525</v>
      </c>
      <c r="Q13" s="928"/>
      <c r="R13" s="935" t="s">
        <v>306</v>
      </c>
      <c r="S13" s="936"/>
      <c r="T13" s="937"/>
      <c r="U13" s="927" t="s">
        <v>547</v>
      </c>
      <c r="V13" s="928"/>
      <c r="W13" s="927"/>
      <c r="X13" s="928"/>
      <c r="Y13" s="54"/>
      <c r="Z13" s="54"/>
      <c r="AA13" s="54"/>
      <c r="AB13" s="54"/>
      <c r="AC13" s="291"/>
      <c r="AD13" s="291"/>
      <c r="AE13" s="291"/>
      <c r="AF13" s="291">
        <v>0.19</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12</v>
      </c>
      <c r="L14" s="927" t="s">
        <v>542</v>
      </c>
      <c r="M14" s="928"/>
      <c r="N14" s="927" t="s">
        <v>553</v>
      </c>
      <c r="O14" s="928"/>
      <c r="P14" s="927" t="s">
        <v>525</v>
      </c>
      <c r="Q14" s="928"/>
      <c r="R14" s="872" t="s">
        <v>306</v>
      </c>
      <c r="S14" s="872"/>
      <c r="T14" s="872"/>
      <c r="U14" s="927" t="s">
        <v>547</v>
      </c>
      <c r="V14" s="928"/>
      <c r="W14" s="927"/>
      <c r="X14" s="928"/>
      <c r="Y14" s="54"/>
      <c r="Z14" s="54"/>
      <c r="AA14" s="54"/>
      <c r="AB14" s="54"/>
      <c r="AC14" s="60"/>
      <c r="AD14" s="60"/>
      <c r="AE14" s="60"/>
      <c r="AF14" s="60">
        <v>0.17</v>
      </c>
      <c r="AG14" s="60"/>
      <c r="AH14" s="60"/>
      <c r="AI14" s="60"/>
      <c r="AJ14" s="60"/>
      <c r="AK14" s="921"/>
      <c r="AL14" s="922"/>
      <c r="AM14" s="922"/>
      <c r="AN14" s="922"/>
      <c r="AO14" s="923"/>
      <c r="AP14" s="2"/>
      <c r="AQ14" s="59">
        <f t="shared" si="2"/>
        <v>2</v>
      </c>
    </row>
    <row r="15" spans="2:86" ht="12" customHeight="1" x14ac:dyDescent="0.15">
      <c r="B15" s="978"/>
      <c r="C15" s="986"/>
      <c r="D15" s="984"/>
      <c r="E15" s="984"/>
      <c r="F15" s="984"/>
      <c r="G15" s="984"/>
      <c r="H15" s="984"/>
      <c r="I15" s="984"/>
      <c r="J15" s="985"/>
      <c r="K15" s="100">
        <v>13</v>
      </c>
      <c r="L15" s="927" t="s">
        <v>542</v>
      </c>
      <c r="M15" s="928"/>
      <c r="N15" s="927" t="s">
        <v>556</v>
      </c>
      <c r="O15" s="928"/>
      <c r="P15" s="927" t="s">
        <v>525</v>
      </c>
      <c r="Q15" s="928"/>
      <c r="R15" s="935" t="s">
        <v>306</v>
      </c>
      <c r="S15" s="936"/>
      <c r="T15" s="937"/>
      <c r="U15" s="927" t="s">
        <v>547</v>
      </c>
      <c r="V15" s="928"/>
      <c r="W15" s="927"/>
      <c r="X15" s="928"/>
      <c r="Y15" s="54"/>
      <c r="Z15" s="54"/>
      <c r="AA15" s="54"/>
      <c r="AB15" s="54"/>
      <c r="AC15" s="60"/>
      <c r="AD15" s="60"/>
      <c r="AE15" s="60"/>
      <c r="AF15" s="60">
        <v>0.57999999999999996</v>
      </c>
      <c r="AG15" s="60"/>
      <c r="AH15" s="60"/>
      <c r="AI15" s="60"/>
      <c r="AJ15" s="60"/>
      <c r="AK15" s="921"/>
      <c r="AL15" s="922"/>
      <c r="AM15" s="922"/>
      <c r="AN15" s="922"/>
      <c r="AO15" s="923"/>
      <c r="AP15" s="2"/>
      <c r="AQ15" s="59">
        <f t="shared" si="2"/>
        <v>2</v>
      </c>
    </row>
    <row r="16" spans="2:86" ht="12" customHeight="1" x14ac:dyDescent="0.15">
      <c r="B16" s="978"/>
      <c r="C16" s="986"/>
      <c r="D16" s="984"/>
      <c r="E16" s="984"/>
      <c r="F16" s="984"/>
      <c r="G16" s="984"/>
      <c r="H16" s="984"/>
      <c r="I16" s="984"/>
      <c r="J16" s="985"/>
      <c r="K16" s="100">
        <v>14</v>
      </c>
      <c r="L16" s="927" t="s">
        <v>542</v>
      </c>
      <c r="M16" s="928"/>
      <c r="N16" s="927" t="s">
        <v>573</v>
      </c>
      <c r="O16" s="928"/>
      <c r="P16" s="927" t="s">
        <v>525</v>
      </c>
      <c r="Q16" s="928"/>
      <c r="R16" s="935" t="s">
        <v>306</v>
      </c>
      <c r="S16" s="936"/>
      <c r="T16" s="937"/>
      <c r="U16" s="927" t="s">
        <v>547</v>
      </c>
      <c r="V16" s="928"/>
      <c r="W16" s="927"/>
      <c r="X16" s="928"/>
      <c r="Y16" s="54"/>
      <c r="Z16" s="54"/>
      <c r="AA16" s="54"/>
      <c r="AB16" s="54"/>
      <c r="AC16" s="60"/>
      <c r="AD16" s="60"/>
      <c r="AE16" s="60"/>
      <c r="AF16" s="60">
        <v>0.02</v>
      </c>
      <c r="AG16" s="60"/>
      <c r="AH16" s="60"/>
      <c r="AI16" s="60"/>
      <c r="AJ16" s="60"/>
      <c r="AK16" s="921"/>
      <c r="AL16" s="922"/>
      <c r="AM16" s="922"/>
      <c r="AN16" s="922"/>
      <c r="AO16" s="923"/>
      <c r="AP16" s="2"/>
      <c r="AQ16" s="59">
        <f t="shared" si="2"/>
        <v>2</v>
      </c>
    </row>
    <row r="17" spans="2:46" ht="12" customHeight="1" x14ac:dyDescent="0.15">
      <c r="B17" s="978"/>
      <c r="C17" s="986"/>
      <c r="D17" s="984"/>
      <c r="E17" s="984"/>
      <c r="F17" s="984"/>
      <c r="G17" s="984"/>
      <c r="H17" s="984"/>
      <c r="I17" s="984"/>
      <c r="J17" s="985"/>
      <c r="K17" s="100">
        <v>7</v>
      </c>
      <c r="L17" s="927"/>
      <c r="M17" s="928"/>
      <c r="N17" s="927"/>
      <c r="O17" s="928"/>
      <c r="P17" s="927"/>
      <c r="Q17" s="928"/>
      <c r="R17" s="935"/>
      <c r="S17" s="936"/>
      <c r="T17" s="937"/>
      <c r="U17" s="927"/>
      <c r="V17" s="928"/>
      <c r="W17" s="927"/>
      <c r="X17" s="928"/>
      <c r="Y17" s="54"/>
      <c r="Z17" s="54"/>
      <c r="AA17" s="54"/>
      <c r="AB17" s="54"/>
      <c r="AC17" s="60"/>
      <c r="AD17" s="60"/>
      <c r="AE17" s="60"/>
      <c r="AF17" s="60"/>
      <c r="AG17" s="60"/>
      <c r="AH17" s="60"/>
      <c r="AI17" s="60"/>
      <c r="AJ17" s="60"/>
      <c r="AK17" s="921"/>
      <c r="AL17" s="922"/>
      <c r="AM17" s="922"/>
      <c r="AN17" s="922"/>
      <c r="AO17" s="923"/>
      <c r="AP17" s="2"/>
      <c r="AQ17" s="59">
        <f t="shared" si="2"/>
        <v>1</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v>
      </c>
      <c r="AF35" s="124">
        <f t="shared" si="3"/>
        <v>1</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0</v>
      </c>
      <c r="AF37" s="1022">
        <f t="shared" si="5"/>
        <v>6</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4948-96FE-4BA2-90FB-5E937EBC5261}">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S013</v>
      </c>
      <c r="AW5" s="292">
        <f>R7</f>
        <v>3.2</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3</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0.77</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506</v>
      </c>
      <c r="O7" s="922"/>
      <c r="P7" s="932" t="s">
        <v>742</v>
      </c>
      <c r="Q7" s="934"/>
      <c r="R7" s="974">
        <v>3.2</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5</v>
      </c>
      <c r="L11" s="927" t="s">
        <v>542</v>
      </c>
      <c r="M11" s="928"/>
      <c r="N11" s="927" t="s">
        <v>543</v>
      </c>
      <c r="O11" s="928"/>
      <c r="P11" s="927" t="s">
        <v>525</v>
      </c>
      <c r="Q11" s="928"/>
      <c r="R11" s="872" t="s">
        <v>298</v>
      </c>
      <c r="S11" s="872"/>
      <c r="T11" s="872"/>
      <c r="U11" s="927" t="s">
        <v>536</v>
      </c>
      <c r="V11" s="928"/>
      <c r="W11" s="927"/>
      <c r="X11" s="928"/>
      <c r="Y11" s="54"/>
      <c r="Z11" s="54"/>
      <c r="AA11" s="54"/>
      <c r="AB11" s="54"/>
      <c r="AC11" s="60"/>
      <c r="AD11" s="60"/>
      <c r="AE11" s="60"/>
      <c r="AF11" s="60">
        <v>0.17</v>
      </c>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10</v>
      </c>
      <c r="L12" s="927" t="s">
        <v>542</v>
      </c>
      <c r="M12" s="928"/>
      <c r="N12" s="927" t="s">
        <v>553</v>
      </c>
      <c r="O12" s="928"/>
      <c r="P12" s="927" t="s">
        <v>525</v>
      </c>
      <c r="Q12" s="928"/>
      <c r="R12" s="872" t="s">
        <v>306</v>
      </c>
      <c r="S12" s="872"/>
      <c r="T12" s="872"/>
      <c r="U12" s="927" t="s">
        <v>547</v>
      </c>
      <c r="V12" s="928"/>
      <c r="W12" s="927"/>
      <c r="X12" s="928"/>
      <c r="Y12" s="54"/>
      <c r="Z12" s="54"/>
      <c r="AA12" s="54"/>
      <c r="AB12" s="54"/>
      <c r="AC12" s="291"/>
      <c r="AD12" s="291"/>
      <c r="AE12" s="291"/>
      <c r="AF12" s="291">
        <v>0.28000000000000003</v>
      </c>
      <c r="AG12" s="291"/>
      <c r="AH12" s="291"/>
      <c r="AI12" s="291"/>
      <c r="AJ12" s="291"/>
      <c r="AK12" s="921"/>
      <c r="AL12" s="922"/>
      <c r="AM12" s="922"/>
      <c r="AN12" s="922"/>
      <c r="AO12" s="923"/>
      <c r="AP12" s="2"/>
      <c r="AQ12" s="59">
        <f t="shared" si="2"/>
        <v>2</v>
      </c>
    </row>
    <row r="13" spans="2:86" ht="12" customHeight="1" x14ac:dyDescent="0.15">
      <c r="B13" s="978"/>
      <c r="C13" s="986"/>
      <c r="D13" s="984"/>
      <c r="E13" s="984"/>
      <c r="F13" s="984"/>
      <c r="G13" s="984"/>
      <c r="H13" s="984"/>
      <c r="I13" s="984"/>
      <c r="J13" s="985"/>
      <c r="K13" s="100">
        <v>11</v>
      </c>
      <c r="L13" s="927" t="s">
        <v>542</v>
      </c>
      <c r="M13" s="928"/>
      <c r="N13" s="927" t="s">
        <v>556</v>
      </c>
      <c r="O13" s="928"/>
      <c r="P13" s="927" t="s">
        <v>525</v>
      </c>
      <c r="Q13" s="928"/>
      <c r="R13" s="935" t="s">
        <v>306</v>
      </c>
      <c r="S13" s="936"/>
      <c r="T13" s="937"/>
      <c r="U13" s="927" t="s">
        <v>547</v>
      </c>
      <c r="V13" s="928"/>
      <c r="W13" s="927"/>
      <c r="X13" s="928"/>
      <c r="Y13" s="54"/>
      <c r="Z13" s="54"/>
      <c r="AA13" s="54"/>
      <c r="AB13" s="54"/>
      <c r="AC13" s="291"/>
      <c r="AD13" s="291"/>
      <c r="AE13" s="291"/>
      <c r="AF13" s="291">
        <v>0.32</v>
      </c>
      <c r="AG13" s="291"/>
      <c r="AH13" s="291"/>
      <c r="AI13" s="291"/>
      <c r="AJ13" s="291"/>
      <c r="AK13" s="921"/>
      <c r="AL13" s="922"/>
      <c r="AM13" s="922"/>
      <c r="AN13" s="922"/>
      <c r="AO13" s="923"/>
      <c r="AP13" s="2"/>
      <c r="AQ13" s="59">
        <f t="shared" si="2"/>
        <v>2</v>
      </c>
    </row>
    <row r="14" spans="2:86" ht="12" customHeight="1" x14ac:dyDescent="0.15">
      <c r="B14" s="978"/>
      <c r="C14" s="986"/>
      <c r="D14" s="984"/>
      <c r="E14" s="984"/>
      <c r="F14" s="984"/>
      <c r="G14" s="984"/>
      <c r="H14" s="984"/>
      <c r="I14" s="984"/>
      <c r="J14" s="985"/>
      <c r="K14" s="100">
        <v>4</v>
      </c>
      <c r="L14" s="927"/>
      <c r="M14" s="928"/>
      <c r="N14" s="927"/>
      <c r="O14" s="928"/>
      <c r="P14" s="927"/>
      <c r="Q14" s="928"/>
      <c r="R14" s="872"/>
      <c r="S14" s="872"/>
      <c r="T14" s="872"/>
      <c r="U14" s="927"/>
      <c r="V14" s="928"/>
      <c r="W14" s="927"/>
      <c r="X14" s="928"/>
      <c r="Y14" s="54"/>
      <c r="Z14" s="54"/>
      <c r="AA14" s="54"/>
      <c r="AB14" s="54"/>
      <c r="AC14" s="60"/>
      <c r="AD14" s="60"/>
      <c r="AE14" s="60"/>
      <c r="AF14" s="60"/>
      <c r="AG14" s="60"/>
      <c r="AH14" s="60"/>
      <c r="AI14" s="60"/>
      <c r="AJ14" s="60"/>
      <c r="AK14" s="921"/>
      <c r="AL14" s="922"/>
      <c r="AM14" s="922"/>
      <c r="AN14" s="922"/>
      <c r="AO14" s="923"/>
      <c r="AP14" s="2"/>
      <c r="AQ14" s="59">
        <f t="shared" si="2"/>
        <v>1</v>
      </c>
    </row>
    <row r="15" spans="2:86" ht="12" customHeight="1" x14ac:dyDescent="0.15">
      <c r="B15" s="978"/>
      <c r="C15" s="986"/>
      <c r="D15" s="984"/>
      <c r="E15" s="984"/>
      <c r="F15" s="984"/>
      <c r="G15" s="984"/>
      <c r="H15" s="984"/>
      <c r="I15" s="984"/>
      <c r="J15" s="985"/>
      <c r="K15" s="100">
        <v>5</v>
      </c>
      <c r="L15" s="927"/>
      <c r="M15" s="928"/>
      <c r="N15" s="927"/>
      <c r="O15" s="928"/>
      <c r="P15" s="927"/>
      <c r="Q15" s="928"/>
      <c r="R15" s="935"/>
      <c r="S15" s="936"/>
      <c r="T15" s="937"/>
      <c r="U15" s="927"/>
      <c r="V15" s="928"/>
      <c r="W15" s="927"/>
      <c r="X15" s="928"/>
      <c r="Y15" s="54"/>
      <c r="Z15" s="54"/>
      <c r="AA15" s="54"/>
      <c r="AB15" s="54"/>
      <c r="AC15" s="60"/>
      <c r="AD15" s="60"/>
      <c r="AE15" s="60"/>
      <c r="AF15" s="60"/>
      <c r="AG15" s="60"/>
      <c r="AH15" s="60"/>
      <c r="AI15" s="60"/>
      <c r="AJ15" s="60"/>
      <c r="AK15" s="921"/>
      <c r="AL15" s="922"/>
      <c r="AM15" s="922"/>
      <c r="AN15" s="922"/>
      <c r="AO15" s="923"/>
      <c r="AP15" s="2"/>
      <c r="AQ15" s="59">
        <f t="shared" si="2"/>
        <v>1</v>
      </c>
    </row>
    <row r="16" spans="2:86" ht="12" customHeight="1" x14ac:dyDescent="0.15">
      <c r="B16" s="978"/>
      <c r="C16" s="986"/>
      <c r="D16" s="984"/>
      <c r="E16" s="984"/>
      <c r="F16" s="984"/>
      <c r="G16" s="984"/>
      <c r="H16" s="984"/>
      <c r="I16" s="984"/>
      <c r="J16" s="985"/>
      <c r="K16" s="100">
        <v>6</v>
      </c>
      <c r="L16" s="927"/>
      <c r="M16" s="928"/>
      <c r="N16" s="927"/>
      <c r="O16" s="928"/>
      <c r="P16" s="927"/>
      <c r="Q16" s="928"/>
      <c r="R16" s="935"/>
      <c r="S16" s="936"/>
      <c r="T16" s="937"/>
      <c r="U16" s="927"/>
      <c r="V16" s="928"/>
      <c r="W16" s="927"/>
      <c r="X16" s="928"/>
      <c r="Y16" s="54"/>
      <c r="Z16" s="54"/>
      <c r="AA16" s="54"/>
      <c r="AB16" s="54"/>
      <c r="AC16" s="60"/>
      <c r="AD16" s="60"/>
      <c r="AE16" s="60"/>
      <c r="AF16" s="60"/>
      <c r="AG16" s="60"/>
      <c r="AH16" s="60"/>
      <c r="AI16" s="60"/>
      <c r="AJ16" s="60"/>
      <c r="AK16" s="921"/>
      <c r="AL16" s="922"/>
      <c r="AM16" s="922"/>
      <c r="AN16" s="922"/>
      <c r="AO16" s="923"/>
      <c r="AP16" s="2"/>
      <c r="AQ16" s="59">
        <f t="shared" si="2"/>
        <v>1</v>
      </c>
    </row>
    <row r="17" spans="2:46" ht="12" customHeight="1" x14ac:dyDescent="0.15">
      <c r="B17" s="978"/>
      <c r="C17" s="986"/>
      <c r="D17" s="984"/>
      <c r="E17" s="984"/>
      <c r="F17" s="984"/>
      <c r="G17" s="984"/>
      <c r="H17" s="984"/>
      <c r="I17" s="984"/>
      <c r="J17" s="985"/>
      <c r="K17" s="100">
        <v>7</v>
      </c>
      <c r="L17" s="927"/>
      <c r="M17" s="928"/>
      <c r="N17" s="927"/>
      <c r="O17" s="928"/>
      <c r="P17" s="927"/>
      <c r="Q17" s="928"/>
      <c r="R17" s="935"/>
      <c r="S17" s="936"/>
      <c r="T17" s="937"/>
      <c r="U17" s="927"/>
      <c r="V17" s="928"/>
      <c r="W17" s="927"/>
      <c r="X17" s="928"/>
      <c r="Y17" s="54"/>
      <c r="Z17" s="54"/>
      <c r="AA17" s="54"/>
      <c r="AB17" s="54"/>
      <c r="AC17" s="60"/>
      <c r="AD17" s="60"/>
      <c r="AE17" s="60"/>
      <c r="AF17" s="60"/>
      <c r="AG17" s="60"/>
      <c r="AH17" s="60"/>
      <c r="AI17" s="60"/>
      <c r="AJ17" s="60"/>
      <c r="AK17" s="921"/>
      <c r="AL17" s="922"/>
      <c r="AM17" s="922"/>
      <c r="AN17" s="922"/>
      <c r="AO17" s="923"/>
      <c r="AP17" s="2"/>
      <c r="AQ17" s="59">
        <f t="shared" si="2"/>
        <v>1</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v>
      </c>
      <c r="AF35" s="124">
        <f t="shared" si="3"/>
        <v>0.77</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0</v>
      </c>
      <c r="AF37" s="1022">
        <f t="shared" si="5"/>
        <v>3</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8290EA57-D32E-44B9-ABB1-75F8C6A482A3}">
      <formula1>INDIRECT(L11)</formula1>
    </dataValidation>
    <dataValidation type="list" allowBlank="1" showInputMessage="1" showErrorMessage="1" sqref="Y11:AB34" xr:uid="{75E99CCC-6E00-4F1F-9114-0E130E812F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83254-F33D-418F-8B68-490667596D39}">
          <x14:formula1>
            <xm:f>'(参考)リスト'!$G$16:$G$19</xm:f>
          </x14:formula1>
          <xm:sqref>AM35:AO38</xm:sqref>
        </x14:dataValidation>
        <x14:dataValidation type="list" allowBlank="1" showInputMessage="1" showErrorMessage="1" xr:uid="{139F1F80-1A1D-44A1-B00A-912EAF3C924C}">
          <x14:formula1>
            <xm:f>'(参考)リスト'!$F$16:$F$21</xm:f>
          </x14:formula1>
          <xm:sqref>U11:X34</xm:sqref>
        </x14:dataValidation>
        <x14:dataValidation type="list" allowBlank="1" showInputMessage="1" showErrorMessage="1" xr:uid="{019B5C8F-9B83-4A0F-AF24-3BD4B5CD78DF}">
          <x14:formula1>
            <xm:f>'(参考)リスト'!$E$16:$E$27</xm:f>
          </x14:formula1>
          <xm:sqref>R11:T34</xm:sqref>
        </x14:dataValidation>
        <x14:dataValidation type="list" allowBlank="1" showInputMessage="1" showErrorMessage="1" xr:uid="{5FBFF572-5124-496E-B3EC-61B6015D7FED}">
          <x14:formula1>
            <xm:f>'(参考)リスト'!$B$16:$B$21</xm:f>
          </x14:formula1>
          <xm:sqref>L11:M34</xm:sqref>
        </x14:dataValidation>
        <x14:dataValidation type="list" allowBlank="1" showInputMessage="1" showErrorMessage="1" xr:uid="{175CFFC3-9587-42AB-9B57-B1215A3DFC52}">
          <x14:formula1>
            <xm:f>'(参考)リスト'!$D$16:$D$18</xm:f>
          </x14:formula1>
          <xm:sqref>P11:Q34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2" t="s">
        <v>202</v>
      </c>
      <c r="AV1" s="993" t="s">
        <v>203</v>
      </c>
      <c r="AW1" s="993"/>
      <c r="AX1" s="993"/>
      <c r="AY1" s="920" t="s">
        <v>204</v>
      </c>
      <c r="AZ1" s="920"/>
      <c r="BA1" s="920"/>
      <c r="BB1" s="920"/>
      <c r="BC1" s="920"/>
      <c r="BD1" s="920"/>
      <c r="BE1" s="920"/>
      <c r="BF1" s="920"/>
      <c r="BG1" s="920"/>
      <c r="BH1" s="920"/>
      <c r="BI1" s="920"/>
      <c r="BJ1" s="920"/>
      <c r="BK1" s="920" t="s">
        <v>205</v>
      </c>
      <c r="BL1" s="920"/>
      <c r="BM1" s="920"/>
      <c r="BN1" s="920"/>
      <c r="BO1" s="920"/>
      <c r="BP1" s="920"/>
      <c r="BQ1" s="920"/>
      <c r="BR1" s="920"/>
      <c r="BS1" s="920"/>
      <c r="BT1" s="920"/>
      <c r="BU1" s="920"/>
      <c r="BV1" s="920"/>
      <c r="BW1" s="1010"/>
      <c r="BX1" s="1010"/>
      <c r="BY1" s="1010"/>
      <c r="BZ1" s="1010"/>
      <c r="CA1" s="1010"/>
      <c r="CB1" s="1010"/>
      <c r="CC1" s="1010"/>
      <c r="CD1" s="1010"/>
      <c r="CE1" s="1010"/>
      <c r="CF1" s="1010"/>
      <c r="CG1" s="1010"/>
      <c r="CH1" s="1010"/>
    </row>
    <row r="2" spans="2:86" ht="8.25" customHeight="1" x14ac:dyDescent="0.15">
      <c r="AU2" s="1012"/>
      <c r="AV2" s="993" t="s">
        <v>206</v>
      </c>
      <c r="AW2" s="924" t="s">
        <v>207</v>
      </c>
      <c r="AX2" s="924" t="s">
        <v>208</v>
      </c>
      <c r="AY2" s="920" t="s">
        <v>209</v>
      </c>
      <c r="AZ2" s="920"/>
      <c r="BA2" s="920"/>
      <c r="BB2" s="920"/>
      <c r="BC2" s="920"/>
      <c r="BD2" s="920"/>
      <c r="BE2" s="920"/>
      <c r="BF2" s="920"/>
      <c r="BG2" s="920"/>
      <c r="BH2" s="920"/>
      <c r="BI2" s="920"/>
      <c r="BJ2" s="920"/>
      <c r="BK2" s="920" t="s">
        <v>210</v>
      </c>
      <c r="BL2" s="920"/>
      <c r="BM2" s="920"/>
      <c r="BN2" s="920"/>
      <c r="BO2" s="920" t="s">
        <v>211</v>
      </c>
      <c r="BP2" s="920"/>
      <c r="BQ2" s="920"/>
      <c r="BR2" s="920"/>
      <c r="BS2" s="920"/>
      <c r="BT2" s="920"/>
      <c r="BU2" s="920"/>
      <c r="BV2" s="920"/>
      <c r="BW2" s="1011"/>
      <c r="BX2" s="1011"/>
      <c r="BY2" s="1011"/>
      <c r="BZ2" s="1011"/>
      <c r="CA2" s="1010"/>
      <c r="CB2" s="1010"/>
      <c r="CC2" s="1010"/>
      <c r="CD2" s="1010"/>
      <c r="CE2" s="1010"/>
      <c r="CF2" s="1010"/>
      <c r="CG2" s="1010"/>
      <c r="CH2" s="1010"/>
    </row>
    <row r="3" spans="2:86" ht="24.95" customHeight="1" x14ac:dyDescent="0.15">
      <c r="B3" s="686" t="s">
        <v>212</v>
      </c>
      <c r="C3" s="925"/>
      <c r="D3" s="925"/>
      <c r="E3" s="926"/>
      <c r="F3" s="926"/>
      <c r="G3" s="926"/>
      <c r="H3" s="926"/>
      <c r="I3" s="926"/>
      <c r="J3" s="926"/>
      <c r="K3" s="925"/>
      <c r="L3" s="925"/>
      <c r="M3" s="925"/>
      <c r="N3" s="925"/>
      <c r="O3" s="925"/>
      <c r="P3" s="925"/>
      <c r="Q3" s="925"/>
      <c r="R3" s="925"/>
      <c r="S3" s="925"/>
      <c r="T3" s="925"/>
      <c r="U3" s="925"/>
      <c r="V3" s="925"/>
      <c r="W3" s="925"/>
      <c r="X3" s="925"/>
      <c r="Y3" s="925"/>
      <c r="Z3" s="925"/>
      <c r="AA3" s="925"/>
      <c r="AB3" s="925"/>
      <c r="AC3" s="925"/>
      <c r="AD3" s="925"/>
      <c r="AE3" s="925"/>
      <c r="AF3" s="925"/>
      <c r="AG3" s="925"/>
      <c r="AH3" s="925"/>
      <c r="AI3" s="925"/>
      <c r="AJ3" s="925"/>
      <c r="AK3" s="925"/>
      <c r="AL3" s="925"/>
      <c r="AM3" s="925"/>
      <c r="AN3" s="925"/>
      <c r="AO3" s="925"/>
      <c r="AU3" s="1012"/>
      <c r="AV3" s="993"/>
      <c r="AW3" s="924"/>
      <c r="AX3" s="924"/>
      <c r="AY3" s="920" t="s">
        <v>213</v>
      </c>
      <c r="AZ3" s="920"/>
      <c r="BA3" s="920"/>
      <c r="BB3" s="920"/>
      <c r="BC3" s="920" t="s">
        <v>214</v>
      </c>
      <c r="BD3" s="920"/>
      <c r="BE3" s="920"/>
      <c r="BF3" s="920"/>
      <c r="BG3" s="920" t="s">
        <v>215</v>
      </c>
      <c r="BH3" s="920"/>
      <c r="BI3" s="920"/>
      <c r="BJ3" s="920"/>
      <c r="BK3" s="920" t="s">
        <v>216</v>
      </c>
      <c r="BL3" s="920"/>
      <c r="BM3" s="920"/>
      <c r="BN3" s="920"/>
      <c r="BO3" s="920" t="s">
        <v>214</v>
      </c>
      <c r="BP3" s="920"/>
      <c r="BQ3" s="920"/>
      <c r="BR3" s="920"/>
      <c r="BS3" s="920" t="s">
        <v>215</v>
      </c>
      <c r="BT3" s="920"/>
      <c r="BU3" s="920"/>
      <c r="BV3" s="920"/>
      <c r="BW3" s="1010"/>
      <c r="BX3" s="1010"/>
      <c r="BY3" s="1010"/>
      <c r="BZ3" s="1010"/>
      <c r="CA3" s="1010"/>
      <c r="CB3" s="1010"/>
      <c r="CC3" s="1010"/>
      <c r="CD3" s="1010"/>
      <c r="CE3" s="1010"/>
      <c r="CF3" s="1010"/>
      <c r="CG3" s="1010"/>
      <c r="CH3" s="1010"/>
    </row>
    <row r="4" spans="2:86" ht="18" customHeight="1" x14ac:dyDescent="0.15">
      <c r="B4" s="547" t="s">
        <v>395</v>
      </c>
      <c r="C4" s="547"/>
      <c r="D4" s="547"/>
      <c r="E4" s="1003" t="s">
        <v>396</v>
      </c>
      <c r="F4" s="1004"/>
      <c r="G4" s="1004"/>
      <c r="H4" s="1004"/>
      <c r="I4" s="1004"/>
      <c r="J4" s="1005"/>
      <c r="K4" s="583" t="s">
        <v>397</v>
      </c>
      <c r="L4" s="583"/>
      <c r="M4" s="583"/>
      <c r="N4" s="1001" t="s">
        <v>398</v>
      </c>
      <c r="O4" s="1001"/>
      <c r="P4" s="1001"/>
      <c r="Q4" s="1001"/>
      <c r="R4" s="1001"/>
      <c r="S4" s="1001"/>
      <c r="T4" s="340" t="s">
        <v>511</v>
      </c>
      <c r="U4" s="341"/>
      <c r="V4" s="341"/>
      <c r="W4" s="341"/>
      <c r="X4" s="342"/>
      <c r="Y4" s="1006" t="s">
        <v>512</v>
      </c>
      <c r="Z4" s="1006"/>
      <c r="AA4" s="1006"/>
      <c r="AB4" s="1006"/>
      <c r="AC4" s="1006"/>
      <c r="AD4" s="1006"/>
      <c r="AE4" s="1006"/>
      <c r="AF4" s="1006"/>
      <c r="AG4" s="340" t="s">
        <v>509</v>
      </c>
      <c r="AH4" s="341"/>
      <c r="AI4" s="341"/>
      <c r="AJ4" s="342"/>
      <c r="AK4" s="1014">
        <v>45908</v>
      </c>
      <c r="AL4" s="1015"/>
      <c r="AM4" s="1015"/>
      <c r="AN4" s="1015"/>
      <c r="AO4" s="1016"/>
      <c r="AU4" s="1012"/>
      <c r="AV4" s="993"/>
      <c r="AW4" s="924"/>
      <c r="AX4" s="924"/>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555" t="s">
        <v>532</v>
      </c>
      <c r="C5" s="555"/>
      <c r="D5" s="555"/>
      <c r="E5" s="1007" t="s">
        <v>403</v>
      </c>
      <c r="F5" s="1008"/>
      <c r="G5" s="1008"/>
      <c r="H5" s="1008"/>
      <c r="I5" s="1008"/>
      <c r="J5" s="1009"/>
      <c r="K5" s="594" t="s">
        <v>399</v>
      </c>
      <c r="L5" s="594"/>
      <c r="M5" s="594"/>
      <c r="N5" s="1001" t="s">
        <v>510</v>
      </c>
      <c r="O5" s="1001"/>
      <c r="P5" s="1001"/>
      <c r="Q5" s="1001"/>
      <c r="R5" s="1001"/>
      <c r="S5" s="1001"/>
      <c r="T5" s="343"/>
      <c r="U5" s="344"/>
      <c r="V5" s="344"/>
      <c r="W5" s="344"/>
      <c r="X5" s="345"/>
      <c r="Y5" s="1002" t="s">
        <v>513</v>
      </c>
      <c r="Z5" s="1002"/>
      <c r="AA5" s="1002"/>
      <c r="AB5" s="1002"/>
      <c r="AC5" s="1002"/>
      <c r="AD5" s="1002"/>
      <c r="AE5" s="1002"/>
      <c r="AF5" s="1002"/>
      <c r="AG5" s="864"/>
      <c r="AH5" s="1013"/>
      <c r="AI5" s="1013"/>
      <c r="AJ5" s="865"/>
      <c r="AK5" s="1017"/>
      <c r="AL5" s="1018"/>
      <c r="AM5" s="1018"/>
      <c r="AN5" s="1018"/>
      <c r="AO5" s="1019"/>
      <c r="AU5" s="1012"/>
      <c r="AV5" s="50" t="str">
        <f>N7</f>
        <v>PE</v>
      </c>
      <c r="AW5" s="292">
        <f>R7</f>
        <v>0</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77" t="s">
        <v>221</v>
      </c>
      <c r="C6" s="982"/>
      <c r="D6" s="983"/>
      <c r="E6" s="984"/>
      <c r="F6" s="984"/>
      <c r="G6" s="984"/>
      <c r="H6" s="984"/>
      <c r="I6" s="984"/>
      <c r="J6" s="985"/>
      <c r="K6" s="990" t="s">
        <v>740</v>
      </c>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0"/>
      <c r="AO6" s="1021"/>
      <c r="AP6" s="2"/>
    </row>
    <row r="7" spans="2:86" ht="12" customHeight="1" x14ac:dyDescent="0.15">
      <c r="B7" s="978"/>
      <c r="C7" s="986"/>
      <c r="D7" s="984"/>
      <c r="E7" s="984"/>
      <c r="F7" s="984"/>
      <c r="G7" s="984"/>
      <c r="H7" s="984"/>
      <c r="I7" s="984"/>
      <c r="J7" s="985"/>
      <c r="K7" s="932" t="s">
        <v>741</v>
      </c>
      <c r="L7" s="933"/>
      <c r="M7" s="934"/>
      <c r="N7" s="921" t="s">
        <v>507</v>
      </c>
      <c r="O7" s="922"/>
      <c r="P7" s="932" t="s">
        <v>742</v>
      </c>
      <c r="Q7" s="934"/>
      <c r="R7" s="974">
        <v>0</v>
      </c>
      <c r="S7" s="975"/>
      <c r="T7" s="976"/>
      <c r="U7" s="956" t="s">
        <v>743</v>
      </c>
      <c r="V7" s="957"/>
      <c r="W7" s="956" t="s">
        <v>744</v>
      </c>
      <c r="X7" s="957"/>
      <c r="Y7" s="934" t="s">
        <v>222</v>
      </c>
      <c r="Z7" s="994"/>
      <c r="AA7" s="994"/>
      <c r="AB7" s="994"/>
      <c r="AC7" s="956" t="s">
        <v>223</v>
      </c>
      <c r="AD7" s="979"/>
      <c r="AE7" s="979"/>
      <c r="AF7" s="979"/>
      <c r="AG7" s="979"/>
      <c r="AH7" s="979"/>
      <c r="AI7" s="979"/>
      <c r="AJ7" s="957"/>
      <c r="AK7" s="956" t="s">
        <v>224</v>
      </c>
      <c r="AL7" s="979"/>
      <c r="AM7" s="979"/>
      <c r="AN7" s="995"/>
      <c r="AO7" s="996"/>
      <c r="AP7" s="2"/>
      <c r="AW7" s="58"/>
    </row>
    <row r="8" spans="2:86" ht="12" customHeight="1" x14ac:dyDescent="0.15">
      <c r="B8" s="978"/>
      <c r="C8" s="986"/>
      <c r="D8" s="984"/>
      <c r="E8" s="984"/>
      <c r="F8" s="984"/>
      <c r="G8" s="984"/>
      <c r="H8" s="984"/>
      <c r="I8" s="984"/>
      <c r="J8" s="985"/>
      <c r="K8" s="994" t="s">
        <v>605</v>
      </c>
      <c r="L8" s="994" t="s">
        <v>607</v>
      </c>
      <c r="M8" s="994"/>
      <c r="N8" s="994" t="s">
        <v>287</v>
      </c>
      <c r="O8" s="994"/>
      <c r="P8" s="994" t="s">
        <v>288</v>
      </c>
      <c r="Q8" s="994"/>
      <c r="R8" s="994" t="s">
        <v>289</v>
      </c>
      <c r="S8" s="994"/>
      <c r="T8" s="994"/>
      <c r="U8" s="958"/>
      <c r="V8" s="959"/>
      <c r="W8" s="958"/>
      <c r="X8" s="959"/>
      <c r="Y8" s="934"/>
      <c r="Z8" s="994"/>
      <c r="AA8" s="994"/>
      <c r="AB8" s="994"/>
      <c r="AC8" s="960"/>
      <c r="AD8" s="981"/>
      <c r="AE8" s="981"/>
      <c r="AF8" s="981"/>
      <c r="AG8" s="981"/>
      <c r="AH8" s="981"/>
      <c r="AI8" s="981"/>
      <c r="AJ8" s="961"/>
      <c r="AK8" s="958"/>
      <c r="AL8" s="980"/>
      <c r="AM8" s="980"/>
      <c r="AN8" s="997"/>
      <c r="AO8" s="998"/>
      <c r="AP8" s="2"/>
    </row>
    <row r="9" spans="2:86" ht="12" customHeight="1" x14ac:dyDescent="0.15">
      <c r="B9" s="978"/>
      <c r="C9" s="986"/>
      <c r="D9" s="984"/>
      <c r="E9" s="984"/>
      <c r="F9" s="984"/>
      <c r="G9" s="984"/>
      <c r="H9" s="984"/>
      <c r="I9" s="984"/>
      <c r="J9" s="985"/>
      <c r="K9" s="994"/>
      <c r="L9" s="994"/>
      <c r="M9" s="994"/>
      <c r="N9" s="994"/>
      <c r="O9" s="994"/>
      <c r="P9" s="994"/>
      <c r="Q9" s="994"/>
      <c r="R9" s="994"/>
      <c r="S9" s="994"/>
      <c r="T9" s="994"/>
      <c r="U9" s="958"/>
      <c r="V9" s="959"/>
      <c r="W9" s="958"/>
      <c r="X9" s="959"/>
      <c r="Y9" s="934" t="s">
        <v>225</v>
      </c>
      <c r="Z9" s="994"/>
      <c r="AA9" s="994"/>
      <c r="AB9" s="994"/>
      <c r="AC9" s="994" t="s">
        <v>226</v>
      </c>
      <c r="AD9" s="994"/>
      <c r="AE9" s="994"/>
      <c r="AF9" s="994"/>
      <c r="AG9" s="994" t="s">
        <v>227</v>
      </c>
      <c r="AH9" s="994"/>
      <c r="AI9" s="994"/>
      <c r="AJ9" s="994"/>
      <c r="AK9" s="958"/>
      <c r="AL9" s="980"/>
      <c r="AM9" s="980"/>
      <c r="AN9" s="997"/>
      <c r="AO9" s="998"/>
      <c r="AP9" s="2"/>
    </row>
    <row r="10" spans="2:86" ht="12" customHeight="1" x14ac:dyDescent="0.15">
      <c r="B10" s="978"/>
      <c r="C10" s="986"/>
      <c r="D10" s="984"/>
      <c r="E10" s="984"/>
      <c r="F10" s="984"/>
      <c r="G10" s="984"/>
      <c r="H10" s="984"/>
      <c r="I10" s="984"/>
      <c r="J10" s="985"/>
      <c r="K10" s="994"/>
      <c r="L10" s="994"/>
      <c r="M10" s="994"/>
      <c r="N10" s="994"/>
      <c r="O10" s="994"/>
      <c r="P10" s="994"/>
      <c r="Q10" s="994"/>
      <c r="R10" s="994"/>
      <c r="S10" s="994"/>
      <c r="T10" s="994"/>
      <c r="U10" s="960"/>
      <c r="V10" s="961"/>
      <c r="W10" s="960"/>
      <c r="X10" s="961"/>
      <c r="Y10" s="53" t="s">
        <v>111</v>
      </c>
      <c r="Z10" s="49" t="s">
        <v>110</v>
      </c>
      <c r="AA10" s="49" t="s">
        <v>228</v>
      </c>
      <c r="AB10" s="49" t="s">
        <v>229</v>
      </c>
      <c r="AC10" s="49" t="s">
        <v>111</v>
      </c>
      <c r="AD10" s="49" t="s">
        <v>110</v>
      </c>
      <c r="AE10" s="49" t="s">
        <v>228</v>
      </c>
      <c r="AF10" s="49" t="s">
        <v>229</v>
      </c>
      <c r="AG10" s="49" t="s">
        <v>111</v>
      </c>
      <c r="AH10" s="49" t="s">
        <v>110</v>
      </c>
      <c r="AI10" s="49" t="s">
        <v>228</v>
      </c>
      <c r="AJ10" s="49" t="s">
        <v>229</v>
      </c>
      <c r="AK10" s="960"/>
      <c r="AL10" s="981"/>
      <c r="AM10" s="981"/>
      <c r="AN10" s="999"/>
      <c r="AO10" s="1000"/>
      <c r="AP10" s="2"/>
    </row>
    <row r="11" spans="2:86" ht="12" customHeight="1" x14ac:dyDescent="0.15">
      <c r="B11" s="978"/>
      <c r="C11" s="986"/>
      <c r="D11" s="984"/>
      <c r="E11" s="984"/>
      <c r="F11" s="984"/>
      <c r="G11" s="984"/>
      <c r="H11" s="984"/>
      <c r="I11" s="984"/>
      <c r="J11" s="985"/>
      <c r="K11" s="100">
        <v>3</v>
      </c>
      <c r="L11" s="927" t="s">
        <v>447</v>
      </c>
      <c r="M11" s="928"/>
      <c r="N11" s="927" t="s">
        <v>533</v>
      </c>
      <c r="O11" s="928"/>
      <c r="P11" s="927" t="s">
        <v>525</v>
      </c>
      <c r="Q11" s="928"/>
      <c r="R11" s="872" t="s">
        <v>298</v>
      </c>
      <c r="S11" s="872"/>
      <c r="T11" s="872"/>
      <c r="U11" s="927" t="s">
        <v>536</v>
      </c>
      <c r="V11" s="928"/>
      <c r="W11" s="927"/>
      <c r="X11" s="928"/>
      <c r="Y11" s="54"/>
      <c r="Z11" s="54"/>
      <c r="AA11" s="54"/>
      <c r="AB11" s="54"/>
      <c r="AC11" s="60"/>
      <c r="AD11" s="60"/>
      <c r="AE11" s="60"/>
      <c r="AF11" s="60">
        <v>0.06</v>
      </c>
      <c r="AG11" s="60"/>
      <c r="AH11" s="60"/>
      <c r="AI11" s="60"/>
      <c r="AJ11" s="60"/>
      <c r="AK11" s="921"/>
      <c r="AL11" s="922"/>
      <c r="AM11" s="922"/>
      <c r="AN11" s="922"/>
      <c r="AO11" s="923"/>
      <c r="AP11" s="2"/>
      <c r="AQ11" s="59">
        <f t="shared" ref="AQ11:AQ27" si="2">IF(P11="材質劣化",2,IF(P11="漏水",3,1))</f>
        <v>2</v>
      </c>
      <c r="AS11" s="43" t="str">
        <f>IF(Y11&lt;&gt;"",1,"")</f>
        <v/>
      </c>
    </row>
    <row r="12" spans="2:86" ht="12" customHeight="1" x14ac:dyDescent="0.15">
      <c r="B12" s="978"/>
      <c r="C12" s="986"/>
      <c r="D12" s="984"/>
      <c r="E12" s="984"/>
      <c r="F12" s="984"/>
      <c r="G12" s="984"/>
      <c r="H12" s="984"/>
      <c r="I12" s="984"/>
      <c r="J12" s="985"/>
      <c r="K12" s="100">
        <v>2</v>
      </c>
      <c r="L12" s="927"/>
      <c r="M12" s="928"/>
      <c r="N12" s="927"/>
      <c r="O12" s="928"/>
      <c r="P12" s="927"/>
      <c r="Q12" s="928"/>
      <c r="R12" s="872"/>
      <c r="S12" s="872"/>
      <c r="T12" s="872"/>
      <c r="U12" s="927"/>
      <c r="V12" s="928"/>
      <c r="W12" s="927"/>
      <c r="X12" s="928"/>
      <c r="Y12" s="54"/>
      <c r="Z12" s="54"/>
      <c r="AA12" s="54"/>
      <c r="AB12" s="54"/>
      <c r="AC12" s="291"/>
      <c r="AD12" s="291"/>
      <c r="AE12" s="291"/>
      <c r="AF12" s="291"/>
      <c r="AG12" s="291"/>
      <c r="AH12" s="291"/>
      <c r="AI12" s="291"/>
      <c r="AJ12" s="291"/>
      <c r="AK12" s="921"/>
      <c r="AL12" s="922"/>
      <c r="AM12" s="922"/>
      <c r="AN12" s="922"/>
      <c r="AO12" s="923"/>
      <c r="AP12" s="2"/>
      <c r="AQ12" s="59">
        <f t="shared" si="2"/>
        <v>1</v>
      </c>
    </row>
    <row r="13" spans="2:86" ht="12" customHeight="1" x14ac:dyDescent="0.15">
      <c r="B13" s="978"/>
      <c r="C13" s="986"/>
      <c r="D13" s="984"/>
      <c r="E13" s="984"/>
      <c r="F13" s="984"/>
      <c r="G13" s="984"/>
      <c r="H13" s="984"/>
      <c r="I13" s="984"/>
      <c r="J13" s="985"/>
      <c r="K13" s="100">
        <v>3</v>
      </c>
      <c r="L13" s="927"/>
      <c r="M13" s="928"/>
      <c r="N13" s="927"/>
      <c r="O13" s="928"/>
      <c r="P13" s="927"/>
      <c r="Q13" s="928"/>
      <c r="R13" s="935"/>
      <c r="S13" s="936"/>
      <c r="T13" s="937"/>
      <c r="U13" s="927"/>
      <c r="V13" s="928"/>
      <c r="W13" s="927"/>
      <c r="X13" s="928"/>
      <c r="Y13" s="54"/>
      <c r="Z13" s="54"/>
      <c r="AA13" s="54"/>
      <c r="AB13" s="54"/>
      <c r="AC13" s="291"/>
      <c r="AD13" s="291"/>
      <c r="AE13" s="291"/>
      <c r="AF13" s="291"/>
      <c r="AG13" s="291"/>
      <c r="AH13" s="291"/>
      <c r="AI13" s="291"/>
      <c r="AJ13" s="291"/>
      <c r="AK13" s="921"/>
      <c r="AL13" s="922"/>
      <c r="AM13" s="922"/>
      <c r="AN13" s="922"/>
      <c r="AO13" s="923"/>
      <c r="AP13" s="2"/>
      <c r="AQ13" s="59">
        <f t="shared" si="2"/>
        <v>1</v>
      </c>
    </row>
    <row r="14" spans="2:86" ht="12" customHeight="1" x14ac:dyDescent="0.15">
      <c r="B14" s="978"/>
      <c r="C14" s="986"/>
      <c r="D14" s="984"/>
      <c r="E14" s="984"/>
      <c r="F14" s="984"/>
      <c r="G14" s="984"/>
      <c r="H14" s="984"/>
      <c r="I14" s="984"/>
      <c r="J14" s="985"/>
      <c r="K14" s="100">
        <v>4</v>
      </c>
      <c r="L14" s="927"/>
      <c r="M14" s="928"/>
      <c r="N14" s="927"/>
      <c r="O14" s="928"/>
      <c r="P14" s="927"/>
      <c r="Q14" s="928"/>
      <c r="R14" s="872"/>
      <c r="S14" s="872"/>
      <c r="T14" s="872"/>
      <c r="U14" s="927"/>
      <c r="V14" s="928"/>
      <c r="W14" s="927"/>
      <c r="X14" s="928"/>
      <c r="Y14" s="54"/>
      <c r="Z14" s="54"/>
      <c r="AA14" s="54"/>
      <c r="AB14" s="54"/>
      <c r="AC14" s="60"/>
      <c r="AD14" s="60"/>
      <c r="AE14" s="60"/>
      <c r="AF14" s="60"/>
      <c r="AG14" s="60"/>
      <c r="AH14" s="60"/>
      <c r="AI14" s="60"/>
      <c r="AJ14" s="60"/>
      <c r="AK14" s="921"/>
      <c r="AL14" s="922"/>
      <c r="AM14" s="922"/>
      <c r="AN14" s="922"/>
      <c r="AO14" s="923"/>
      <c r="AP14" s="2"/>
      <c r="AQ14" s="59">
        <f t="shared" si="2"/>
        <v>1</v>
      </c>
    </row>
    <row r="15" spans="2:86" ht="12" customHeight="1" x14ac:dyDescent="0.15">
      <c r="B15" s="978"/>
      <c r="C15" s="986"/>
      <c r="D15" s="984"/>
      <c r="E15" s="984"/>
      <c r="F15" s="984"/>
      <c r="G15" s="984"/>
      <c r="H15" s="984"/>
      <c r="I15" s="984"/>
      <c r="J15" s="985"/>
      <c r="K15" s="100">
        <v>5</v>
      </c>
      <c r="L15" s="927"/>
      <c r="M15" s="928"/>
      <c r="N15" s="927"/>
      <c r="O15" s="928"/>
      <c r="P15" s="927"/>
      <c r="Q15" s="928"/>
      <c r="R15" s="935"/>
      <c r="S15" s="936"/>
      <c r="T15" s="937"/>
      <c r="U15" s="927"/>
      <c r="V15" s="928"/>
      <c r="W15" s="927"/>
      <c r="X15" s="928"/>
      <c r="Y15" s="54"/>
      <c r="Z15" s="54"/>
      <c r="AA15" s="54"/>
      <c r="AB15" s="54"/>
      <c r="AC15" s="60"/>
      <c r="AD15" s="60"/>
      <c r="AE15" s="60"/>
      <c r="AF15" s="60"/>
      <c r="AG15" s="60"/>
      <c r="AH15" s="60"/>
      <c r="AI15" s="60"/>
      <c r="AJ15" s="60"/>
      <c r="AK15" s="921"/>
      <c r="AL15" s="922"/>
      <c r="AM15" s="922"/>
      <c r="AN15" s="922"/>
      <c r="AO15" s="923"/>
      <c r="AP15" s="2"/>
      <c r="AQ15" s="59">
        <f t="shared" si="2"/>
        <v>1</v>
      </c>
    </row>
    <row r="16" spans="2:86" ht="12" customHeight="1" x14ac:dyDescent="0.15">
      <c r="B16" s="978"/>
      <c r="C16" s="986"/>
      <c r="D16" s="984"/>
      <c r="E16" s="984"/>
      <c r="F16" s="984"/>
      <c r="G16" s="984"/>
      <c r="H16" s="984"/>
      <c r="I16" s="984"/>
      <c r="J16" s="985"/>
      <c r="K16" s="100">
        <v>6</v>
      </c>
      <c r="L16" s="927"/>
      <c r="M16" s="928"/>
      <c r="N16" s="927"/>
      <c r="O16" s="928"/>
      <c r="P16" s="927"/>
      <c r="Q16" s="928"/>
      <c r="R16" s="935"/>
      <c r="S16" s="936"/>
      <c r="T16" s="937"/>
      <c r="U16" s="927"/>
      <c r="V16" s="928"/>
      <c r="W16" s="927"/>
      <c r="X16" s="928"/>
      <c r="Y16" s="54"/>
      <c r="Z16" s="54"/>
      <c r="AA16" s="54"/>
      <c r="AB16" s="54"/>
      <c r="AC16" s="60"/>
      <c r="AD16" s="60"/>
      <c r="AE16" s="60"/>
      <c r="AF16" s="60"/>
      <c r="AG16" s="60"/>
      <c r="AH16" s="60"/>
      <c r="AI16" s="60"/>
      <c r="AJ16" s="60"/>
      <c r="AK16" s="921"/>
      <c r="AL16" s="922"/>
      <c r="AM16" s="922"/>
      <c r="AN16" s="922"/>
      <c r="AO16" s="923"/>
      <c r="AP16" s="2"/>
      <c r="AQ16" s="59">
        <f t="shared" si="2"/>
        <v>1</v>
      </c>
    </row>
    <row r="17" spans="2:46" ht="12" customHeight="1" x14ac:dyDescent="0.15">
      <c r="B17" s="978"/>
      <c r="C17" s="986"/>
      <c r="D17" s="984"/>
      <c r="E17" s="984"/>
      <c r="F17" s="984"/>
      <c r="G17" s="984"/>
      <c r="H17" s="984"/>
      <c r="I17" s="984"/>
      <c r="J17" s="985"/>
      <c r="K17" s="100">
        <v>7</v>
      </c>
      <c r="L17" s="927"/>
      <c r="M17" s="928"/>
      <c r="N17" s="927"/>
      <c r="O17" s="928"/>
      <c r="P17" s="927"/>
      <c r="Q17" s="928"/>
      <c r="R17" s="935"/>
      <c r="S17" s="936"/>
      <c r="T17" s="937"/>
      <c r="U17" s="927"/>
      <c r="V17" s="928"/>
      <c r="W17" s="927"/>
      <c r="X17" s="928"/>
      <c r="Y17" s="54"/>
      <c r="Z17" s="54"/>
      <c r="AA17" s="54"/>
      <c r="AB17" s="54"/>
      <c r="AC17" s="60"/>
      <c r="AD17" s="60"/>
      <c r="AE17" s="60"/>
      <c r="AF17" s="60"/>
      <c r="AG17" s="60"/>
      <c r="AH17" s="60"/>
      <c r="AI17" s="60"/>
      <c r="AJ17" s="60"/>
      <c r="AK17" s="921"/>
      <c r="AL17" s="922"/>
      <c r="AM17" s="922"/>
      <c r="AN17" s="922"/>
      <c r="AO17" s="923"/>
      <c r="AP17" s="2"/>
      <c r="AQ17" s="59">
        <f t="shared" si="2"/>
        <v>1</v>
      </c>
    </row>
    <row r="18" spans="2:46" ht="12" customHeight="1" x14ac:dyDescent="0.15">
      <c r="B18" s="978"/>
      <c r="C18" s="986"/>
      <c r="D18" s="984"/>
      <c r="E18" s="984"/>
      <c r="F18" s="984"/>
      <c r="G18" s="984"/>
      <c r="H18" s="984"/>
      <c r="I18" s="984"/>
      <c r="J18" s="985"/>
      <c r="K18" s="100">
        <v>8</v>
      </c>
      <c r="L18" s="927"/>
      <c r="M18" s="928"/>
      <c r="N18" s="927"/>
      <c r="O18" s="928"/>
      <c r="P18" s="927"/>
      <c r="Q18" s="928"/>
      <c r="R18" s="935"/>
      <c r="S18" s="936"/>
      <c r="T18" s="937"/>
      <c r="U18" s="927"/>
      <c r="V18" s="928"/>
      <c r="W18" s="927"/>
      <c r="X18" s="928"/>
      <c r="Y18" s="54"/>
      <c r="Z18" s="54"/>
      <c r="AA18" s="54"/>
      <c r="AB18" s="54"/>
      <c r="AC18" s="60"/>
      <c r="AD18" s="60"/>
      <c r="AE18" s="60"/>
      <c r="AF18" s="60"/>
      <c r="AG18" s="60"/>
      <c r="AH18" s="60"/>
      <c r="AI18" s="60"/>
      <c r="AJ18" s="60"/>
      <c r="AK18" s="921"/>
      <c r="AL18" s="922"/>
      <c r="AM18" s="922"/>
      <c r="AN18" s="922"/>
      <c r="AO18" s="923"/>
      <c r="AP18" s="2"/>
      <c r="AQ18" s="59">
        <f t="shared" si="2"/>
        <v>1</v>
      </c>
    </row>
    <row r="19" spans="2:46" ht="12" customHeight="1" x14ac:dyDescent="0.15">
      <c r="B19" s="978"/>
      <c r="C19" s="986"/>
      <c r="D19" s="984"/>
      <c r="E19" s="984"/>
      <c r="F19" s="984"/>
      <c r="G19" s="984"/>
      <c r="H19" s="984"/>
      <c r="I19" s="984"/>
      <c r="J19" s="985"/>
      <c r="K19" s="100">
        <v>9</v>
      </c>
      <c r="L19" s="927"/>
      <c r="M19" s="928"/>
      <c r="N19" s="927"/>
      <c r="O19" s="928"/>
      <c r="P19" s="927"/>
      <c r="Q19" s="928"/>
      <c r="R19" s="935"/>
      <c r="S19" s="936"/>
      <c r="T19" s="937"/>
      <c r="U19" s="927"/>
      <c r="V19" s="928"/>
      <c r="W19" s="927"/>
      <c r="X19" s="928"/>
      <c r="Y19" s="54"/>
      <c r="Z19" s="54"/>
      <c r="AA19" s="54"/>
      <c r="AB19" s="54"/>
      <c r="AC19" s="60"/>
      <c r="AD19" s="60"/>
      <c r="AE19" s="60"/>
      <c r="AF19" s="60"/>
      <c r="AG19" s="60"/>
      <c r="AH19" s="60"/>
      <c r="AI19" s="60"/>
      <c r="AJ19" s="60"/>
      <c r="AK19" s="921"/>
      <c r="AL19" s="922"/>
      <c r="AM19" s="922"/>
      <c r="AN19" s="922"/>
      <c r="AO19" s="923"/>
      <c r="AP19" s="2"/>
      <c r="AQ19" s="59">
        <f t="shared" si="2"/>
        <v>1</v>
      </c>
    </row>
    <row r="20" spans="2:46" ht="12" customHeight="1" x14ac:dyDescent="0.15">
      <c r="B20" s="978"/>
      <c r="C20" s="986"/>
      <c r="D20" s="984"/>
      <c r="E20" s="984"/>
      <c r="F20" s="984"/>
      <c r="G20" s="984"/>
      <c r="H20" s="984"/>
      <c r="I20" s="984"/>
      <c r="J20" s="985"/>
      <c r="K20" s="100">
        <v>10</v>
      </c>
      <c r="L20" s="927"/>
      <c r="M20" s="928"/>
      <c r="N20" s="927"/>
      <c r="O20" s="928"/>
      <c r="P20" s="927"/>
      <c r="Q20" s="928"/>
      <c r="R20" s="935"/>
      <c r="S20" s="936"/>
      <c r="T20" s="937"/>
      <c r="U20" s="927"/>
      <c r="V20" s="928"/>
      <c r="W20" s="927"/>
      <c r="X20" s="928"/>
      <c r="Y20" s="54"/>
      <c r="Z20" s="54"/>
      <c r="AA20" s="54"/>
      <c r="AB20" s="54"/>
      <c r="AC20" s="60"/>
      <c r="AD20" s="60"/>
      <c r="AE20" s="60"/>
      <c r="AF20" s="60"/>
      <c r="AG20" s="60"/>
      <c r="AH20" s="60"/>
      <c r="AI20" s="60"/>
      <c r="AJ20" s="60"/>
      <c r="AK20" s="921"/>
      <c r="AL20" s="922"/>
      <c r="AM20" s="922"/>
      <c r="AN20" s="922"/>
      <c r="AO20" s="923"/>
      <c r="AP20" s="2"/>
      <c r="AQ20" s="59">
        <f t="shared" si="2"/>
        <v>1</v>
      </c>
    </row>
    <row r="21" spans="2:46" ht="12" customHeight="1" x14ac:dyDescent="0.15">
      <c r="B21" s="978"/>
      <c r="C21" s="986"/>
      <c r="D21" s="984"/>
      <c r="E21" s="984"/>
      <c r="F21" s="984"/>
      <c r="G21" s="984"/>
      <c r="H21" s="984"/>
      <c r="I21" s="984"/>
      <c r="J21" s="985"/>
      <c r="K21" s="100">
        <v>11</v>
      </c>
      <c r="L21" s="927"/>
      <c r="M21" s="928"/>
      <c r="N21" s="927"/>
      <c r="O21" s="928"/>
      <c r="P21" s="927"/>
      <c r="Q21" s="928"/>
      <c r="R21" s="935"/>
      <c r="S21" s="936"/>
      <c r="T21" s="937"/>
      <c r="U21" s="927"/>
      <c r="V21" s="928"/>
      <c r="W21" s="927"/>
      <c r="X21" s="928"/>
      <c r="Y21" s="54"/>
      <c r="Z21" s="54"/>
      <c r="AA21" s="54"/>
      <c r="AB21" s="54"/>
      <c r="AC21" s="60"/>
      <c r="AD21" s="60"/>
      <c r="AE21" s="60"/>
      <c r="AF21" s="60"/>
      <c r="AG21" s="60"/>
      <c r="AH21" s="60"/>
      <c r="AI21" s="60"/>
      <c r="AJ21" s="60"/>
      <c r="AK21" s="921"/>
      <c r="AL21" s="922"/>
      <c r="AM21" s="922"/>
      <c r="AN21" s="922"/>
      <c r="AO21" s="923"/>
      <c r="AP21" s="2"/>
      <c r="AQ21" s="59">
        <f t="shared" si="2"/>
        <v>1</v>
      </c>
    </row>
    <row r="22" spans="2:46" ht="12" customHeight="1" x14ac:dyDescent="0.15">
      <c r="B22" s="978"/>
      <c r="C22" s="986"/>
      <c r="D22" s="984"/>
      <c r="E22" s="984"/>
      <c r="F22" s="984"/>
      <c r="G22" s="984"/>
      <c r="H22" s="984"/>
      <c r="I22" s="984"/>
      <c r="J22" s="985"/>
      <c r="K22" s="100">
        <v>12</v>
      </c>
      <c r="L22" s="927"/>
      <c r="M22" s="928"/>
      <c r="N22" s="927"/>
      <c r="O22" s="928"/>
      <c r="P22" s="927"/>
      <c r="Q22" s="928"/>
      <c r="R22" s="935"/>
      <c r="S22" s="936"/>
      <c r="T22" s="937"/>
      <c r="U22" s="927"/>
      <c r="V22" s="928"/>
      <c r="W22" s="927"/>
      <c r="X22" s="928"/>
      <c r="Y22" s="54"/>
      <c r="Z22" s="54"/>
      <c r="AA22" s="54"/>
      <c r="AB22" s="54"/>
      <c r="AC22" s="60"/>
      <c r="AD22" s="60"/>
      <c r="AE22" s="60"/>
      <c r="AF22" s="60"/>
      <c r="AG22" s="60"/>
      <c r="AH22" s="60"/>
      <c r="AI22" s="60"/>
      <c r="AJ22" s="60"/>
      <c r="AK22" s="921"/>
      <c r="AL22" s="922"/>
      <c r="AM22" s="922"/>
      <c r="AN22" s="922"/>
      <c r="AO22" s="923"/>
      <c r="AP22" s="2"/>
      <c r="AQ22" s="59">
        <f t="shared" si="2"/>
        <v>1</v>
      </c>
    </row>
    <row r="23" spans="2:46" ht="12" customHeight="1" x14ac:dyDescent="0.15">
      <c r="B23" s="978"/>
      <c r="C23" s="986"/>
      <c r="D23" s="984"/>
      <c r="E23" s="984"/>
      <c r="F23" s="984"/>
      <c r="G23" s="984"/>
      <c r="H23" s="984"/>
      <c r="I23" s="984"/>
      <c r="J23" s="985"/>
      <c r="K23" s="100">
        <v>13</v>
      </c>
      <c r="L23" s="927"/>
      <c r="M23" s="928"/>
      <c r="N23" s="927"/>
      <c r="O23" s="928"/>
      <c r="P23" s="927"/>
      <c r="Q23" s="928"/>
      <c r="R23" s="935"/>
      <c r="S23" s="936"/>
      <c r="T23" s="937"/>
      <c r="U23" s="927"/>
      <c r="V23" s="928"/>
      <c r="W23" s="927"/>
      <c r="X23" s="928"/>
      <c r="Y23" s="54"/>
      <c r="Z23" s="54"/>
      <c r="AA23" s="54"/>
      <c r="AB23" s="54"/>
      <c r="AC23" s="60"/>
      <c r="AD23" s="60"/>
      <c r="AE23" s="60"/>
      <c r="AF23" s="60"/>
      <c r="AG23" s="60"/>
      <c r="AH23" s="60"/>
      <c r="AI23" s="60"/>
      <c r="AJ23" s="60"/>
      <c r="AK23" s="921"/>
      <c r="AL23" s="922"/>
      <c r="AM23" s="922"/>
      <c r="AN23" s="922"/>
      <c r="AO23" s="923"/>
      <c r="AP23" s="2"/>
      <c r="AQ23" s="59">
        <f t="shared" si="2"/>
        <v>1</v>
      </c>
    </row>
    <row r="24" spans="2:46" ht="12" customHeight="1" x14ac:dyDescent="0.15">
      <c r="B24" s="978"/>
      <c r="C24" s="986"/>
      <c r="D24" s="984"/>
      <c r="E24" s="984"/>
      <c r="F24" s="984"/>
      <c r="G24" s="984"/>
      <c r="H24" s="984"/>
      <c r="I24" s="984"/>
      <c r="J24" s="985"/>
      <c r="K24" s="100">
        <v>14</v>
      </c>
      <c r="L24" s="927"/>
      <c r="M24" s="928"/>
      <c r="N24" s="927"/>
      <c r="O24" s="928"/>
      <c r="P24" s="927"/>
      <c r="Q24" s="928"/>
      <c r="R24" s="935"/>
      <c r="S24" s="936"/>
      <c r="T24" s="937"/>
      <c r="U24" s="927"/>
      <c r="V24" s="928"/>
      <c r="W24" s="927"/>
      <c r="X24" s="928"/>
      <c r="Y24" s="54"/>
      <c r="Z24" s="54"/>
      <c r="AA24" s="54"/>
      <c r="AB24" s="54"/>
      <c r="AC24" s="60"/>
      <c r="AD24" s="60"/>
      <c r="AE24" s="60"/>
      <c r="AF24" s="60"/>
      <c r="AG24" s="60"/>
      <c r="AH24" s="60"/>
      <c r="AI24" s="60"/>
      <c r="AJ24" s="60"/>
      <c r="AK24" s="921"/>
      <c r="AL24" s="922"/>
      <c r="AM24" s="922"/>
      <c r="AN24" s="922"/>
      <c r="AO24" s="923"/>
      <c r="AP24" s="2"/>
      <c r="AQ24" s="59">
        <f t="shared" si="2"/>
        <v>1</v>
      </c>
    </row>
    <row r="25" spans="2:46" ht="12" customHeight="1" x14ac:dyDescent="0.15">
      <c r="B25" s="978"/>
      <c r="C25" s="986"/>
      <c r="D25" s="984"/>
      <c r="E25" s="984"/>
      <c r="F25" s="984"/>
      <c r="G25" s="984"/>
      <c r="H25" s="984"/>
      <c r="I25" s="984"/>
      <c r="J25" s="985"/>
      <c r="K25" s="100">
        <v>15</v>
      </c>
      <c r="L25" s="927"/>
      <c r="M25" s="928"/>
      <c r="N25" s="927"/>
      <c r="O25" s="928"/>
      <c r="P25" s="927"/>
      <c r="Q25" s="928"/>
      <c r="R25" s="935"/>
      <c r="S25" s="936"/>
      <c r="T25" s="937"/>
      <c r="U25" s="927"/>
      <c r="V25" s="928"/>
      <c r="W25" s="927"/>
      <c r="X25" s="928"/>
      <c r="Y25" s="54"/>
      <c r="Z25" s="54"/>
      <c r="AA25" s="54"/>
      <c r="AB25" s="54"/>
      <c r="AC25" s="60"/>
      <c r="AD25" s="60"/>
      <c r="AE25" s="60"/>
      <c r="AF25" s="60"/>
      <c r="AG25" s="60"/>
      <c r="AH25" s="60"/>
      <c r="AI25" s="60"/>
      <c r="AJ25" s="60"/>
      <c r="AK25" s="921"/>
      <c r="AL25" s="922"/>
      <c r="AM25" s="922"/>
      <c r="AN25" s="922"/>
      <c r="AO25" s="923"/>
      <c r="AP25" s="2"/>
      <c r="AQ25" s="59">
        <f t="shared" si="2"/>
        <v>1</v>
      </c>
    </row>
    <row r="26" spans="2:46" ht="12" customHeight="1" x14ac:dyDescent="0.15">
      <c r="B26" s="978"/>
      <c r="C26" s="986"/>
      <c r="D26" s="984"/>
      <c r="E26" s="984"/>
      <c r="F26" s="984"/>
      <c r="G26" s="984"/>
      <c r="H26" s="984"/>
      <c r="I26" s="984"/>
      <c r="J26" s="985"/>
      <c r="K26" s="100">
        <v>16</v>
      </c>
      <c r="L26" s="927"/>
      <c r="M26" s="928"/>
      <c r="N26" s="927"/>
      <c r="O26" s="928"/>
      <c r="P26" s="927"/>
      <c r="Q26" s="928"/>
      <c r="R26" s="935"/>
      <c r="S26" s="936"/>
      <c r="T26" s="937"/>
      <c r="U26" s="927"/>
      <c r="V26" s="928"/>
      <c r="W26" s="927"/>
      <c r="X26" s="928"/>
      <c r="Y26" s="54"/>
      <c r="Z26" s="54"/>
      <c r="AA26" s="54"/>
      <c r="AB26" s="54"/>
      <c r="AC26" s="60"/>
      <c r="AD26" s="60"/>
      <c r="AE26" s="60"/>
      <c r="AF26" s="60"/>
      <c r="AG26" s="60"/>
      <c r="AH26" s="60"/>
      <c r="AI26" s="60"/>
      <c r="AJ26" s="60"/>
      <c r="AK26" s="921"/>
      <c r="AL26" s="922"/>
      <c r="AM26" s="922"/>
      <c r="AN26" s="922"/>
      <c r="AO26" s="923"/>
      <c r="AP26" s="2"/>
      <c r="AQ26" s="59">
        <f t="shared" si="2"/>
        <v>1</v>
      </c>
    </row>
    <row r="27" spans="2:46" ht="12" customHeight="1" x14ac:dyDescent="0.15">
      <c r="B27" s="978"/>
      <c r="C27" s="986"/>
      <c r="D27" s="984"/>
      <c r="E27" s="984"/>
      <c r="F27" s="984"/>
      <c r="G27" s="984"/>
      <c r="H27" s="984"/>
      <c r="I27" s="984"/>
      <c r="J27" s="985"/>
      <c r="K27" s="100">
        <v>17</v>
      </c>
      <c r="L27" s="927"/>
      <c r="M27" s="928"/>
      <c r="N27" s="927"/>
      <c r="O27" s="928"/>
      <c r="P27" s="927"/>
      <c r="Q27" s="928"/>
      <c r="R27" s="935"/>
      <c r="S27" s="936"/>
      <c r="T27" s="937"/>
      <c r="U27" s="927"/>
      <c r="V27" s="928"/>
      <c r="W27" s="927"/>
      <c r="X27" s="928"/>
      <c r="Y27" s="54"/>
      <c r="Z27" s="54"/>
      <c r="AA27" s="54"/>
      <c r="AB27" s="54"/>
      <c r="AC27" s="60"/>
      <c r="AD27" s="60"/>
      <c r="AE27" s="60"/>
      <c r="AF27" s="60"/>
      <c r="AG27" s="60"/>
      <c r="AH27" s="60"/>
      <c r="AI27" s="60"/>
      <c r="AJ27" s="60"/>
      <c r="AK27" s="921"/>
      <c r="AL27" s="922"/>
      <c r="AM27" s="922"/>
      <c r="AN27" s="922"/>
      <c r="AO27" s="923"/>
      <c r="AP27" s="2"/>
      <c r="AQ27" s="59">
        <f t="shared" si="2"/>
        <v>1</v>
      </c>
    </row>
    <row r="28" spans="2:46" ht="12" customHeight="1" x14ac:dyDescent="0.15">
      <c r="B28" s="978"/>
      <c r="C28" s="986"/>
      <c r="D28" s="984"/>
      <c r="E28" s="984"/>
      <c r="F28" s="984"/>
      <c r="G28" s="984"/>
      <c r="H28" s="984"/>
      <c r="I28" s="984"/>
      <c r="J28" s="985"/>
      <c r="K28" s="100">
        <v>18</v>
      </c>
      <c r="L28" s="927"/>
      <c r="M28" s="928"/>
      <c r="N28" s="927"/>
      <c r="O28" s="928"/>
      <c r="P28" s="927"/>
      <c r="Q28" s="928"/>
      <c r="R28" s="935"/>
      <c r="S28" s="936"/>
      <c r="T28" s="937"/>
      <c r="U28" s="927"/>
      <c r="V28" s="928"/>
      <c r="W28" s="927"/>
      <c r="X28" s="928"/>
      <c r="Y28" s="54"/>
      <c r="Z28" s="54"/>
      <c r="AA28" s="54"/>
      <c r="AB28" s="54"/>
      <c r="AC28" s="60"/>
      <c r="AD28" s="60"/>
      <c r="AE28" s="60"/>
      <c r="AF28" s="60"/>
      <c r="AG28" s="60"/>
      <c r="AH28" s="60"/>
      <c r="AI28" s="60"/>
      <c r="AJ28" s="60"/>
      <c r="AK28" s="921"/>
      <c r="AL28" s="922"/>
      <c r="AM28" s="922"/>
      <c r="AN28" s="922"/>
      <c r="AO28" s="923"/>
      <c r="AP28" s="2"/>
      <c r="AQ28" s="59">
        <f>IF(P30="材質劣化",2,IF(P30="漏水",3,1))</f>
        <v>1</v>
      </c>
    </row>
    <row r="29" spans="2:46" ht="12" customHeight="1" x14ac:dyDescent="0.15">
      <c r="B29" s="978"/>
      <c r="C29" s="986"/>
      <c r="D29" s="984"/>
      <c r="E29" s="984"/>
      <c r="F29" s="984"/>
      <c r="G29" s="984"/>
      <c r="H29" s="984"/>
      <c r="I29" s="984"/>
      <c r="J29" s="985"/>
      <c r="K29" s="100">
        <v>19</v>
      </c>
      <c r="L29" s="927"/>
      <c r="M29" s="928"/>
      <c r="N29" s="927"/>
      <c r="O29" s="928"/>
      <c r="P29" s="927"/>
      <c r="Q29" s="928"/>
      <c r="R29" s="935"/>
      <c r="S29" s="936"/>
      <c r="T29" s="937"/>
      <c r="U29" s="927"/>
      <c r="V29" s="928"/>
      <c r="W29" s="927"/>
      <c r="X29" s="928"/>
      <c r="Y29" s="54"/>
      <c r="Z29" s="54"/>
      <c r="AA29" s="54"/>
      <c r="AB29" s="54"/>
      <c r="AC29" s="60"/>
      <c r="AD29" s="60"/>
      <c r="AE29" s="60"/>
      <c r="AF29" s="60"/>
      <c r="AG29" s="60"/>
      <c r="AH29" s="60"/>
      <c r="AI29" s="60"/>
      <c r="AJ29" s="60"/>
      <c r="AK29" s="921"/>
      <c r="AL29" s="922"/>
      <c r="AM29" s="922"/>
      <c r="AN29" s="922"/>
      <c r="AO29" s="923"/>
      <c r="AP29" s="2"/>
      <c r="AQ29" s="59">
        <f>IF(P34="材質劣化",2,IF(P34="漏水",3,1))</f>
        <v>1</v>
      </c>
    </row>
    <row r="30" spans="2:46" ht="12" customHeight="1" x14ac:dyDescent="0.15">
      <c r="B30" s="978"/>
      <c r="C30" s="986"/>
      <c r="D30" s="984"/>
      <c r="E30" s="984"/>
      <c r="F30" s="984"/>
      <c r="G30" s="984"/>
      <c r="H30" s="984"/>
      <c r="I30" s="984"/>
      <c r="J30" s="985"/>
      <c r="K30" s="100">
        <v>20</v>
      </c>
      <c r="L30" s="927"/>
      <c r="M30" s="928"/>
      <c r="N30" s="927"/>
      <c r="O30" s="928"/>
      <c r="P30" s="927"/>
      <c r="Q30" s="928"/>
      <c r="R30" s="935"/>
      <c r="S30" s="936"/>
      <c r="T30" s="937"/>
      <c r="U30" s="927"/>
      <c r="V30" s="928"/>
      <c r="W30" s="927"/>
      <c r="X30" s="928"/>
      <c r="Y30" s="54"/>
      <c r="Z30" s="54"/>
      <c r="AA30" s="54"/>
      <c r="AB30" s="54"/>
      <c r="AC30" s="60"/>
      <c r="AD30" s="60"/>
      <c r="AE30" s="60"/>
      <c r="AF30" s="60"/>
      <c r="AG30" s="60"/>
      <c r="AH30" s="60"/>
      <c r="AI30" s="60"/>
      <c r="AJ30" s="60"/>
      <c r="AK30" s="921"/>
      <c r="AL30" s="922"/>
      <c r="AM30" s="922"/>
      <c r="AN30" s="922"/>
      <c r="AO30" s="923"/>
      <c r="AP30" s="2"/>
      <c r="AQ30" s="59">
        <f>IF(P30="材質劣化",2,IF(P30="漏水",3,1))</f>
        <v>1</v>
      </c>
    </row>
    <row r="31" spans="2:46" ht="12" customHeight="1" x14ac:dyDescent="0.15">
      <c r="B31" s="978"/>
      <c r="C31" s="986"/>
      <c r="D31" s="984"/>
      <c r="E31" s="984"/>
      <c r="F31" s="984"/>
      <c r="G31" s="984"/>
      <c r="H31" s="984"/>
      <c r="I31" s="984"/>
      <c r="J31" s="985"/>
      <c r="K31" s="100">
        <v>21</v>
      </c>
      <c r="L31" s="927"/>
      <c r="M31" s="928"/>
      <c r="N31" s="927"/>
      <c r="O31" s="928"/>
      <c r="P31" s="927"/>
      <c r="Q31" s="928"/>
      <c r="R31" s="935"/>
      <c r="S31" s="936"/>
      <c r="T31" s="937"/>
      <c r="U31" s="927"/>
      <c r="V31" s="928"/>
      <c r="W31" s="927"/>
      <c r="X31" s="928"/>
      <c r="Y31" s="54"/>
      <c r="Z31" s="54"/>
      <c r="AA31" s="54"/>
      <c r="AB31" s="54"/>
      <c r="AC31" s="60"/>
      <c r="AD31" s="60"/>
      <c r="AE31" s="60"/>
      <c r="AF31" s="60"/>
      <c r="AG31" s="60"/>
      <c r="AH31" s="60"/>
      <c r="AI31" s="60"/>
      <c r="AJ31" s="60"/>
      <c r="AK31" s="921"/>
      <c r="AL31" s="922"/>
      <c r="AM31" s="922"/>
      <c r="AN31" s="922"/>
      <c r="AO31" s="923"/>
      <c r="AP31" s="2"/>
      <c r="AQ31" s="59">
        <f>IF(P33="材質劣化",2,IF(P33="漏水",3,1))</f>
        <v>1</v>
      </c>
    </row>
    <row r="32" spans="2:46" ht="12" customHeight="1" x14ac:dyDescent="0.15">
      <c r="B32" s="978"/>
      <c r="C32" s="986"/>
      <c r="D32" s="984"/>
      <c r="E32" s="984"/>
      <c r="F32" s="984"/>
      <c r="G32" s="984"/>
      <c r="H32" s="984"/>
      <c r="I32" s="984"/>
      <c r="J32" s="985"/>
      <c r="K32" s="100">
        <v>22</v>
      </c>
      <c r="L32" s="927"/>
      <c r="M32" s="928"/>
      <c r="N32" s="927"/>
      <c r="O32" s="928"/>
      <c r="P32" s="927"/>
      <c r="Q32" s="928"/>
      <c r="R32" s="935"/>
      <c r="S32" s="936"/>
      <c r="T32" s="937"/>
      <c r="U32" s="927"/>
      <c r="V32" s="928"/>
      <c r="W32" s="927"/>
      <c r="X32" s="928"/>
      <c r="Y32" s="54"/>
      <c r="Z32" s="54"/>
      <c r="AA32" s="54"/>
      <c r="AB32" s="54"/>
      <c r="AC32" s="60"/>
      <c r="AD32" s="60"/>
      <c r="AE32" s="60"/>
      <c r="AF32" s="60"/>
      <c r="AG32" s="60"/>
      <c r="AH32" s="60"/>
      <c r="AI32" s="60"/>
      <c r="AJ32" s="60"/>
      <c r="AK32" s="921"/>
      <c r="AL32" s="922"/>
      <c r="AM32" s="922"/>
      <c r="AN32" s="922"/>
      <c r="AO32" s="923"/>
      <c r="AP32" s="2"/>
      <c r="AQ32" s="59">
        <f>IF(P37="材質劣化",2,IF(P37="漏水",3,1))</f>
        <v>1</v>
      </c>
      <c r="AS32" s="3"/>
      <c r="AT32" s="3"/>
    </row>
    <row r="33" spans="2:86" ht="12" customHeight="1" x14ac:dyDescent="0.15">
      <c r="B33" s="978"/>
      <c r="C33" s="986"/>
      <c r="D33" s="984"/>
      <c r="E33" s="984"/>
      <c r="F33" s="984"/>
      <c r="G33" s="984"/>
      <c r="H33" s="984"/>
      <c r="I33" s="984"/>
      <c r="J33" s="985"/>
      <c r="K33" s="100">
        <v>23</v>
      </c>
      <c r="L33" s="927"/>
      <c r="M33" s="928"/>
      <c r="N33" s="927"/>
      <c r="O33" s="928"/>
      <c r="P33" s="927"/>
      <c r="Q33" s="928"/>
      <c r="R33" s="935"/>
      <c r="S33" s="936"/>
      <c r="T33" s="937"/>
      <c r="U33" s="927"/>
      <c r="V33" s="928"/>
      <c r="W33" s="927"/>
      <c r="X33" s="928"/>
      <c r="Y33" s="54"/>
      <c r="Z33" s="54"/>
      <c r="AA33" s="54"/>
      <c r="AB33" s="54"/>
      <c r="AC33" s="60"/>
      <c r="AD33" s="60"/>
      <c r="AE33" s="60"/>
      <c r="AF33" s="60"/>
      <c r="AG33" s="60"/>
      <c r="AH33" s="60"/>
      <c r="AI33" s="60"/>
      <c r="AJ33" s="60"/>
      <c r="AK33" s="921"/>
      <c r="AL33" s="922"/>
      <c r="AM33" s="922"/>
      <c r="AN33" s="922"/>
      <c r="AO33" s="923"/>
      <c r="AP33" s="2"/>
      <c r="AQ33" s="59">
        <f>IF(P33="材質劣化",2,IF(P33="漏水",3,1))</f>
        <v>1</v>
      </c>
      <c r="AS33" s="198"/>
      <c r="AT33" s="198"/>
    </row>
    <row r="34" spans="2:86" ht="12" customHeight="1" x14ac:dyDescent="0.15">
      <c r="B34" s="978"/>
      <c r="C34" s="986"/>
      <c r="D34" s="984"/>
      <c r="E34" s="984"/>
      <c r="F34" s="984"/>
      <c r="G34" s="984"/>
      <c r="H34" s="984"/>
      <c r="I34" s="984"/>
      <c r="J34" s="985"/>
      <c r="K34" s="100">
        <v>24</v>
      </c>
      <c r="L34" s="927"/>
      <c r="M34" s="928"/>
      <c r="N34" s="927"/>
      <c r="O34" s="928"/>
      <c r="P34" s="927"/>
      <c r="Q34" s="928"/>
      <c r="R34" s="935"/>
      <c r="S34" s="936"/>
      <c r="T34" s="937"/>
      <c r="U34" s="927"/>
      <c r="V34" s="928"/>
      <c r="W34" s="927"/>
      <c r="X34" s="928"/>
      <c r="Y34" s="54"/>
      <c r="Z34" s="54"/>
      <c r="AA34" s="54"/>
      <c r="AB34" s="54"/>
      <c r="AC34" s="60"/>
      <c r="AD34" s="60"/>
      <c r="AE34" s="60"/>
      <c r="AF34" s="60"/>
      <c r="AG34" s="60"/>
      <c r="AH34" s="60"/>
      <c r="AI34" s="60"/>
      <c r="AJ34" s="60"/>
      <c r="AK34" s="921"/>
      <c r="AL34" s="922"/>
      <c r="AM34" s="922"/>
      <c r="AN34" s="922"/>
      <c r="AO34" s="923"/>
      <c r="AP34" s="2"/>
      <c r="AQ34" s="59">
        <f>IF(P36="材質劣化",2,IF(P36="漏水",3,1))</f>
        <v>1</v>
      </c>
      <c r="AS34" s="199"/>
      <c r="AT34" s="199"/>
    </row>
    <row r="35" spans="2:86" ht="12" customHeight="1" x14ac:dyDescent="0.15">
      <c r="B35" s="978"/>
      <c r="C35" s="986"/>
      <c r="D35" s="984"/>
      <c r="E35" s="984"/>
      <c r="F35" s="984"/>
      <c r="G35" s="984"/>
      <c r="H35" s="984"/>
      <c r="I35" s="984"/>
      <c r="J35" s="985"/>
      <c r="K35" s="944" t="s">
        <v>745</v>
      </c>
      <c r="L35" s="994" t="s">
        <v>746</v>
      </c>
      <c r="M35" s="994"/>
      <c r="N35" s="994"/>
      <c r="O35" s="994"/>
      <c r="P35" s="994"/>
      <c r="Q35" s="994"/>
      <c r="R35" s="994"/>
      <c r="S35" s="994"/>
      <c r="T35" s="994"/>
      <c r="U35" s="994"/>
      <c r="V35" s="994"/>
      <c r="W35" s="994"/>
      <c r="X35" s="994"/>
      <c r="Y35" s="932" t="s">
        <v>535</v>
      </c>
      <c r="Z35" s="933"/>
      <c r="AA35" s="933"/>
      <c r="AB35" s="934"/>
      <c r="AC35" s="124">
        <f t="shared" ref="AC35:AJ35" si="3">SUM(AC11:AC34)</f>
        <v>0</v>
      </c>
      <c r="AD35" s="124">
        <f t="shared" si="3"/>
        <v>0</v>
      </c>
      <c r="AE35" s="124">
        <f>SUM(AE11:AE34)</f>
        <v>0</v>
      </c>
      <c r="AF35" s="124">
        <f t="shared" si="3"/>
        <v>0.06</v>
      </c>
      <c r="AG35" s="124">
        <f t="shared" si="3"/>
        <v>0</v>
      </c>
      <c r="AH35" s="124">
        <f t="shared" si="3"/>
        <v>0</v>
      </c>
      <c r="AI35" s="124">
        <f t="shared" si="3"/>
        <v>0</v>
      </c>
      <c r="AJ35" s="125">
        <f t="shared" si="3"/>
        <v>0</v>
      </c>
      <c r="AK35" s="994" t="s">
        <v>747</v>
      </c>
      <c r="AL35" s="994"/>
      <c r="AM35" s="1026" t="s">
        <v>522</v>
      </c>
      <c r="AN35" s="1026"/>
      <c r="AO35" s="1026"/>
      <c r="AP35" s="2"/>
    </row>
    <row r="36" spans="2:86" ht="12" customHeight="1" x14ac:dyDescent="0.15">
      <c r="B36" s="978"/>
      <c r="C36" s="986"/>
      <c r="D36" s="984"/>
      <c r="E36" s="984"/>
      <c r="F36" s="984"/>
      <c r="G36" s="984"/>
      <c r="H36" s="984"/>
      <c r="I36" s="984"/>
      <c r="J36" s="985"/>
      <c r="K36" s="945"/>
      <c r="L36" s="956" t="s">
        <v>748</v>
      </c>
      <c r="M36" s="979"/>
      <c r="N36" s="957"/>
      <c r="O36" s="956" t="s">
        <v>749</v>
      </c>
      <c r="P36" s="979"/>
      <c r="Q36" s="979"/>
      <c r="R36" s="979"/>
      <c r="S36" s="979"/>
      <c r="T36" s="979"/>
      <c r="U36" s="979"/>
      <c r="V36" s="979"/>
      <c r="W36" s="979"/>
      <c r="X36" s="957"/>
      <c r="Y36" s="53" t="s">
        <v>527</v>
      </c>
      <c r="Z36" s="49" t="s">
        <v>526</v>
      </c>
      <c r="AA36" s="49" t="s">
        <v>547</v>
      </c>
      <c r="AB36" s="49" t="s">
        <v>536</v>
      </c>
      <c r="AC36" s="49" t="s">
        <v>527</v>
      </c>
      <c r="AD36" s="49" t="s">
        <v>526</v>
      </c>
      <c r="AE36" s="49" t="s">
        <v>547</v>
      </c>
      <c r="AF36" s="49" t="s">
        <v>536</v>
      </c>
      <c r="AG36" s="49" t="s">
        <v>527</v>
      </c>
      <c r="AH36" s="49" t="s">
        <v>526</v>
      </c>
      <c r="AI36" s="49" t="s">
        <v>547</v>
      </c>
      <c r="AJ36" s="82" t="s">
        <v>536</v>
      </c>
      <c r="AK36" s="994"/>
      <c r="AL36" s="994"/>
      <c r="AM36" s="1026"/>
      <c r="AN36" s="1026"/>
      <c r="AO36" s="1026"/>
      <c r="AP36" s="2"/>
    </row>
    <row r="37" spans="2:86" ht="14.25" customHeight="1" x14ac:dyDescent="0.15">
      <c r="B37" s="978"/>
      <c r="C37" s="986"/>
      <c r="D37" s="984"/>
      <c r="E37" s="984"/>
      <c r="F37" s="984"/>
      <c r="G37" s="984"/>
      <c r="H37" s="984"/>
      <c r="I37" s="984"/>
      <c r="J37" s="985"/>
      <c r="K37" s="945"/>
      <c r="L37" s="958"/>
      <c r="M37" s="980"/>
      <c r="N37" s="959"/>
      <c r="O37" s="958"/>
      <c r="P37" s="980"/>
      <c r="Q37" s="980"/>
      <c r="R37" s="980"/>
      <c r="S37" s="980"/>
      <c r="T37" s="980"/>
      <c r="U37" s="980"/>
      <c r="V37" s="980"/>
      <c r="W37" s="980"/>
      <c r="X37" s="959"/>
      <c r="Y37" s="1022">
        <f>IF(COUNTIF(Y11:Y34,"〇")&gt;0,1,0)</f>
        <v>0</v>
      </c>
      <c r="Z37" s="1022">
        <f t="shared" ref="Z37:AB37" si="4">IF(COUNTIF(Z11:Z34,"〇")&gt;0,1,0)</f>
        <v>0</v>
      </c>
      <c r="AA37" s="1022">
        <f t="shared" si="4"/>
        <v>0</v>
      </c>
      <c r="AB37" s="1022">
        <f t="shared" si="4"/>
        <v>0</v>
      </c>
      <c r="AC37" s="1022">
        <f>COUNTA(AC11:AC34)</f>
        <v>0</v>
      </c>
      <c r="AD37" s="1022">
        <f t="shared" ref="AD37:AI37" si="5">COUNTA(AD11:AD34)</f>
        <v>0</v>
      </c>
      <c r="AE37" s="1022">
        <f t="shared" si="5"/>
        <v>0</v>
      </c>
      <c r="AF37" s="1022">
        <f t="shared" si="5"/>
        <v>1</v>
      </c>
      <c r="AG37" s="1022">
        <f t="shared" si="5"/>
        <v>0</v>
      </c>
      <c r="AH37" s="1022">
        <f t="shared" si="5"/>
        <v>0</v>
      </c>
      <c r="AI37" s="1022">
        <f t="shared" si="5"/>
        <v>0</v>
      </c>
      <c r="AJ37" s="1022">
        <f>COUNTA(AJ11:AJ34)</f>
        <v>0</v>
      </c>
      <c r="AK37" s="994"/>
      <c r="AL37" s="994"/>
      <c r="AM37" s="1026"/>
      <c r="AN37" s="1026"/>
      <c r="AO37" s="1026"/>
      <c r="AP37" s="2"/>
      <c r="AU37" s="43">
        <f>+Y37</f>
        <v>0</v>
      </c>
    </row>
    <row r="38" spans="2:86" ht="14.25" customHeight="1" x14ac:dyDescent="0.15">
      <c r="B38" s="978"/>
      <c r="C38" s="986"/>
      <c r="D38" s="984"/>
      <c r="E38" s="984"/>
      <c r="F38" s="984"/>
      <c r="G38" s="984"/>
      <c r="H38" s="984"/>
      <c r="I38" s="984"/>
      <c r="J38" s="985"/>
      <c r="K38" s="945"/>
      <c r="L38" s="960"/>
      <c r="M38" s="981"/>
      <c r="N38" s="961"/>
      <c r="O38" s="960"/>
      <c r="P38" s="981"/>
      <c r="Q38" s="981"/>
      <c r="R38" s="981"/>
      <c r="S38" s="981"/>
      <c r="T38" s="981"/>
      <c r="U38" s="981"/>
      <c r="V38" s="981"/>
      <c r="W38" s="981"/>
      <c r="X38" s="961"/>
      <c r="Y38" s="1022"/>
      <c r="Z38" s="1022"/>
      <c r="AA38" s="1022"/>
      <c r="AB38" s="1022"/>
      <c r="AC38" s="1022"/>
      <c r="AD38" s="1022"/>
      <c r="AE38" s="1022"/>
      <c r="AF38" s="1022"/>
      <c r="AG38" s="1022"/>
      <c r="AH38" s="1022"/>
      <c r="AI38" s="1022"/>
      <c r="AJ38" s="1022"/>
      <c r="AK38" s="994"/>
      <c r="AL38" s="994"/>
      <c r="AM38" s="1026"/>
      <c r="AN38" s="1026"/>
      <c r="AO38" s="1026"/>
      <c r="AP38" s="2"/>
    </row>
    <row r="39" spans="2:86" ht="12" customHeight="1" x14ac:dyDescent="0.15">
      <c r="B39" s="978"/>
      <c r="C39" s="986"/>
      <c r="D39" s="984"/>
      <c r="E39" s="984"/>
      <c r="F39" s="984"/>
      <c r="G39" s="984"/>
      <c r="H39" s="984"/>
      <c r="I39" s="984"/>
      <c r="J39" s="984"/>
      <c r="K39" s="1023" t="s">
        <v>230</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51"/>
      <c r="AL39" s="951"/>
      <c r="AM39" s="951"/>
      <c r="AN39" s="951"/>
      <c r="AO39" s="952"/>
      <c r="AP39" s="2"/>
    </row>
    <row r="40" spans="2:86" ht="12" customHeight="1" x14ac:dyDescent="0.15">
      <c r="B40" s="978"/>
      <c r="C40" s="986"/>
      <c r="D40" s="984"/>
      <c r="E40" s="984"/>
      <c r="F40" s="984"/>
      <c r="G40" s="984"/>
      <c r="H40" s="984"/>
      <c r="I40" s="984"/>
      <c r="J40" s="984"/>
      <c r="K40" s="1024"/>
      <c r="L40" s="951"/>
      <c r="M40" s="951"/>
      <c r="N40" s="951"/>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c r="AM40" s="951"/>
      <c r="AN40" s="951"/>
      <c r="AO40" s="952"/>
      <c r="AP40" s="2"/>
    </row>
    <row r="41" spans="2:86" ht="12" customHeight="1" x14ac:dyDescent="0.15">
      <c r="B41" s="978"/>
      <c r="C41" s="986"/>
      <c r="D41" s="984"/>
      <c r="E41" s="984"/>
      <c r="F41" s="984"/>
      <c r="G41" s="984"/>
      <c r="H41" s="984"/>
      <c r="I41" s="984"/>
      <c r="J41" s="984"/>
      <c r="K41" s="1024"/>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2"/>
      <c r="AP41" s="2"/>
    </row>
    <row r="42" spans="2:86" ht="12" customHeight="1" x14ac:dyDescent="0.15">
      <c r="B42" s="978"/>
      <c r="C42" s="986"/>
      <c r="D42" s="984"/>
      <c r="E42" s="984"/>
      <c r="F42" s="984"/>
      <c r="G42" s="984"/>
      <c r="H42" s="984"/>
      <c r="I42" s="984"/>
      <c r="J42" s="984"/>
      <c r="K42" s="102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4"/>
      <c r="AM42" s="954"/>
      <c r="AN42" s="954"/>
      <c r="AO42" s="955"/>
      <c r="AP42" s="43"/>
      <c r="CD42" s="2"/>
      <c r="CE42" s="2"/>
      <c r="CF42" s="2"/>
      <c r="CG42" s="2"/>
      <c r="CH42" s="2"/>
    </row>
    <row r="43" spans="2:86" ht="12" customHeight="1" x14ac:dyDescent="0.15">
      <c r="B43" s="978"/>
      <c r="C43" s="986"/>
      <c r="D43" s="984"/>
      <c r="E43" s="984"/>
      <c r="F43" s="984"/>
      <c r="G43" s="984"/>
      <c r="H43" s="984"/>
      <c r="I43" s="984"/>
      <c r="J43" s="985"/>
      <c r="K43" s="1025" t="s">
        <v>231</v>
      </c>
      <c r="L43" s="1025"/>
      <c r="M43" s="1025"/>
      <c r="N43" s="1025"/>
      <c r="O43" s="1025"/>
      <c r="P43" s="1025"/>
      <c r="Q43" s="1025"/>
      <c r="R43" s="1025"/>
      <c r="S43" s="1025"/>
      <c r="T43" s="1025"/>
      <c r="U43" s="1025"/>
      <c r="V43" s="1025"/>
      <c r="W43" s="1025"/>
      <c r="X43" s="1025"/>
      <c r="Y43" s="1025"/>
      <c r="Z43" s="1025"/>
      <c r="AA43" s="1025"/>
      <c r="AB43" s="1025"/>
      <c r="AC43" s="1025"/>
      <c r="AD43" s="1025"/>
      <c r="AE43" s="1025"/>
      <c r="AF43" s="1025"/>
      <c r="AG43" s="1025"/>
      <c r="AH43" s="1025"/>
      <c r="AI43" s="1025"/>
      <c r="AJ43" s="1025"/>
      <c r="AK43" s="1025"/>
      <c r="AL43" s="1025"/>
      <c r="AM43" s="1025"/>
      <c r="AN43" s="1025"/>
      <c r="AO43" s="1025"/>
      <c r="AP43" s="43"/>
      <c r="CD43" s="2"/>
      <c r="CE43" s="2"/>
      <c r="CF43" s="2"/>
      <c r="CG43" s="2"/>
      <c r="CH43" s="2"/>
    </row>
    <row r="44" spans="2:86" ht="12" customHeight="1" x14ac:dyDescent="0.15">
      <c r="B44" s="978"/>
      <c r="C44" s="986"/>
      <c r="D44" s="984"/>
      <c r="E44" s="984"/>
      <c r="F44" s="984"/>
      <c r="G44" s="984"/>
      <c r="H44" s="984"/>
      <c r="I44" s="984"/>
      <c r="J44" s="985"/>
      <c r="K44" s="941" t="s">
        <v>232</v>
      </c>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3"/>
      <c r="AP44" s="43"/>
      <c r="CD44" s="2"/>
      <c r="CE44" s="2"/>
      <c r="CF44" s="2"/>
      <c r="CG44" s="2"/>
      <c r="CH44" s="2"/>
    </row>
    <row r="45" spans="2:86" ht="12" customHeight="1" x14ac:dyDescent="0.15">
      <c r="B45" s="567"/>
      <c r="C45" s="987"/>
      <c r="D45" s="988"/>
      <c r="E45" s="988"/>
      <c r="F45" s="988"/>
      <c r="G45" s="988"/>
      <c r="H45" s="988"/>
      <c r="I45" s="988"/>
      <c r="J45" s="989"/>
      <c r="K45" s="929" t="s">
        <v>233</v>
      </c>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1"/>
      <c r="AP45" s="43"/>
      <c r="CD45" s="2"/>
      <c r="CE45" s="2"/>
      <c r="CF45" s="2"/>
      <c r="CG45" s="2"/>
      <c r="CH45" s="2"/>
    </row>
    <row r="46" spans="2:86" ht="12" customHeight="1" x14ac:dyDescent="0.2">
      <c r="B46" s="6" t="s">
        <v>234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236</v>
      </c>
      <c r="AP48" s="43"/>
      <c r="CD48" s="2"/>
      <c r="CE48" s="2"/>
      <c r="CF48" s="2"/>
      <c r="CG48" s="2"/>
      <c r="CH48" s="2"/>
    </row>
    <row r="49" spans="2:86" ht="12" customHeight="1" x14ac:dyDescent="0.15">
      <c r="B49" s="2" t="s">
        <v>237</v>
      </c>
      <c r="AP49" s="43"/>
      <c r="CD49" s="2"/>
      <c r="CE49" s="2"/>
      <c r="CF49" s="2"/>
      <c r="CG49" s="2"/>
      <c r="CH49" s="2"/>
    </row>
    <row r="50" spans="2:86" ht="12" customHeight="1" x14ac:dyDescent="0.15">
      <c r="B50" s="2" t="s">
        <v>238</v>
      </c>
    </row>
    <row r="51" spans="2:86" ht="12" customHeight="1" x14ac:dyDescent="0.15">
      <c r="B51" s="2" t="s">
        <v>239</v>
      </c>
    </row>
    <row r="52" spans="2:86" ht="12" customHeight="1" x14ac:dyDescent="0.15">
      <c r="B52" s="2" t="s">
        <v>240</v>
      </c>
    </row>
    <row r="53" spans="2:86" x14ac:dyDescent="0.15">
      <c r="B53" s="2" t="s">
        <v>241</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2" sqref="B2: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752</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29" t="s">
        <v>395</v>
      </c>
      <c r="C3" s="1030"/>
      <c r="D3" s="1030"/>
      <c r="E3" s="1031"/>
      <c r="F3" s="1078" t="s">
        <v>396</v>
      </c>
      <c r="G3" s="1079"/>
      <c r="H3" s="1079"/>
      <c r="I3" s="1079"/>
      <c r="J3" s="1079"/>
      <c r="K3" s="1079"/>
      <c r="L3" s="1079"/>
      <c r="M3" s="1079"/>
      <c r="N3" s="1079"/>
      <c r="O3" s="1079"/>
      <c r="P3" s="1079"/>
      <c r="Q3" s="1079"/>
      <c r="R3" s="1079"/>
      <c r="S3" s="1079"/>
      <c r="T3" s="1080"/>
      <c r="U3" s="1067" t="s">
        <v>602</v>
      </c>
      <c r="V3" s="1068"/>
      <c r="W3" s="1068"/>
      <c r="X3" s="1046"/>
      <c r="Y3" s="1046"/>
      <c r="Z3" s="1045" t="s">
        <v>398</v>
      </c>
      <c r="AA3" s="1046"/>
      <c r="AB3" s="1046"/>
      <c r="AC3" s="1046"/>
      <c r="AD3" s="1046"/>
      <c r="AE3" s="1046"/>
      <c r="AF3" s="1046"/>
      <c r="AG3" s="1046"/>
      <c r="AH3" s="1047"/>
      <c r="AI3" s="1048" t="s">
        <v>511</v>
      </c>
      <c r="AJ3" s="1049"/>
      <c r="AK3" s="1049"/>
      <c r="AL3" s="1049"/>
      <c r="AM3" s="1049"/>
      <c r="AN3" s="1050"/>
      <c r="AO3" s="1069" t="s">
        <v>512</v>
      </c>
      <c r="AP3" s="1070"/>
      <c r="AQ3" s="1070"/>
      <c r="AR3" s="1070"/>
      <c r="AS3" s="1070"/>
      <c r="AT3" s="1070"/>
      <c r="AU3" s="1070"/>
      <c r="AV3" s="1071"/>
      <c r="AW3" s="1055" t="s">
        <v>509</v>
      </c>
      <c r="AX3" s="1056"/>
      <c r="AY3" s="1056"/>
      <c r="AZ3" s="1056"/>
      <c r="BA3" s="1056"/>
      <c r="BB3" s="1057"/>
      <c r="BC3" s="1061">
        <v>45908</v>
      </c>
      <c r="BD3" s="1062"/>
      <c r="BE3" s="1062"/>
      <c r="BF3" s="1062"/>
      <c r="BG3" s="1062"/>
      <c r="BH3" s="1062"/>
      <c r="BI3" s="1062"/>
      <c r="BJ3" s="1062"/>
      <c r="BK3" s="1063"/>
    </row>
    <row r="4" spans="2:63" s="130" customFormat="1" ht="17.25" customHeight="1" x14ac:dyDescent="0.15">
      <c r="B4" s="1038" t="s">
        <v>402</v>
      </c>
      <c r="C4" s="1039"/>
      <c r="D4" s="1039"/>
      <c r="E4" s="1040"/>
      <c r="F4" s="1041" t="s">
        <v>403</v>
      </c>
      <c r="G4" s="1042"/>
      <c r="H4" s="1042"/>
      <c r="I4" s="1042"/>
      <c r="J4" s="1042"/>
      <c r="K4" s="1042"/>
      <c r="L4" s="1042"/>
      <c r="M4" s="1042"/>
      <c r="N4" s="1042"/>
      <c r="O4" s="1042"/>
      <c r="P4" s="1042"/>
      <c r="Q4" s="1042"/>
      <c r="R4" s="1042"/>
      <c r="S4" s="1042"/>
      <c r="T4" s="1043"/>
      <c r="U4" s="1067" t="s">
        <v>399</v>
      </c>
      <c r="V4" s="1068"/>
      <c r="W4" s="1068"/>
      <c r="X4" s="1046"/>
      <c r="Y4" s="1046"/>
      <c r="Z4" s="1045" t="s">
        <v>510</v>
      </c>
      <c r="AA4" s="1046"/>
      <c r="AB4" s="1046"/>
      <c r="AC4" s="1046"/>
      <c r="AD4" s="1046"/>
      <c r="AE4" s="1046"/>
      <c r="AF4" s="1046"/>
      <c r="AG4" s="1046"/>
      <c r="AH4" s="1047"/>
      <c r="AI4" s="1051"/>
      <c r="AJ4" s="1052"/>
      <c r="AK4" s="1052"/>
      <c r="AL4" s="1052"/>
      <c r="AM4" s="1052"/>
      <c r="AN4" s="1053"/>
      <c r="AO4" s="1072" t="s">
        <v>513</v>
      </c>
      <c r="AP4" s="1073"/>
      <c r="AQ4" s="1073"/>
      <c r="AR4" s="1073"/>
      <c r="AS4" s="1073"/>
      <c r="AT4" s="1073"/>
      <c r="AU4" s="1073"/>
      <c r="AV4" s="1074"/>
      <c r="AW4" s="1058"/>
      <c r="AX4" s="1059"/>
      <c r="AY4" s="1059"/>
      <c r="AZ4" s="1059"/>
      <c r="BA4" s="1059"/>
      <c r="BB4" s="1060"/>
      <c r="BC4" s="1064"/>
      <c r="BD4" s="1065"/>
      <c r="BE4" s="1065"/>
      <c r="BF4" s="1065"/>
      <c r="BG4" s="1065"/>
      <c r="BH4" s="1065"/>
      <c r="BI4" s="1065"/>
      <c r="BJ4" s="1065"/>
      <c r="BK4" s="1066"/>
    </row>
    <row r="5" spans="2:63" ht="42.75" customHeight="1" x14ac:dyDescent="0.15">
      <c r="B5" s="1086" t="s">
        <v>172</v>
      </c>
      <c r="C5" s="1083"/>
      <c r="D5" s="1083"/>
      <c r="E5" s="1083"/>
      <c r="F5" s="1083"/>
      <c r="G5" s="1084"/>
      <c r="H5" s="1082" t="s">
        <v>154</v>
      </c>
      <c r="I5" s="1083"/>
      <c r="J5" s="1083"/>
      <c r="K5" s="1083"/>
      <c r="L5" s="1083"/>
      <c r="M5" s="1083"/>
      <c r="N5" s="1083"/>
      <c r="O5" s="1084"/>
      <c r="P5" s="1085" t="s">
        <v>242</v>
      </c>
      <c r="Q5" s="1020"/>
      <c r="R5" s="1020"/>
      <c r="S5" s="1020"/>
      <c r="T5" s="1020"/>
      <c r="U5" s="1020"/>
      <c r="V5" s="1020"/>
      <c r="W5" s="1020"/>
      <c r="X5" s="1020"/>
      <c r="Y5" s="1020"/>
      <c r="Z5" s="1020"/>
      <c r="AA5" s="1020"/>
      <c r="AB5" s="1020"/>
      <c r="AC5" s="1020"/>
      <c r="AD5" s="1020"/>
      <c r="AE5" s="1020"/>
      <c r="AF5" s="1020"/>
      <c r="AG5" s="1020"/>
      <c r="AH5" s="1020"/>
      <c r="AI5" s="1020"/>
      <c r="AJ5" s="1020"/>
      <c r="AK5" s="1020"/>
      <c r="AL5" s="1020"/>
      <c r="AM5" s="1020"/>
      <c r="AN5" s="1085" t="s">
        <v>243</v>
      </c>
      <c r="AO5" s="1020"/>
      <c r="AP5" s="1020"/>
      <c r="AQ5" s="1020"/>
      <c r="AR5" s="1020"/>
      <c r="AS5" s="1020"/>
      <c r="AT5" s="1020"/>
      <c r="AU5" s="1020"/>
      <c r="AV5" s="1020"/>
      <c r="AW5" s="1020"/>
      <c r="AX5" s="1020"/>
      <c r="AY5" s="1020"/>
      <c r="AZ5" s="1020"/>
      <c r="BA5" s="1020"/>
      <c r="BB5" s="1020"/>
      <c r="BC5" s="1020"/>
      <c r="BD5" s="1020"/>
      <c r="BE5" s="1020"/>
      <c r="BF5" s="1020"/>
      <c r="BG5" s="1020"/>
      <c r="BH5" s="1020"/>
      <c r="BI5" s="1020"/>
      <c r="BJ5" s="1020"/>
      <c r="BK5" s="1021"/>
    </row>
    <row r="6" spans="2:63" ht="29.25" customHeight="1" x14ac:dyDescent="0.15">
      <c r="B6" s="1081"/>
      <c r="C6" s="717"/>
      <c r="D6" s="717"/>
      <c r="E6" s="717"/>
      <c r="F6" s="717"/>
      <c r="G6" s="718"/>
      <c r="H6" s="1044"/>
      <c r="I6" s="1044"/>
      <c r="J6" s="1044"/>
      <c r="K6" s="1044"/>
      <c r="L6" s="1044"/>
      <c r="M6" s="1044"/>
      <c r="N6" s="1044"/>
      <c r="O6" s="1044"/>
      <c r="P6" s="1027"/>
      <c r="Q6" s="1028"/>
      <c r="R6" s="1028"/>
      <c r="S6" s="1028"/>
      <c r="T6" s="1028"/>
      <c r="U6" s="1028"/>
      <c r="V6" s="1028"/>
      <c r="W6" s="1028"/>
      <c r="X6" s="1028"/>
      <c r="Y6" s="1028"/>
      <c r="Z6" s="1028"/>
      <c r="AA6" s="1028"/>
      <c r="AB6" s="1028"/>
      <c r="AC6" s="1028"/>
      <c r="AD6" s="1028"/>
      <c r="AE6" s="1028"/>
      <c r="AF6" s="1028"/>
      <c r="AG6" s="1028"/>
      <c r="AH6" s="1028"/>
      <c r="AI6" s="1028"/>
      <c r="AJ6" s="1028"/>
      <c r="AK6" s="1028"/>
      <c r="AL6" s="1028"/>
      <c r="AM6" s="1028"/>
      <c r="AN6" s="1075"/>
      <c r="AO6" s="1076"/>
      <c r="AP6" s="1076"/>
      <c r="AQ6" s="1076"/>
      <c r="AR6" s="1076"/>
      <c r="AS6" s="1076"/>
      <c r="AT6" s="1076"/>
      <c r="AU6" s="1076"/>
      <c r="AV6" s="1076"/>
      <c r="AW6" s="1076"/>
      <c r="AX6" s="1076"/>
      <c r="AY6" s="1076"/>
      <c r="AZ6" s="1076"/>
      <c r="BA6" s="1076"/>
      <c r="BB6" s="1076"/>
      <c r="BC6" s="1076"/>
      <c r="BD6" s="1076"/>
      <c r="BE6" s="1076"/>
      <c r="BF6" s="1076"/>
      <c r="BG6" s="1076"/>
      <c r="BH6" s="1076"/>
      <c r="BI6" s="1076"/>
      <c r="BJ6" s="1076"/>
      <c r="BK6" s="1077"/>
    </row>
    <row r="7" spans="2:63" ht="29.25" customHeight="1" x14ac:dyDescent="0.15">
      <c r="B7" s="1081"/>
      <c r="C7" s="717"/>
      <c r="D7" s="717"/>
      <c r="E7" s="717"/>
      <c r="F7" s="717"/>
      <c r="G7" s="718"/>
      <c r="H7" s="1044"/>
      <c r="I7" s="1044"/>
      <c r="J7" s="1044"/>
      <c r="K7" s="1044"/>
      <c r="L7" s="1044"/>
      <c r="M7" s="1044"/>
      <c r="N7" s="1044"/>
      <c r="O7" s="1044"/>
      <c r="P7" s="1027"/>
      <c r="Q7" s="1028"/>
      <c r="R7" s="1028"/>
      <c r="S7" s="1028"/>
      <c r="T7" s="1028"/>
      <c r="U7" s="1028"/>
      <c r="V7" s="1028"/>
      <c r="W7" s="1028"/>
      <c r="X7" s="1028"/>
      <c r="Y7" s="1028"/>
      <c r="Z7" s="1028"/>
      <c r="AA7" s="1028"/>
      <c r="AB7" s="1028"/>
      <c r="AC7" s="1028"/>
      <c r="AD7" s="1028"/>
      <c r="AE7" s="1028"/>
      <c r="AF7" s="1028"/>
      <c r="AG7" s="1028"/>
      <c r="AH7" s="1028"/>
      <c r="AI7" s="1028"/>
      <c r="AJ7" s="1028"/>
      <c r="AK7" s="1028"/>
      <c r="AL7" s="1028"/>
      <c r="AM7" s="1028"/>
      <c r="AN7" s="1075"/>
      <c r="AO7" s="1076"/>
      <c r="AP7" s="1076"/>
      <c r="AQ7" s="1076"/>
      <c r="AR7" s="1076"/>
      <c r="AS7" s="1076"/>
      <c r="AT7" s="1076"/>
      <c r="AU7" s="1076"/>
      <c r="AV7" s="1076"/>
      <c r="AW7" s="1076"/>
      <c r="AX7" s="1076"/>
      <c r="AY7" s="1076"/>
      <c r="AZ7" s="1076"/>
      <c r="BA7" s="1076"/>
      <c r="BB7" s="1076"/>
      <c r="BC7" s="1076"/>
      <c r="BD7" s="1076"/>
      <c r="BE7" s="1076"/>
      <c r="BF7" s="1076"/>
      <c r="BG7" s="1076"/>
      <c r="BH7" s="1076"/>
      <c r="BI7" s="1076"/>
      <c r="BJ7" s="1076"/>
      <c r="BK7" s="1077"/>
    </row>
    <row r="8" spans="2:63" ht="29.25" customHeight="1" x14ac:dyDescent="0.15">
      <c r="B8" s="1032"/>
      <c r="C8" s="1033"/>
      <c r="D8" s="1033"/>
      <c r="E8" s="1033"/>
      <c r="F8" s="1033"/>
      <c r="G8" s="1034"/>
      <c r="H8" s="1035"/>
      <c r="I8" s="1035"/>
      <c r="J8" s="1035"/>
      <c r="K8" s="1035"/>
      <c r="L8" s="1035"/>
      <c r="M8" s="1035"/>
      <c r="N8" s="1035"/>
      <c r="O8" s="1035"/>
      <c r="P8" s="1036"/>
      <c r="Q8" s="1037"/>
      <c r="R8" s="1037"/>
      <c r="S8" s="1037"/>
      <c r="T8" s="1037"/>
      <c r="U8" s="1037"/>
      <c r="V8" s="1037"/>
      <c r="W8" s="1037"/>
      <c r="X8" s="1037"/>
      <c r="Y8" s="1037"/>
      <c r="Z8" s="1037"/>
      <c r="AA8" s="1037"/>
      <c r="AB8" s="1037"/>
      <c r="AC8" s="1037"/>
      <c r="AD8" s="1037"/>
      <c r="AE8" s="1037"/>
      <c r="AF8" s="1037"/>
      <c r="AG8" s="1037"/>
      <c r="AH8" s="1037"/>
      <c r="AI8" s="1037"/>
      <c r="AJ8" s="1037"/>
      <c r="AK8" s="1037"/>
      <c r="AL8" s="1037"/>
      <c r="AM8" s="1037"/>
      <c r="AN8" s="1036"/>
      <c r="AO8" s="1037"/>
      <c r="AP8" s="1037"/>
      <c r="AQ8" s="1037"/>
      <c r="AR8" s="1037"/>
      <c r="AS8" s="1037"/>
      <c r="AT8" s="1037"/>
      <c r="AU8" s="1037"/>
      <c r="AV8" s="1037"/>
      <c r="AW8" s="1037"/>
      <c r="AX8" s="1037"/>
      <c r="AY8" s="1037"/>
      <c r="AZ8" s="1037"/>
      <c r="BA8" s="1037"/>
      <c r="BB8" s="1037"/>
      <c r="BC8" s="1037"/>
      <c r="BD8" s="1037"/>
      <c r="BE8" s="1037"/>
      <c r="BF8" s="1037"/>
      <c r="BG8" s="1037"/>
      <c r="BH8" s="1037"/>
      <c r="BI8" s="1037"/>
      <c r="BJ8" s="1037"/>
      <c r="BK8" s="1054"/>
    </row>
    <row r="9" spans="2:63" ht="29.25" customHeight="1" x14ac:dyDescent="0.15">
      <c r="B9" s="1032"/>
      <c r="C9" s="1033"/>
      <c r="D9" s="1033"/>
      <c r="E9" s="1033"/>
      <c r="F9" s="1033"/>
      <c r="G9" s="1034"/>
      <c r="H9" s="1035"/>
      <c r="I9" s="1035"/>
      <c r="J9" s="1035"/>
      <c r="K9" s="1035"/>
      <c r="L9" s="1035"/>
      <c r="M9" s="1035"/>
      <c r="N9" s="1035"/>
      <c r="O9" s="1035"/>
      <c r="P9" s="1036"/>
      <c r="Q9" s="1037"/>
      <c r="R9" s="1037"/>
      <c r="S9" s="1037"/>
      <c r="T9" s="1037"/>
      <c r="U9" s="1037"/>
      <c r="V9" s="1037"/>
      <c r="W9" s="1037"/>
      <c r="X9" s="1037"/>
      <c r="Y9" s="1037"/>
      <c r="Z9" s="1037"/>
      <c r="AA9" s="1037"/>
      <c r="AB9" s="1037"/>
      <c r="AC9" s="1037"/>
      <c r="AD9" s="1037"/>
      <c r="AE9" s="1037"/>
      <c r="AF9" s="1037"/>
      <c r="AG9" s="1037"/>
      <c r="AH9" s="1037"/>
      <c r="AI9" s="1037"/>
      <c r="AJ9" s="1037"/>
      <c r="AK9" s="1037"/>
      <c r="AL9" s="1037"/>
      <c r="AM9" s="1037"/>
      <c r="AN9" s="1036"/>
      <c r="AO9" s="1037"/>
      <c r="AP9" s="1037"/>
      <c r="AQ9" s="1037"/>
      <c r="AR9" s="1037"/>
      <c r="AS9" s="1037"/>
      <c r="AT9" s="1037"/>
      <c r="AU9" s="1037"/>
      <c r="AV9" s="1037"/>
      <c r="AW9" s="1037"/>
      <c r="AX9" s="1037"/>
      <c r="AY9" s="1037"/>
      <c r="AZ9" s="1037"/>
      <c r="BA9" s="1037"/>
      <c r="BB9" s="1037"/>
      <c r="BC9" s="1037"/>
      <c r="BD9" s="1037"/>
      <c r="BE9" s="1037"/>
      <c r="BF9" s="1037"/>
      <c r="BG9" s="1037"/>
      <c r="BH9" s="1037"/>
      <c r="BI9" s="1037"/>
      <c r="BJ9" s="1037"/>
      <c r="BK9" s="1054"/>
    </row>
    <row r="10" spans="2:63" ht="29.25" customHeight="1" x14ac:dyDescent="0.15">
      <c r="B10" s="1032"/>
      <c r="C10" s="1033"/>
      <c r="D10" s="1033"/>
      <c r="E10" s="1033"/>
      <c r="F10" s="1033"/>
      <c r="G10" s="1034"/>
      <c r="H10" s="1035"/>
      <c r="I10" s="1035"/>
      <c r="J10" s="1035"/>
      <c r="K10" s="1035"/>
      <c r="L10" s="1035"/>
      <c r="M10" s="1035"/>
      <c r="N10" s="1035"/>
      <c r="O10" s="1035"/>
      <c r="P10" s="1036"/>
      <c r="Q10" s="1037"/>
      <c r="R10" s="1037"/>
      <c r="S10" s="1037"/>
      <c r="T10" s="1037"/>
      <c r="U10" s="1037"/>
      <c r="V10" s="1037"/>
      <c r="W10" s="1037"/>
      <c r="X10" s="1037"/>
      <c r="Y10" s="1037"/>
      <c r="Z10" s="1037"/>
      <c r="AA10" s="1037"/>
      <c r="AB10" s="1037"/>
      <c r="AC10" s="1037"/>
      <c r="AD10" s="1037"/>
      <c r="AE10" s="1037"/>
      <c r="AF10" s="1037"/>
      <c r="AG10" s="1037"/>
      <c r="AH10" s="1037"/>
      <c r="AI10" s="1037"/>
      <c r="AJ10" s="1037"/>
      <c r="AK10" s="1037"/>
      <c r="AL10" s="1037"/>
      <c r="AM10" s="1037"/>
      <c r="AN10" s="1036"/>
      <c r="AO10" s="1037"/>
      <c r="AP10" s="1037"/>
      <c r="AQ10" s="1037"/>
      <c r="AR10" s="1037"/>
      <c r="AS10" s="1037"/>
      <c r="AT10" s="1037"/>
      <c r="AU10" s="1037"/>
      <c r="AV10" s="1037"/>
      <c r="AW10" s="1037"/>
      <c r="AX10" s="1037"/>
      <c r="AY10" s="1037"/>
      <c r="AZ10" s="1037"/>
      <c r="BA10" s="1037"/>
      <c r="BB10" s="1037"/>
      <c r="BC10" s="1037"/>
      <c r="BD10" s="1037"/>
      <c r="BE10" s="1037"/>
      <c r="BF10" s="1037"/>
      <c r="BG10" s="1037"/>
      <c r="BH10" s="1037"/>
      <c r="BI10" s="1037"/>
      <c r="BJ10" s="1037"/>
      <c r="BK10" s="1054"/>
    </row>
    <row r="11" spans="2:63" ht="29.25" customHeight="1" x14ac:dyDescent="0.15">
      <c r="B11" s="1032"/>
      <c r="C11" s="1033"/>
      <c r="D11" s="1033"/>
      <c r="E11" s="1033"/>
      <c r="F11" s="1033"/>
      <c r="G11" s="1034"/>
      <c r="H11" s="1035"/>
      <c r="I11" s="1035"/>
      <c r="J11" s="1035"/>
      <c r="K11" s="1035"/>
      <c r="L11" s="1035"/>
      <c r="M11" s="1035"/>
      <c r="N11" s="1035"/>
      <c r="O11" s="1035"/>
      <c r="P11" s="1036"/>
      <c r="Q11" s="1037"/>
      <c r="R11" s="1037"/>
      <c r="S11" s="1037"/>
      <c r="T11" s="1037"/>
      <c r="U11" s="1037"/>
      <c r="V11" s="1037"/>
      <c r="W11" s="1037"/>
      <c r="X11" s="1037"/>
      <c r="Y11" s="1037"/>
      <c r="Z11" s="1037"/>
      <c r="AA11" s="1037"/>
      <c r="AB11" s="1037"/>
      <c r="AC11" s="1037"/>
      <c r="AD11" s="1037"/>
      <c r="AE11" s="1037"/>
      <c r="AF11" s="1037"/>
      <c r="AG11" s="1037"/>
      <c r="AH11" s="1037"/>
      <c r="AI11" s="1037"/>
      <c r="AJ11" s="1037"/>
      <c r="AK11" s="1037"/>
      <c r="AL11" s="1037"/>
      <c r="AM11" s="1037"/>
      <c r="AN11" s="1036"/>
      <c r="AO11" s="1037"/>
      <c r="AP11" s="1037"/>
      <c r="AQ11" s="1037"/>
      <c r="AR11" s="1037"/>
      <c r="AS11" s="1037"/>
      <c r="AT11" s="1037"/>
      <c r="AU11" s="1037"/>
      <c r="AV11" s="1037"/>
      <c r="AW11" s="1037"/>
      <c r="AX11" s="1037"/>
      <c r="AY11" s="1037"/>
      <c r="AZ11" s="1037"/>
      <c r="BA11" s="1037"/>
      <c r="BB11" s="1037"/>
      <c r="BC11" s="1037"/>
      <c r="BD11" s="1037"/>
      <c r="BE11" s="1037"/>
      <c r="BF11" s="1037"/>
      <c r="BG11" s="1037"/>
      <c r="BH11" s="1037"/>
      <c r="BI11" s="1037"/>
      <c r="BJ11" s="1037"/>
      <c r="BK11" s="1054"/>
    </row>
    <row r="12" spans="2:63" ht="29.25" customHeight="1" x14ac:dyDescent="0.15">
      <c r="B12" s="1032"/>
      <c r="C12" s="1033"/>
      <c r="D12" s="1033"/>
      <c r="E12" s="1033"/>
      <c r="F12" s="1033"/>
      <c r="G12" s="1034"/>
      <c r="H12" s="1035"/>
      <c r="I12" s="1035"/>
      <c r="J12" s="1035"/>
      <c r="K12" s="1035"/>
      <c r="L12" s="1035"/>
      <c r="M12" s="1035"/>
      <c r="N12" s="1035"/>
      <c r="O12" s="1035"/>
      <c r="P12" s="1036"/>
      <c r="Q12" s="1037"/>
      <c r="R12" s="1037"/>
      <c r="S12" s="1037"/>
      <c r="T12" s="1037"/>
      <c r="U12" s="1037"/>
      <c r="V12" s="1037"/>
      <c r="W12" s="1037"/>
      <c r="X12" s="1037"/>
      <c r="Y12" s="1037"/>
      <c r="Z12" s="1037"/>
      <c r="AA12" s="1037"/>
      <c r="AB12" s="1037"/>
      <c r="AC12" s="1037"/>
      <c r="AD12" s="1037"/>
      <c r="AE12" s="1037"/>
      <c r="AF12" s="1037"/>
      <c r="AG12" s="1037"/>
      <c r="AH12" s="1037"/>
      <c r="AI12" s="1037"/>
      <c r="AJ12" s="1037"/>
      <c r="AK12" s="1037"/>
      <c r="AL12" s="1037"/>
      <c r="AM12" s="1037"/>
      <c r="AN12" s="1036"/>
      <c r="AO12" s="1037"/>
      <c r="AP12" s="1037"/>
      <c r="AQ12" s="1037"/>
      <c r="AR12" s="1037"/>
      <c r="AS12" s="1037"/>
      <c r="AT12" s="1037"/>
      <c r="AU12" s="1037"/>
      <c r="AV12" s="1037"/>
      <c r="AW12" s="1037"/>
      <c r="AX12" s="1037"/>
      <c r="AY12" s="1037"/>
      <c r="AZ12" s="1037"/>
      <c r="BA12" s="1037"/>
      <c r="BB12" s="1037"/>
      <c r="BC12" s="1037"/>
      <c r="BD12" s="1037"/>
      <c r="BE12" s="1037"/>
      <c r="BF12" s="1037"/>
      <c r="BG12" s="1037"/>
      <c r="BH12" s="1037"/>
      <c r="BI12" s="1037"/>
      <c r="BJ12" s="1037"/>
      <c r="BK12" s="1054"/>
    </row>
    <row r="13" spans="2:63" ht="29.25" customHeight="1" x14ac:dyDescent="0.15">
      <c r="B13" s="1032"/>
      <c r="C13" s="1033"/>
      <c r="D13" s="1033"/>
      <c r="E13" s="1033"/>
      <c r="F13" s="1033"/>
      <c r="G13" s="1034"/>
      <c r="H13" s="1035"/>
      <c r="I13" s="1035"/>
      <c r="J13" s="1035"/>
      <c r="K13" s="1035"/>
      <c r="L13" s="1035"/>
      <c r="M13" s="1035"/>
      <c r="N13" s="1035"/>
      <c r="O13" s="1035"/>
      <c r="P13" s="1036"/>
      <c r="Q13" s="1037"/>
      <c r="R13" s="1037"/>
      <c r="S13" s="1037"/>
      <c r="T13" s="1037"/>
      <c r="U13" s="1037"/>
      <c r="V13" s="1037"/>
      <c r="W13" s="1037"/>
      <c r="X13" s="1037"/>
      <c r="Y13" s="1037"/>
      <c r="Z13" s="1037"/>
      <c r="AA13" s="1037"/>
      <c r="AB13" s="1037"/>
      <c r="AC13" s="1037"/>
      <c r="AD13" s="1037"/>
      <c r="AE13" s="1037"/>
      <c r="AF13" s="1037"/>
      <c r="AG13" s="1037"/>
      <c r="AH13" s="1037"/>
      <c r="AI13" s="1037"/>
      <c r="AJ13" s="1037"/>
      <c r="AK13" s="1037"/>
      <c r="AL13" s="1037"/>
      <c r="AM13" s="1037"/>
      <c r="AN13" s="1036"/>
      <c r="AO13" s="1037"/>
      <c r="AP13" s="1037"/>
      <c r="AQ13" s="1037"/>
      <c r="AR13" s="1037"/>
      <c r="AS13" s="1037"/>
      <c r="AT13" s="1037"/>
      <c r="AU13" s="1037"/>
      <c r="AV13" s="1037"/>
      <c r="AW13" s="1037"/>
      <c r="AX13" s="1037"/>
      <c r="AY13" s="1037"/>
      <c r="AZ13" s="1037"/>
      <c r="BA13" s="1037"/>
      <c r="BB13" s="1037"/>
      <c r="BC13" s="1037"/>
      <c r="BD13" s="1037"/>
      <c r="BE13" s="1037"/>
      <c r="BF13" s="1037"/>
      <c r="BG13" s="1037"/>
      <c r="BH13" s="1037"/>
      <c r="BI13" s="1037"/>
      <c r="BJ13" s="1037"/>
      <c r="BK13" s="1054"/>
    </row>
    <row r="14" spans="2:63" ht="29.25" customHeight="1" x14ac:dyDescent="0.15">
      <c r="B14" s="1032"/>
      <c r="C14" s="1033"/>
      <c r="D14" s="1033"/>
      <c r="E14" s="1033"/>
      <c r="F14" s="1033"/>
      <c r="G14" s="1034"/>
      <c r="H14" s="1035"/>
      <c r="I14" s="1035"/>
      <c r="J14" s="1035"/>
      <c r="K14" s="1035"/>
      <c r="L14" s="1035"/>
      <c r="M14" s="1035"/>
      <c r="N14" s="1035"/>
      <c r="O14" s="1035"/>
      <c r="P14" s="1036"/>
      <c r="Q14" s="1037"/>
      <c r="R14" s="1037"/>
      <c r="S14" s="1037"/>
      <c r="T14" s="1037"/>
      <c r="U14" s="1037"/>
      <c r="V14" s="1037"/>
      <c r="W14" s="1037"/>
      <c r="X14" s="1037"/>
      <c r="Y14" s="1037"/>
      <c r="Z14" s="1037"/>
      <c r="AA14" s="1037"/>
      <c r="AB14" s="1037"/>
      <c r="AC14" s="1037"/>
      <c r="AD14" s="1037"/>
      <c r="AE14" s="1037"/>
      <c r="AF14" s="1037"/>
      <c r="AG14" s="1037"/>
      <c r="AH14" s="1037"/>
      <c r="AI14" s="1037"/>
      <c r="AJ14" s="1037"/>
      <c r="AK14" s="1037"/>
      <c r="AL14" s="1037"/>
      <c r="AM14" s="1037"/>
      <c r="AN14" s="1036"/>
      <c r="AO14" s="1037"/>
      <c r="AP14" s="1037"/>
      <c r="AQ14" s="1037"/>
      <c r="AR14" s="1037"/>
      <c r="AS14" s="1037"/>
      <c r="AT14" s="1037"/>
      <c r="AU14" s="1037"/>
      <c r="AV14" s="1037"/>
      <c r="AW14" s="1037"/>
      <c r="AX14" s="1037"/>
      <c r="AY14" s="1037"/>
      <c r="AZ14" s="1037"/>
      <c r="BA14" s="1037"/>
      <c r="BB14" s="1037"/>
      <c r="BC14" s="1037"/>
      <c r="BD14" s="1037"/>
      <c r="BE14" s="1037"/>
      <c r="BF14" s="1037"/>
      <c r="BG14" s="1037"/>
      <c r="BH14" s="1037"/>
      <c r="BI14" s="1037"/>
      <c r="BJ14" s="1037"/>
      <c r="BK14" s="1054"/>
    </row>
    <row r="15" spans="2:63" ht="29.25" customHeight="1" x14ac:dyDescent="0.15">
      <c r="B15" s="1032"/>
      <c r="C15" s="1033"/>
      <c r="D15" s="1033"/>
      <c r="E15" s="1033"/>
      <c r="F15" s="1033"/>
      <c r="G15" s="1034"/>
      <c r="H15" s="1035"/>
      <c r="I15" s="1035"/>
      <c r="J15" s="1035"/>
      <c r="K15" s="1035"/>
      <c r="L15" s="1035"/>
      <c r="M15" s="1035"/>
      <c r="N15" s="1035"/>
      <c r="O15" s="1035"/>
      <c r="P15" s="1036"/>
      <c r="Q15" s="1037"/>
      <c r="R15" s="1037"/>
      <c r="S15" s="1037"/>
      <c r="T15" s="1037"/>
      <c r="U15" s="1037"/>
      <c r="V15" s="1037"/>
      <c r="W15" s="1037"/>
      <c r="X15" s="1037"/>
      <c r="Y15" s="1037"/>
      <c r="Z15" s="1037"/>
      <c r="AA15" s="1037"/>
      <c r="AB15" s="1037"/>
      <c r="AC15" s="1037"/>
      <c r="AD15" s="1037"/>
      <c r="AE15" s="1037"/>
      <c r="AF15" s="1037"/>
      <c r="AG15" s="1037"/>
      <c r="AH15" s="1037"/>
      <c r="AI15" s="1037"/>
      <c r="AJ15" s="1037"/>
      <c r="AK15" s="1037"/>
      <c r="AL15" s="1037"/>
      <c r="AM15" s="1037"/>
      <c r="AN15" s="1036"/>
      <c r="AO15" s="1037"/>
      <c r="AP15" s="1037"/>
      <c r="AQ15" s="1037"/>
      <c r="AR15" s="1037"/>
      <c r="AS15" s="1037"/>
      <c r="AT15" s="1037"/>
      <c r="AU15" s="1037"/>
      <c r="AV15" s="1037"/>
      <c r="AW15" s="1037"/>
      <c r="AX15" s="1037"/>
      <c r="AY15" s="1037"/>
      <c r="AZ15" s="1037"/>
      <c r="BA15" s="1037"/>
      <c r="BB15" s="1037"/>
      <c r="BC15" s="1037"/>
      <c r="BD15" s="1037"/>
      <c r="BE15" s="1037"/>
      <c r="BF15" s="1037"/>
      <c r="BG15" s="1037"/>
      <c r="BH15" s="1037"/>
      <c r="BI15" s="1037"/>
      <c r="BJ15" s="1037"/>
      <c r="BK15" s="1054"/>
    </row>
    <row r="16" spans="2:63" ht="29.25" customHeight="1" x14ac:dyDescent="0.15">
      <c r="B16" s="1032"/>
      <c r="C16" s="1033"/>
      <c r="D16" s="1033"/>
      <c r="E16" s="1033"/>
      <c r="F16" s="1033"/>
      <c r="G16" s="1034"/>
      <c r="H16" s="1035"/>
      <c r="I16" s="1035"/>
      <c r="J16" s="1035"/>
      <c r="K16" s="1035"/>
      <c r="L16" s="1035"/>
      <c r="M16" s="1035"/>
      <c r="N16" s="1035"/>
      <c r="O16" s="1035"/>
      <c r="P16" s="1036"/>
      <c r="Q16" s="1037"/>
      <c r="R16" s="1037"/>
      <c r="S16" s="1037"/>
      <c r="T16" s="1037"/>
      <c r="U16" s="1037"/>
      <c r="V16" s="1037"/>
      <c r="W16" s="1037"/>
      <c r="X16" s="1037"/>
      <c r="Y16" s="1037"/>
      <c r="Z16" s="1037"/>
      <c r="AA16" s="1037"/>
      <c r="AB16" s="1037"/>
      <c r="AC16" s="1037"/>
      <c r="AD16" s="1037"/>
      <c r="AE16" s="1037"/>
      <c r="AF16" s="1037"/>
      <c r="AG16" s="1037"/>
      <c r="AH16" s="1037"/>
      <c r="AI16" s="1037"/>
      <c r="AJ16" s="1037"/>
      <c r="AK16" s="1037"/>
      <c r="AL16" s="1037"/>
      <c r="AM16" s="1037"/>
      <c r="AN16" s="1036"/>
      <c r="AO16" s="1037"/>
      <c r="AP16" s="1037"/>
      <c r="AQ16" s="1037"/>
      <c r="AR16" s="1037"/>
      <c r="AS16" s="1037"/>
      <c r="AT16" s="1037"/>
      <c r="AU16" s="1037"/>
      <c r="AV16" s="1037"/>
      <c r="AW16" s="1037"/>
      <c r="AX16" s="1037"/>
      <c r="AY16" s="1037"/>
      <c r="AZ16" s="1037"/>
      <c r="BA16" s="1037"/>
      <c r="BB16" s="1037"/>
      <c r="BC16" s="1037"/>
      <c r="BD16" s="1037"/>
      <c r="BE16" s="1037"/>
      <c r="BF16" s="1037"/>
      <c r="BG16" s="1037"/>
      <c r="BH16" s="1037"/>
      <c r="BI16" s="1037"/>
      <c r="BJ16" s="1037"/>
      <c r="BK16" s="1054"/>
    </row>
    <row r="17" spans="2:63" ht="29.25" customHeight="1" x14ac:dyDescent="0.15">
      <c r="B17" s="1032"/>
      <c r="C17" s="1033"/>
      <c r="D17" s="1033"/>
      <c r="E17" s="1033"/>
      <c r="F17" s="1033"/>
      <c r="G17" s="1034"/>
      <c r="H17" s="1035"/>
      <c r="I17" s="1035"/>
      <c r="J17" s="1035"/>
      <c r="K17" s="1035"/>
      <c r="L17" s="1035"/>
      <c r="M17" s="1035"/>
      <c r="N17" s="1035"/>
      <c r="O17" s="1035"/>
      <c r="P17" s="1036"/>
      <c r="Q17" s="1037"/>
      <c r="R17" s="1037"/>
      <c r="S17" s="1037"/>
      <c r="T17" s="1037"/>
      <c r="U17" s="1037"/>
      <c r="V17" s="1037"/>
      <c r="W17" s="1037"/>
      <c r="X17" s="1037"/>
      <c r="Y17" s="1037"/>
      <c r="Z17" s="1037"/>
      <c r="AA17" s="1037"/>
      <c r="AB17" s="1037"/>
      <c r="AC17" s="1037"/>
      <c r="AD17" s="1037"/>
      <c r="AE17" s="1037"/>
      <c r="AF17" s="1037"/>
      <c r="AG17" s="1037"/>
      <c r="AH17" s="1037"/>
      <c r="AI17" s="1037"/>
      <c r="AJ17" s="1037"/>
      <c r="AK17" s="1037"/>
      <c r="AL17" s="1037"/>
      <c r="AM17" s="1037"/>
      <c r="AN17" s="1036"/>
      <c r="AO17" s="1037"/>
      <c r="AP17" s="1037"/>
      <c r="AQ17" s="1037"/>
      <c r="AR17" s="1037"/>
      <c r="AS17" s="1037"/>
      <c r="AT17" s="1037"/>
      <c r="AU17" s="1037"/>
      <c r="AV17" s="1037"/>
      <c r="AW17" s="1037"/>
      <c r="AX17" s="1037"/>
      <c r="AY17" s="1037"/>
      <c r="AZ17" s="1037"/>
      <c r="BA17" s="1037"/>
      <c r="BB17" s="1037"/>
      <c r="BC17" s="1037"/>
      <c r="BD17" s="1037"/>
      <c r="BE17" s="1037"/>
      <c r="BF17" s="1037"/>
      <c r="BG17" s="1037"/>
      <c r="BH17" s="1037"/>
      <c r="BI17" s="1037"/>
      <c r="BJ17" s="1037"/>
      <c r="BK17" s="1054"/>
    </row>
    <row r="18" spans="2:63" ht="29.25" customHeight="1" x14ac:dyDescent="0.15">
      <c r="B18" s="1032"/>
      <c r="C18" s="1033"/>
      <c r="D18" s="1033"/>
      <c r="E18" s="1033"/>
      <c r="F18" s="1033"/>
      <c r="G18" s="1034"/>
      <c r="H18" s="1035"/>
      <c r="I18" s="1035"/>
      <c r="J18" s="1035"/>
      <c r="K18" s="1035"/>
      <c r="L18" s="1035"/>
      <c r="M18" s="1035"/>
      <c r="N18" s="1035"/>
      <c r="O18" s="1035"/>
      <c r="P18" s="1036"/>
      <c r="Q18" s="1037"/>
      <c r="R18" s="1037"/>
      <c r="S18" s="1037"/>
      <c r="T18" s="1037"/>
      <c r="U18" s="1037"/>
      <c r="V18" s="1037"/>
      <c r="W18" s="1037"/>
      <c r="X18" s="1037"/>
      <c r="Y18" s="1037"/>
      <c r="Z18" s="1037"/>
      <c r="AA18" s="1037"/>
      <c r="AB18" s="1037"/>
      <c r="AC18" s="1037"/>
      <c r="AD18" s="1037"/>
      <c r="AE18" s="1037"/>
      <c r="AF18" s="1037"/>
      <c r="AG18" s="1037"/>
      <c r="AH18" s="1037"/>
      <c r="AI18" s="1037"/>
      <c r="AJ18" s="1037"/>
      <c r="AK18" s="1037"/>
      <c r="AL18" s="1037"/>
      <c r="AM18" s="1037"/>
      <c r="AN18" s="1036"/>
      <c r="AO18" s="1037"/>
      <c r="AP18" s="1037"/>
      <c r="AQ18" s="1037"/>
      <c r="AR18" s="1037"/>
      <c r="AS18" s="1037"/>
      <c r="AT18" s="1037"/>
      <c r="AU18" s="1037"/>
      <c r="AV18" s="1037"/>
      <c r="AW18" s="1037"/>
      <c r="AX18" s="1037"/>
      <c r="AY18" s="1037"/>
      <c r="AZ18" s="1037"/>
      <c r="BA18" s="1037"/>
      <c r="BB18" s="1037"/>
      <c r="BC18" s="1037"/>
      <c r="BD18" s="1037"/>
      <c r="BE18" s="1037"/>
      <c r="BF18" s="1037"/>
      <c r="BG18" s="1037"/>
      <c r="BH18" s="1037"/>
      <c r="BI18" s="1037"/>
      <c r="BJ18" s="1037"/>
      <c r="BK18" s="1054"/>
    </row>
    <row r="19" spans="2:63" ht="29.25" customHeight="1" x14ac:dyDescent="0.15">
      <c r="B19" s="1032"/>
      <c r="C19" s="1033"/>
      <c r="D19" s="1033"/>
      <c r="E19" s="1033"/>
      <c r="F19" s="1033"/>
      <c r="G19" s="1034"/>
      <c r="H19" s="1035"/>
      <c r="I19" s="1035"/>
      <c r="J19" s="1035"/>
      <c r="K19" s="1035"/>
      <c r="L19" s="1035"/>
      <c r="M19" s="1035"/>
      <c r="N19" s="1035"/>
      <c r="O19" s="1035"/>
      <c r="P19" s="1036"/>
      <c r="Q19" s="1037"/>
      <c r="R19" s="1037"/>
      <c r="S19" s="1037"/>
      <c r="T19" s="1037"/>
      <c r="U19" s="1037"/>
      <c r="V19" s="1037"/>
      <c r="W19" s="1037"/>
      <c r="X19" s="1037"/>
      <c r="Y19" s="1037"/>
      <c r="Z19" s="1037"/>
      <c r="AA19" s="1037"/>
      <c r="AB19" s="1037"/>
      <c r="AC19" s="1037"/>
      <c r="AD19" s="1037"/>
      <c r="AE19" s="1037"/>
      <c r="AF19" s="1037"/>
      <c r="AG19" s="1037"/>
      <c r="AH19" s="1037"/>
      <c r="AI19" s="1037"/>
      <c r="AJ19" s="1037"/>
      <c r="AK19" s="1037"/>
      <c r="AL19" s="1037"/>
      <c r="AM19" s="1037"/>
      <c r="AN19" s="1036"/>
      <c r="AO19" s="1037"/>
      <c r="AP19" s="1037"/>
      <c r="AQ19" s="1037"/>
      <c r="AR19" s="1037"/>
      <c r="AS19" s="1037"/>
      <c r="AT19" s="1037"/>
      <c r="AU19" s="1037"/>
      <c r="AV19" s="1037"/>
      <c r="AW19" s="1037"/>
      <c r="AX19" s="1037"/>
      <c r="AY19" s="1037"/>
      <c r="AZ19" s="1037"/>
      <c r="BA19" s="1037"/>
      <c r="BB19" s="1037"/>
      <c r="BC19" s="1037"/>
      <c r="BD19" s="1037"/>
      <c r="BE19" s="1037"/>
      <c r="BF19" s="1037"/>
      <c r="BG19" s="1037"/>
      <c r="BH19" s="1037"/>
      <c r="BI19" s="1037"/>
      <c r="BJ19" s="1037"/>
      <c r="BK19" s="1054"/>
    </row>
    <row r="20" spans="2:63" x14ac:dyDescent="0.15">
      <c r="B20" s="131"/>
      <c r="C20" s="131"/>
      <c r="D20" s="38" t="s">
        <v>244</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245</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zoomScale="115" zoomScaleNormal="85" zoomScaleSheetLayoutView="115" workbookViewId="0">
      <selection activeCell="L13" sqref="L13"/>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246</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101" t="s">
        <v>395</v>
      </c>
      <c r="C2" s="1101"/>
      <c r="D2" s="1101"/>
      <c r="E2" s="1101"/>
      <c r="F2" s="1098" t="s">
        <v>396</v>
      </c>
      <c r="G2" s="1098"/>
      <c r="H2" s="1098"/>
      <c r="I2" s="1098"/>
      <c r="J2" s="1098"/>
      <c r="K2" s="1098"/>
      <c r="L2" s="1099" t="s">
        <v>397</v>
      </c>
      <c r="M2" s="1099"/>
      <c r="N2" s="1099"/>
      <c r="O2" s="1098" t="s">
        <v>398</v>
      </c>
      <c r="P2" s="1098"/>
      <c r="Q2" s="1098"/>
      <c r="R2" s="1098"/>
      <c r="S2" s="1098"/>
      <c r="T2" s="1094" t="s">
        <v>511</v>
      </c>
      <c r="U2" s="1095"/>
      <c r="V2" s="1137" t="s">
        <v>409</v>
      </c>
      <c r="W2" s="1138"/>
      <c r="X2" s="1138"/>
      <c r="Y2" s="1107" t="s">
        <v>751</v>
      </c>
      <c r="Z2" s="1087">
        <v>45908</v>
      </c>
      <c r="AA2" s="1088"/>
      <c r="AB2" s="1089"/>
    </row>
    <row r="3" spans="1:36" ht="12" customHeight="1" x14ac:dyDescent="0.15">
      <c r="A3" s="132" t="s">
        <v>247</v>
      </c>
      <c r="B3" s="1093" t="s">
        <v>532</v>
      </c>
      <c r="C3" s="1093"/>
      <c r="D3" s="1093"/>
      <c r="E3" s="1093"/>
      <c r="F3" s="1100" t="s">
        <v>403</v>
      </c>
      <c r="G3" s="1100"/>
      <c r="H3" s="1100"/>
      <c r="I3" s="1100"/>
      <c r="J3" s="1100"/>
      <c r="K3" s="1100"/>
      <c r="L3" s="1099" t="s">
        <v>399</v>
      </c>
      <c r="M3" s="1099"/>
      <c r="N3" s="1099"/>
      <c r="O3" s="1136" t="s">
        <v>510</v>
      </c>
      <c r="P3" s="1136"/>
      <c r="Q3" s="1136"/>
      <c r="R3" s="1136"/>
      <c r="S3" s="1136"/>
      <c r="T3" s="1096"/>
      <c r="U3" s="1097"/>
      <c r="V3" s="1139"/>
      <c r="W3" s="1140"/>
      <c r="X3" s="1140"/>
      <c r="Y3" s="1108"/>
      <c r="Z3" s="1090"/>
      <c r="AA3" s="1091"/>
      <c r="AB3" s="1092"/>
    </row>
    <row r="4" spans="1:36" ht="12" customHeight="1" x14ac:dyDescent="0.15">
      <c r="B4" s="1137"/>
      <c r="C4" s="1138"/>
      <c r="D4" s="1138"/>
      <c r="E4" s="1138"/>
      <c r="F4" s="1138"/>
      <c r="G4" s="1138"/>
      <c r="H4" s="1138"/>
      <c r="I4" s="1138"/>
      <c r="J4" s="1138"/>
      <c r="K4" s="1138"/>
      <c r="L4" s="1138"/>
      <c r="M4" s="1138"/>
      <c r="N4" s="1138"/>
      <c r="O4" s="1138"/>
      <c r="P4" s="1138"/>
      <c r="Q4" s="1138"/>
      <c r="R4" s="1138"/>
      <c r="S4" s="1138"/>
      <c r="T4" s="1138"/>
      <c r="U4" s="1138"/>
      <c r="V4" s="1138"/>
      <c r="W4" s="1138"/>
      <c r="X4" s="1138"/>
      <c r="Y4" s="1138"/>
      <c r="Z4" s="154"/>
      <c r="AA4" s="66"/>
      <c r="AB4" s="155"/>
      <c r="AC4" s="67"/>
      <c r="AD4" s="3"/>
      <c r="AE4" s="3"/>
      <c r="AF4" s="3"/>
      <c r="AG4" s="3"/>
      <c r="AH4" s="3"/>
      <c r="AI4" s="3"/>
      <c r="AJ4" s="3"/>
    </row>
    <row r="5" spans="1:36" ht="12.75" customHeight="1" thickBot="1" x14ac:dyDescent="0.2">
      <c r="B5" s="1141" t="s">
        <v>248</v>
      </c>
      <c r="C5" s="1142"/>
      <c r="D5" s="1142"/>
      <c r="E5" s="1142"/>
      <c r="F5" s="1142"/>
      <c r="G5" s="1142"/>
      <c r="H5" s="1142"/>
      <c r="I5" s="1142"/>
      <c r="J5" s="1142"/>
      <c r="K5" s="1142"/>
      <c r="L5" s="1142"/>
      <c r="M5" s="1142"/>
      <c r="N5" s="1142"/>
      <c r="O5" s="1142"/>
      <c r="P5" s="1142"/>
      <c r="Q5" s="1142"/>
      <c r="R5" s="1142"/>
      <c r="S5" s="1142"/>
      <c r="T5" s="1142"/>
      <c r="U5" s="1142"/>
      <c r="V5" s="1142"/>
      <c r="W5" s="1142"/>
      <c r="X5" s="1142"/>
      <c r="Y5" s="1142"/>
      <c r="Z5" s="1142"/>
      <c r="AA5" s="1142"/>
      <c r="AB5" s="1143"/>
      <c r="AC5" s="40"/>
      <c r="AD5" s="3"/>
      <c r="AE5" s="3"/>
      <c r="AF5" s="3"/>
      <c r="AG5" s="3"/>
      <c r="AH5" s="3"/>
      <c r="AI5" s="3"/>
      <c r="AJ5" s="3"/>
    </row>
    <row r="6" spans="1:36" ht="13.5" customHeight="1" x14ac:dyDescent="0.15">
      <c r="B6" s="1114" t="s">
        <v>203</v>
      </c>
      <c r="C6" s="1115"/>
      <c r="D6" s="1116"/>
      <c r="E6" s="1117" t="s">
        <v>204</v>
      </c>
      <c r="F6" s="1118"/>
      <c r="G6" s="1118"/>
      <c r="H6" s="1118"/>
      <c r="I6" s="1118"/>
      <c r="J6" s="1118"/>
      <c r="K6" s="1118"/>
      <c r="L6" s="1118"/>
      <c r="M6" s="1118"/>
      <c r="N6" s="1118"/>
      <c r="O6" s="1118"/>
      <c r="P6" s="1118"/>
      <c r="Q6" s="1117" t="s">
        <v>205</v>
      </c>
      <c r="R6" s="1118"/>
      <c r="S6" s="1118"/>
      <c r="T6" s="1118"/>
      <c r="U6" s="1118"/>
      <c r="V6" s="1118"/>
      <c r="W6" s="1118"/>
      <c r="X6" s="1118"/>
      <c r="Y6" s="1118"/>
      <c r="Z6" s="1118"/>
      <c r="AA6" s="1118"/>
      <c r="AB6" s="1133"/>
      <c r="AC6" s="64"/>
      <c r="AD6" s="64"/>
    </row>
    <row r="7" spans="1:36" ht="13.5" x14ac:dyDescent="0.15">
      <c r="B7" s="1104" t="s">
        <v>206</v>
      </c>
      <c r="C7" s="1109" t="s">
        <v>207</v>
      </c>
      <c r="D7" s="1112" t="s">
        <v>208</v>
      </c>
      <c r="E7" s="1102" t="s">
        <v>249</v>
      </c>
      <c r="F7" s="1103"/>
      <c r="G7" s="1103"/>
      <c r="H7" s="1103"/>
      <c r="I7" s="1103"/>
      <c r="J7" s="1103"/>
      <c r="K7" s="1103"/>
      <c r="L7" s="1103"/>
      <c r="M7" s="1103"/>
      <c r="N7" s="1103"/>
      <c r="O7" s="1103"/>
      <c r="P7" s="1106"/>
      <c r="Q7" s="1102" t="s">
        <v>210</v>
      </c>
      <c r="R7" s="1103"/>
      <c r="S7" s="1103"/>
      <c r="T7" s="1103"/>
      <c r="U7" s="1134" t="s">
        <v>211</v>
      </c>
      <c r="V7" s="1103"/>
      <c r="W7" s="1103"/>
      <c r="X7" s="1103"/>
      <c r="Y7" s="1103"/>
      <c r="Z7" s="1103"/>
      <c r="AA7" s="1103"/>
      <c r="AB7" s="1135"/>
      <c r="AC7" s="64"/>
      <c r="AD7" s="64"/>
    </row>
    <row r="8" spans="1:36" ht="13.5" x14ac:dyDescent="0.15">
      <c r="B8" s="1104"/>
      <c r="C8" s="1110"/>
      <c r="D8" s="1112"/>
      <c r="E8" s="1102" t="s">
        <v>213</v>
      </c>
      <c r="F8" s="1103"/>
      <c r="G8" s="1103"/>
      <c r="H8" s="1106"/>
      <c r="I8" s="1103" t="s">
        <v>214</v>
      </c>
      <c r="J8" s="1103"/>
      <c r="K8" s="1103"/>
      <c r="L8" s="1106"/>
      <c r="M8" s="1103" t="s">
        <v>215</v>
      </c>
      <c r="N8" s="1103"/>
      <c r="O8" s="1103"/>
      <c r="P8" s="1106"/>
      <c r="Q8" s="1102" t="s">
        <v>216</v>
      </c>
      <c r="R8" s="1103"/>
      <c r="S8" s="1103"/>
      <c r="T8" s="1103"/>
      <c r="U8" s="1134" t="s">
        <v>214</v>
      </c>
      <c r="V8" s="1103"/>
      <c r="W8" s="1103"/>
      <c r="X8" s="1103"/>
      <c r="Y8" s="1134" t="s">
        <v>215</v>
      </c>
      <c r="Z8" s="1103"/>
      <c r="AA8" s="1103"/>
      <c r="AB8" s="1135"/>
      <c r="AC8" s="63"/>
      <c r="AD8" s="63"/>
      <c r="AE8" s="63"/>
      <c r="AF8" s="63"/>
      <c r="AG8" s="63"/>
      <c r="AH8" s="63"/>
      <c r="AI8" s="63"/>
      <c r="AJ8" s="63"/>
    </row>
    <row r="9" spans="1:36" s="134" customFormat="1" x14ac:dyDescent="0.15">
      <c r="B9" s="1105"/>
      <c r="C9" s="1111"/>
      <c r="D9" s="1113"/>
      <c r="E9" s="68" t="s">
        <v>217</v>
      </c>
      <c r="F9" s="71" t="s">
        <v>218</v>
      </c>
      <c r="G9" s="71" t="s">
        <v>219</v>
      </c>
      <c r="H9" s="115" t="s">
        <v>220</v>
      </c>
      <c r="I9" s="74" t="s">
        <v>217</v>
      </c>
      <c r="J9" s="71" t="s">
        <v>218</v>
      </c>
      <c r="K9" s="71" t="s">
        <v>219</v>
      </c>
      <c r="L9" s="115" t="s">
        <v>220</v>
      </c>
      <c r="M9" s="74" t="s">
        <v>217</v>
      </c>
      <c r="N9" s="71" t="s">
        <v>218</v>
      </c>
      <c r="O9" s="71" t="s">
        <v>219</v>
      </c>
      <c r="P9" s="115" t="s">
        <v>220</v>
      </c>
      <c r="Q9" s="112" t="s">
        <v>217</v>
      </c>
      <c r="R9" s="84" t="s">
        <v>218</v>
      </c>
      <c r="S9" s="71" t="s">
        <v>219</v>
      </c>
      <c r="T9" s="113" t="s">
        <v>220</v>
      </c>
      <c r="U9" s="114" t="s">
        <v>217</v>
      </c>
      <c r="V9" s="84" t="s">
        <v>218</v>
      </c>
      <c r="W9" s="71" t="s">
        <v>219</v>
      </c>
      <c r="X9" s="113" t="s">
        <v>220</v>
      </c>
      <c r="Y9" s="114" t="s">
        <v>217</v>
      </c>
      <c r="Z9" s="84" t="s">
        <v>218</v>
      </c>
      <c r="AA9" s="71" t="s">
        <v>219</v>
      </c>
      <c r="AB9" s="108" t="s">
        <v>220</v>
      </c>
      <c r="AC9" s="63"/>
      <c r="AD9" s="63"/>
      <c r="AE9" s="63"/>
      <c r="AF9" s="63"/>
      <c r="AG9" s="63"/>
      <c r="AH9" s="63"/>
      <c r="AI9" s="63"/>
      <c r="AJ9" s="63"/>
    </row>
    <row r="10" spans="1:36" x14ac:dyDescent="0.15">
      <c r="B10" s="135" t="str">
        <f>'様式D-3_PS'!AV5</f>
        <v>PS</v>
      </c>
      <c r="C10" s="136">
        <f>'様式D-3_PS'!AW5</f>
        <v>0</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0</v>
      </c>
      <c r="L10" s="139">
        <f>'様式D-3_PS'!BF5</f>
        <v>0</v>
      </c>
      <c r="M10" s="140">
        <f>'様式D-3_PS'!BG5</f>
        <v>0</v>
      </c>
      <c r="N10" s="138">
        <f>'様式D-3_PS'!BH5</f>
        <v>0</v>
      </c>
      <c r="O10" s="138">
        <f>'様式D-3_PS'!BI5</f>
        <v>0</v>
      </c>
      <c r="P10" s="139">
        <f>'様式D-3_PS'!BJ5</f>
        <v>1</v>
      </c>
      <c r="Q10" s="141" t="str">
        <f>'様式D-3_PS'!BK5</f>
        <v/>
      </c>
      <c r="R10" s="142" t="str">
        <f>'様式D-3_PS'!BL5</f>
        <v/>
      </c>
      <c r="S10" s="142" t="str">
        <f>'様式D-3_PS'!BM5</f>
        <v/>
      </c>
      <c r="T10" s="143" t="str">
        <f>'様式D-3_PS'!BN5</f>
        <v/>
      </c>
      <c r="U10" s="144">
        <f>'様式D-3_PS'!BO5</f>
        <v>0</v>
      </c>
      <c r="V10" s="145">
        <f>'様式D-3_PS'!BP5</f>
        <v>0</v>
      </c>
      <c r="W10" s="145">
        <f>'様式D-3_PS'!BQ5</f>
        <v>0</v>
      </c>
      <c r="X10" s="146">
        <f>'様式D-3_PS'!BR5</f>
        <v>0</v>
      </c>
      <c r="Y10" s="147">
        <f>'様式D-3_PS'!BS5</f>
        <v>0</v>
      </c>
      <c r="Z10" s="145">
        <f>'様式D-3_PS'!BT5</f>
        <v>0</v>
      </c>
      <c r="AA10" s="145">
        <f>'様式D-3_PS'!BU5</f>
        <v>0</v>
      </c>
      <c r="AB10" s="148">
        <f>'様式D-3_PS'!BV5</f>
        <v>3.5</v>
      </c>
      <c r="AC10" s="63"/>
      <c r="AD10" s="63"/>
      <c r="AE10" s="63"/>
      <c r="AF10" s="63"/>
      <c r="AG10" s="63"/>
      <c r="AH10" s="63"/>
      <c r="AI10" s="63"/>
      <c r="AJ10" s="63"/>
    </row>
    <row r="11" spans="1:36" x14ac:dyDescent="0.15">
      <c r="B11" s="135" t="str">
        <f>'様式D-3_S001'!AV5</f>
        <v>S001</v>
      </c>
      <c r="C11" s="149">
        <f>'様式D-3_S001'!AW5</f>
        <v>8.6</v>
      </c>
      <c r="D11" s="181" t="str">
        <f>'様式D-3_S001'!AX5</f>
        <v>Ⅱ</v>
      </c>
      <c r="E11" s="137" t="str">
        <f>'様式D-3_S001'!AY5</f>
        <v/>
      </c>
      <c r="F11" s="138" t="str">
        <f>'様式D-3_S001'!AZ5</f>
        <v/>
      </c>
      <c r="G11" s="138" t="str">
        <f>'様式D-3_S001'!BA5</f>
        <v/>
      </c>
      <c r="H11" s="139" t="str">
        <f>'様式D-3_S001'!BB5</f>
        <v/>
      </c>
      <c r="I11" s="140">
        <f>'様式D-3_S001'!BC5</f>
        <v>0</v>
      </c>
      <c r="J11" s="138">
        <f>'様式D-3_S001'!BD5</f>
        <v>1</v>
      </c>
      <c r="K11" s="138">
        <f>'様式D-3_S001'!BE5</f>
        <v>3</v>
      </c>
      <c r="L11" s="139">
        <f>'様式D-3_S001'!BF5</f>
        <v>5</v>
      </c>
      <c r="M11" s="140">
        <f>'様式D-3_S001'!BG5</f>
        <v>0</v>
      </c>
      <c r="N11" s="138">
        <f>'様式D-3_S001'!BH5</f>
        <v>0</v>
      </c>
      <c r="O11" s="138">
        <f>'様式D-3_S001'!BI5</f>
        <v>0</v>
      </c>
      <c r="P11" s="139">
        <f>'様式D-3_S001'!BJ5</f>
        <v>0</v>
      </c>
      <c r="Q11" s="150" t="str">
        <f>'様式D-3_S001'!BK5</f>
        <v/>
      </c>
      <c r="R11" s="142" t="str">
        <f>'様式D-3_S001'!BL5</f>
        <v/>
      </c>
      <c r="S11" s="142" t="str">
        <f>'様式D-3_S001'!BM5</f>
        <v/>
      </c>
      <c r="T11" s="143" t="str">
        <f>'様式D-3_S001'!BN5</f>
        <v/>
      </c>
      <c r="U11" s="144">
        <f>'様式D-3_S001'!BO5</f>
        <v>0</v>
      </c>
      <c r="V11" s="145">
        <f>'様式D-3_S001'!BP5</f>
        <v>0.13</v>
      </c>
      <c r="W11" s="145">
        <f>'様式D-3_S001'!BQ5</f>
        <v>0.03</v>
      </c>
      <c r="X11" s="146">
        <f>'様式D-3_S001'!BR5</f>
        <v>2.11</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5.6</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2</v>
      </c>
      <c r="L12" s="139">
        <f>'様式D-3_S002'!BF5</f>
        <v>5</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0.02</v>
      </c>
      <c r="X12" s="146">
        <f>'様式D-3_S002'!BR5</f>
        <v>1.7200000000000002</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5.8</v>
      </c>
      <c r="D13" s="181" t="str">
        <f>'様式D-3_S003'!AX5</f>
        <v>Ⅱ</v>
      </c>
      <c r="E13" s="137" t="str">
        <f>'様式D-3_S003'!AY5</f>
        <v/>
      </c>
      <c r="F13" s="138" t="str">
        <f>'様式D-3_S003'!AZ5</f>
        <v/>
      </c>
      <c r="G13" s="138" t="str">
        <f>'様式D-3_S003'!BA5</f>
        <v/>
      </c>
      <c r="H13" s="139" t="str">
        <f>'様式D-3_S003'!BB5</f>
        <v/>
      </c>
      <c r="I13" s="140">
        <f>'様式D-3_S003'!BC5</f>
        <v>0</v>
      </c>
      <c r="J13" s="138">
        <f>'様式D-3_S003'!BD5</f>
        <v>0</v>
      </c>
      <c r="K13" s="138">
        <f>'様式D-3_S003'!BE5</f>
        <v>6</v>
      </c>
      <c r="L13" s="139">
        <f>'様式D-3_S003'!BF5</f>
        <v>5</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0.75</v>
      </c>
      <c r="X13" s="146">
        <f>'様式D-3_S003'!BR5</f>
        <v>1.2999999999999998</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5.7</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1</v>
      </c>
      <c r="L14" s="139">
        <f>'様式D-3_S004'!BF5</f>
        <v>4</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0.01</v>
      </c>
      <c r="X14" s="146">
        <f>'様式D-3_S004'!BR5</f>
        <v>1.3099999999999998</v>
      </c>
      <c r="Y14" s="147">
        <f>'様式D-3_S004'!BS5</f>
        <v>0</v>
      </c>
      <c r="Z14" s="145">
        <f>'様式D-3_S004'!BT5</f>
        <v>0</v>
      </c>
      <c r="AA14" s="145">
        <f>'様式D-3_S004'!BU5</f>
        <v>0</v>
      </c>
      <c r="AB14" s="148">
        <f>'様式D-3_S004'!BV5</f>
        <v>0</v>
      </c>
      <c r="AC14" s="63"/>
      <c r="AD14" s="63"/>
      <c r="AE14" s="63"/>
      <c r="AF14" s="63"/>
      <c r="AG14" s="63"/>
      <c r="AH14" s="63"/>
      <c r="AI14" s="63"/>
      <c r="AJ14" s="63"/>
    </row>
    <row r="15" spans="1:36" x14ac:dyDescent="0.15">
      <c r="B15" s="135" t="str">
        <f>'様式D-3_S005'!AV5</f>
        <v>S005</v>
      </c>
      <c r="C15" s="149">
        <f>'様式D-3_S005'!AW5</f>
        <v>5.8</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0</v>
      </c>
      <c r="L15" s="41">
        <f>'様式D-3_S005'!BF5</f>
        <v>8</v>
      </c>
      <c r="M15" s="75">
        <f>'様式D-3_S005'!BG5</f>
        <v>0</v>
      </c>
      <c r="N15" s="72">
        <f>'様式D-3_S005'!BH5</f>
        <v>0</v>
      </c>
      <c r="O15" s="72">
        <f>'様式D-3_S005'!BI5</f>
        <v>0</v>
      </c>
      <c r="P15" s="41">
        <f>'様式D-3_S005'!BJ5</f>
        <v>1</v>
      </c>
      <c r="Q15" s="104" t="str">
        <f>'様式D-3_S005'!BK5</f>
        <v/>
      </c>
      <c r="R15" s="103" t="str">
        <f>'様式D-3_S005'!BL5</f>
        <v/>
      </c>
      <c r="S15" s="105" t="str">
        <f>'様式D-3_S005'!BM5</f>
        <v/>
      </c>
      <c r="T15" s="102" t="str">
        <f>'様式D-3_S005'!BN5</f>
        <v/>
      </c>
      <c r="U15" s="85">
        <f>'様式D-3_S005'!BO5</f>
        <v>0</v>
      </c>
      <c r="V15" s="86">
        <f>'様式D-3_S005'!BP5</f>
        <v>0</v>
      </c>
      <c r="W15" s="106">
        <f>'様式D-3_S005'!BQ5</f>
        <v>0</v>
      </c>
      <c r="X15" s="87">
        <f>'様式D-3_S005'!BR5</f>
        <v>0.81</v>
      </c>
      <c r="Y15" s="85">
        <f>'様式D-3_S005'!BS5</f>
        <v>0</v>
      </c>
      <c r="Z15" s="86">
        <f>'様式D-3_S005'!BT5</f>
        <v>0</v>
      </c>
      <c r="AA15" s="106">
        <f>'様式D-3_S005'!BU5</f>
        <v>0</v>
      </c>
      <c r="AB15" s="109">
        <f>'様式D-3_S005'!BV5</f>
        <v>2.6</v>
      </c>
      <c r="AC15" s="63"/>
      <c r="AD15" s="63"/>
      <c r="AE15" s="63"/>
      <c r="AF15" s="63"/>
      <c r="AG15" s="63"/>
      <c r="AH15" s="63"/>
      <c r="AI15" s="63"/>
      <c r="AJ15" s="63"/>
    </row>
    <row r="16" spans="1:36" x14ac:dyDescent="0.15">
      <c r="B16" s="135" t="str">
        <f>'様式D-3_S006'!AV5</f>
        <v>S006</v>
      </c>
      <c r="C16" s="149">
        <f>'様式D-3_S006'!AW5</f>
        <v>5.8</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3</v>
      </c>
      <c r="L16" s="41">
        <f>'様式D-3_S006'!BF5</f>
        <v>4</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0.03</v>
      </c>
      <c r="X16" s="87">
        <f>'様式D-3_S006'!BR5</f>
        <v>0.89999999999999991</v>
      </c>
      <c r="Y16" s="85">
        <f>'様式D-3_S006'!BS5</f>
        <v>0</v>
      </c>
      <c r="Z16" s="86">
        <f>'様式D-3_S006'!BT5</f>
        <v>0</v>
      </c>
      <c r="AA16" s="106">
        <f>'様式D-3_S006'!BU5</f>
        <v>0</v>
      </c>
      <c r="AB16" s="109">
        <f>'様式D-3_S006'!BV5</f>
        <v>0</v>
      </c>
      <c r="AC16" s="63"/>
      <c r="AD16" s="63"/>
      <c r="AE16" s="63"/>
      <c r="AF16" s="63"/>
      <c r="AG16" s="63"/>
      <c r="AH16" s="63"/>
      <c r="AI16" s="63"/>
      <c r="AJ16" s="63"/>
    </row>
    <row r="17" spans="2:36" x14ac:dyDescent="0.15">
      <c r="B17" s="135" t="str">
        <f>'様式D-3_S007'!AV5</f>
        <v>S007</v>
      </c>
      <c r="C17" s="149">
        <f>'様式D-3_S007'!AW5</f>
        <v>5.7</v>
      </c>
      <c r="D17" s="183" t="str">
        <f>'様式D-3_S007'!AX5</f>
        <v>Ⅱ</v>
      </c>
      <c r="E17" s="69" t="str">
        <f>'様式D-3_S007'!AY5</f>
        <v/>
      </c>
      <c r="F17" s="72" t="str">
        <f>'様式D-3_S007'!AZ5</f>
        <v/>
      </c>
      <c r="G17" s="72" t="str">
        <f>'様式D-3_S007'!BA5</f>
        <v/>
      </c>
      <c r="H17" s="41" t="str">
        <f>'様式D-3_S007'!BB5</f>
        <v/>
      </c>
      <c r="I17" s="75">
        <f>'様式D-3_S007'!BC5</f>
        <v>0</v>
      </c>
      <c r="J17" s="72">
        <f>'様式D-3_S007'!BD5</f>
        <v>0</v>
      </c>
      <c r="K17" s="72">
        <f>'様式D-3_S007'!BE5</f>
        <v>3</v>
      </c>
      <c r="L17" s="41">
        <f>'様式D-3_S007'!BF5</f>
        <v>5</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t="str">
        <f>'様式D-3_S007'!BN5</f>
        <v/>
      </c>
      <c r="U17" s="85">
        <f>'様式D-3_S007'!BO5</f>
        <v>0</v>
      </c>
      <c r="V17" s="86">
        <f>'様式D-3_S007'!BP5</f>
        <v>0</v>
      </c>
      <c r="W17" s="106">
        <f>'様式D-3_S007'!BQ5</f>
        <v>0.09</v>
      </c>
      <c r="X17" s="87">
        <f>'様式D-3_S007'!BR5</f>
        <v>0.6399999999999999</v>
      </c>
      <c r="Y17" s="85">
        <f>'様式D-3_S007'!BS5</f>
        <v>0</v>
      </c>
      <c r="Z17" s="86">
        <f>'様式D-3_S007'!BT5</f>
        <v>0</v>
      </c>
      <c r="AA17" s="106">
        <f>'様式D-3_S007'!BU5</f>
        <v>0</v>
      </c>
      <c r="AB17" s="109">
        <f>'様式D-3_S007'!BV5</f>
        <v>0</v>
      </c>
      <c r="AC17" s="63"/>
      <c r="AD17" s="63"/>
      <c r="AE17" s="63"/>
      <c r="AF17" s="63"/>
      <c r="AG17" s="63"/>
      <c r="AH17" s="63"/>
      <c r="AI17" s="63"/>
      <c r="AJ17" s="63"/>
    </row>
    <row r="18" spans="2:36" x14ac:dyDescent="0.15">
      <c r="B18" s="135" t="str">
        <f>'様式D-3_S008'!AV5</f>
        <v>S008</v>
      </c>
      <c r="C18" s="149">
        <f>'様式D-3_S008'!AW5</f>
        <v>5.8</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4</v>
      </c>
      <c r="L18" s="41">
        <f>'様式D-3_S008'!BF5</f>
        <v>3</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v>
      </c>
      <c r="W18" s="106">
        <f>'様式D-3_S008'!BQ5</f>
        <v>0.04</v>
      </c>
      <c r="X18" s="87">
        <f>'様式D-3_S008'!BR5</f>
        <v>1.1299999999999999</v>
      </c>
      <c r="Y18" s="85">
        <f>'様式D-3_S008'!BS5</f>
        <v>0</v>
      </c>
      <c r="Z18" s="86">
        <f>'様式D-3_S008'!BT5</f>
        <v>0</v>
      </c>
      <c r="AA18" s="106">
        <f>'様式D-3_S008'!BU5</f>
        <v>0</v>
      </c>
      <c r="AB18" s="109">
        <f>'様式D-3_S008'!BV5</f>
        <v>0</v>
      </c>
      <c r="AC18" s="63"/>
      <c r="AD18" s="63"/>
      <c r="AE18" s="63"/>
      <c r="AF18" s="63"/>
      <c r="AG18" s="63"/>
      <c r="AH18" s="63"/>
      <c r="AI18" s="63"/>
      <c r="AJ18" s="63"/>
    </row>
    <row r="19" spans="2:36" x14ac:dyDescent="0.15">
      <c r="B19" s="135" t="str">
        <f>'様式D-3_S009'!AV5</f>
        <v>S009</v>
      </c>
      <c r="C19" s="149">
        <f>'様式D-3_S009'!AW5</f>
        <v>5.7</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6</v>
      </c>
      <c r="L19" s="41">
        <f>'様式D-3_S009'!BF5</f>
        <v>5</v>
      </c>
      <c r="M19" s="75">
        <f>'様式D-3_S009'!BG5</f>
        <v>0</v>
      </c>
      <c r="N19" s="72">
        <f>'様式D-3_S009'!BH5</f>
        <v>0</v>
      </c>
      <c r="O19" s="72">
        <f>'様式D-3_S009'!BI5</f>
        <v>0</v>
      </c>
      <c r="P19" s="41">
        <f>'様式D-3_S009'!BJ5</f>
        <v>0</v>
      </c>
      <c r="Q19" s="104" t="str">
        <f>'様式D-3_S009'!BK5</f>
        <v/>
      </c>
      <c r="R19" s="103" t="str">
        <f>'様式D-3_S009'!BL5</f>
        <v/>
      </c>
      <c r="S19" s="105" t="str">
        <f>'様式D-3_S009'!BM5</f>
        <v/>
      </c>
      <c r="T19" s="102" t="str">
        <f>'様式D-3_S009'!BN5</f>
        <v/>
      </c>
      <c r="U19" s="85">
        <f>'様式D-3_S009'!BO5</f>
        <v>0</v>
      </c>
      <c r="V19" s="86">
        <f>'様式D-3_S009'!BP5</f>
        <v>0</v>
      </c>
      <c r="W19" s="106">
        <f>'様式D-3_S009'!BQ5</f>
        <v>7.0000000000000007E-2</v>
      </c>
      <c r="X19" s="87">
        <f>'様式D-3_S009'!BR5</f>
        <v>1.08</v>
      </c>
      <c r="Y19" s="85">
        <f>'様式D-3_S009'!BS5</f>
        <v>0</v>
      </c>
      <c r="Z19" s="86">
        <f>'様式D-3_S009'!BT5</f>
        <v>0</v>
      </c>
      <c r="AA19" s="106">
        <f>'様式D-3_S009'!BU5</f>
        <v>0</v>
      </c>
      <c r="AB19" s="109">
        <f>'様式D-3_S009'!BV5</f>
        <v>0</v>
      </c>
      <c r="AC19" s="63"/>
      <c r="AD19" s="63"/>
      <c r="AE19" s="63"/>
      <c r="AF19" s="63"/>
      <c r="AG19" s="63"/>
      <c r="AH19" s="63"/>
      <c r="AI19" s="63"/>
      <c r="AJ19" s="63"/>
    </row>
    <row r="20" spans="2:36" x14ac:dyDescent="0.15">
      <c r="B20" s="135" t="str">
        <f>'様式D-3_S010'!AV5</f>
        <v>S010</v>
      </c>
      <c r="C20" s="149">
        <f>'様式D-3_S010'!AW5</f>
        <v>5.8</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2</v>
      </c>
      <c r="L20" s="41">
        <f>'様式D-3_S010'!BF5</f>
        <v>5</v>
      </c>
      <c r="M20" s="75">
        <f>'様式D-3_S010'!BG5</f>
        <v>0</v>
      </c>
      <c r="N20" s="72">
        <f>'様式D-3_S010'!BH5</f>
        <v>0</v>
      </c>
      <c r="O20" s="72">
        <f>'様式D-3_S010'!BI5</f>
        <v>0</v>
      </c>
      <c r="P20" s="41">
        <f>'様式D-3_S010'!BJ5</f>
        <v>0</v>
      </c>
      <c r="Q20" s="104" t="str">
        <f>'様式D-3_S010'!BK5</f>
        <v/>
      </c>
      <c r="R20" s="103" t="str">
        <f>'様式D-3_S010'!BL5</f>
        <v/>
      </c>
      <c r="S20" s="105" t="str">
        <f>'様式D-3_S010'!BM5</f>
        <v/>
      </c>
      <c r="T20" s="102" t="str">
        <f>'様式D-3_S010'!BN5</f>
        <v/>
      </c>
      <c r="U20" s="85">
        <f>'様式D-3_S010'!BO5</f>
        <v>0</v>
      </c>
      <c r="V20" s="86">
        <f>'様式D-3_S010'!BP5</f>
        <v>0</v>
      </c>
      <c r="W20" s="106">
        <f>'様式D-3_S010'!BQ5</f>
        <v>0.03</v>
      </c>
      <c r="X20" s="87">
        <f>'様式D-3_S010'!BR5</f>
        <v>1.27</v>
      </c>
      <c r="Y20" s="85">
        <f>'様式D-3_S010'!BS5</f>
        <v>0</v>
      </c>
      <c r="Z20" s="86">
        <f>'様式D-3_S010'!BT5</f>
        <v>0</v>
      </c>
      <c r="AA20" s="106">
        <f>'様式D-3_S010'!BU5</f>
        <v>0</v>
      </c>
      <c r="AB20" s="109">
        <f>'様式D-3_S010'!BV5</f>
        <v>0</v>
      </c>
      <c r="AC20" s="63"/>
      <c r="AD20" s="63"/>
      <c r="AE20" s="63"/>
      <c r="AF20" s="63"/>
      <c r="AG20" s="63"/>
      <c r="AH20" s="63"/>
      <c r="AI20" s="63"/>
      <c r="AJ20" s="63"/>
    </row>
    <row r="21" spans="2:36" x14ac:dyDescent="0.15">
      <c r="B21" s="135" t="str">
        <f>'様式D-3_S011'!AV5</f>
        <v>S011</v>
      </c>
      <c r="C21" s="149">
        <f>'様式D-3_S011'!AW5</f>
        <v>5.8</v>
      </c>
      <c r="D21" s="183" t="str">
        <f>'様式D-3_S011'!AX5</f>
        <v>Ⅱ</v>
      </c>
      <c r="E21" s="69" t="str">
        <f>'様式D-3_S011'!AY5</f>
        <v/>
      </c>
      <c r="F21" s="72" t="str">
        <f>'様式D-3_S011'!AZ5</f>
        <v/>
      </c>
      <c r="G21" s="72" t="str">
        <f>'様式D-3_S011'!BA5</f>
        <v/>
      </c>
      <c r="H21" s="41" t="str">
        <f>'様式D-3_S011'!BB5</f>
        <v/>
      </c>
      <c r="I21" s="75">
        <f>'様式D-3_S011'!BC5</f>
        <v>0</v>
      </c>
      <c r="J21" s="72">
        <f>'様式D-3_S011'!BD5</f>
        <v>0</v>
      </c>
      <c r="K21" s="72">
        <f>'様式D-3_S011'!BE5</f>
        <v>1</v>
      </c>
      <c r="L21" s="41">
        <f>'様式D-3_S011'!BF5</f>
        <v>3</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0.03</v>
      </c>
      <c r="X21" s="87">
        <f>'様式D-3_S011'!BR5</f>
        <v>0.74</v>
      </c>
      <c r="Y21" s="85">
        <f>'様式D-3_S011'!BS5</f>
        <v>0</v>
      </c>
      <c r="Z21" s="86">
        <f>'様式D-3_S011'!BT5</f>
        <v>0</v>
      </c>
      <c r="AA21" s="106">
        <f>'様式D-3_S011'!BU5</f>
        <v>0</v>
      </c>
      <c r="AB21" s="109">
        <f>'様式D-3_S011'!BV5</f>
        <v>0</v>
      </c>
      <c r="AC21" s="63"/>
      <c r="AD21" s="63"/>
      <c r="AE21" s="63"/>
      <c r="AF21" s="63"/>
      <c r="AG21" s="63"/>
      <c r="AH21" s="63"/>
      <c r="AI21" s="63"/>
      <c r="AJ21" s="63"/>
    </row>
    <row r="22" spans="2:36" x14ac:dyDescent="0.15">
      <c r="B22" s="135" t="str">
        <f>'様式D-3_S012'!AV5</f>
        <v>S012</v>
      </c>
      <c r="C22" s="149">
        <f>'様式D-3_S012'!AW5</f>
        <v>5.8</v>
      </c>
      <c r="D22" s="183" t="str">
        <f>'様式D-3_S012'!AX5</f>
        <v>Ⅱ</v>
      </c>
      <c r="E22" s="69" t="str">
        <f>'様式D-3_S012'!AY5</f>
        <v/>
      </c>
      <c r="F22" s="72" t="str">
        <f>'様式D-3_S012'!AZ5</f>
        <v/>
      </c>
      <c r="G22" s="72" t="str">
        <f>'様式D-3_S012'!BA5</f>
        <v/>
      </c>
      <c r="H22" s="41" t="str">
        <f>'様式D-3_S012'!BB5</f>
        <v/>
      </c>
      <c r="I22" s="75">
        <f>'様式D-3_S012'!BC5</f>
        <v>0</v>
      </c>
      <c r="J22" s="72">
        <f>'様式D-3_S012'!BD5</f>
        <v>0</v>
      </c>
      <c r="K22" s="72">
        <f>'様式D-3_S012'!BE5</f>
        <v>0</v>
      </c>
      <c r="L22" s="41">
        <f>'様式D-3_S012'!BF5</f>
        <v>6</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t="str">
        <f>'様式D-3_S012'!BN5</f>
        <v/>
      </c>
      <c r="U22" s="85">
        <f>'様式D-3_S012'!BO5</f>
        <v>0</v>
      </c>
      <c r="V22" s="86">
        <f>'様式D-3_S012'!BP5</f>
        <v>0</v>
      </c>
      <c r="W22" s="106">
        <f>'様式D-3_S012'!BQ5</f>
        <v>0</v>
      </c>
      <c r="X22" s="87">
        <f>'様式D-3_S012'!BR5</f>
        <v>1</v>
      </c>
      <c r="Y22" s="85">
        <f>'様式D-3_S012'!BS5</f>
        <v>0</v>
      </c>
      <c r="Z22" s="86">
        <f>'様式D-3_S012'!BT5</f>
        <v>0</v>
      </c>
      <c r="AA22" s="106">
        <f>'様式D-3_S012'!BU5</f>
        <v>0</v>
      </c>
      <c r="AB22" s="109">
        <f>'様式D-3_S012'!BV5</f>
        <v>0</v>
      </c>
      <c r="AC22" s="63"/>
      <c r="AD22" s="63"/>
      <c r="AE22" s="63"/>
      <c r="AF22" s="63"/>
      <c r="AG22" s="63"/>
      <c r="AH22" s="63"/>
      <c r="AI22" s="63"/>
      <c r="AJ22" s="63"/>
    </row>
    <row r="23" spans="2:36" x14ac:dyDescent="0.15">
      <c r="B23" s="135" t="str">
        <f>'様式D-3_S013'!AV5</f>
        <v>S013</v>
      </c>
      <c r="C23" s="149">
        <f>'様式D-3_S013'!AW5</f>
        <v>3.2</v>
      </c>
      <c r="D23" s="183" t="str">
        <f>'様式D-3_S013'!AX5</f>
        <v>Ⅱ</v>
      </c>
      <c r="E23" s="69" t="str">
        <f>'様式D-3_S013'!AY5</f>
        <v/>
      </c>
      <c r="F23" s="72" t="str">
        <f>'様式D-3_S013'!AZ5</f>
        <v/>
      </c>
      <c r="G23" s="72" t="str">
        <f>'様式D-3_S013'!BA5</f>
        <v/>
      </c>
      <c r="H23" s="41" t="str">
        <f>'様式D-3_S013'!BB5</f>
        <v/>
      </c>
      <c r="I23" s="75">
        <f>'様式D-3_S013'!BC5</f>
        <v>0</v>
      </c>
      <c r="J23" s="72">
        <f>'様式D-3_S013'!BD5</f>
        <v>0</v>
      </c>
      <c r="K23" s="72">
        <f>'様式D-3_S013'!BE5</f>
        <v>0</v>
      </c>
      <c r="L23" s="41">
        <f>'様式D-3_S013'!BF5</f>
        <v>3</v>
      </c>
      <c r="M23" s="75">
        <f>'様式D-3_S013'!BG5</f>
        <v>0</v>
      </c>
      <c r="N23" s="72">
        <f>'様式D-3_S013'!BH5</f>
        <v>0</v>
      </c>
      <c r="O23" s="72">
        <f>'様式D-3_S013'!BI5</f>
        <v>0</v>
      </c>
      <c r="P23" s="41">
        <f>'様式D-3_S013'!BJ5</f>
        <v>0</v>
      </c>
      <c r="Q23" s="104" t="str">
        <f>'様式D-3_S013'!BK5</f>
        <v/>
      </c>
      <c r="R23" s="103" t="str">
        <f>'様式D-3_S013'!BL5</f>
        <v/>
      </c>
      <c r="S23" s="105" t="str">
        <f>'様式D-3_S013'!BM5</f>
        <v/>
      </c>
      <c r="T23" s="102" t="str">
        <f>'様式D-3_S013'!BN5</f>
        <v/>
      </c>
      <c r="U23" s="85">
        <f>'様式D-3_S013'!BO5</f>
        <v>0</v>
      </c>
      <c r="V23" s="86">
        <f>'様式D-3_S013'!BP5</f>
        <v>0</v>
      </c>
      <c r="W23" s="106">
        <f>'様式D-3_S013'!BQ5</f>
        <v>0</v>
      </c>
      <c r="X23" s="87">
        <f>'様式D-3_S013'!BR5</f>
        <v>0.77</v>
      </c>
      <c r="Y23" s="85">
        <f>'様式D-3_S013'!BS5</f>
        <v>0</v>
      </c>
      <c r="Z23" s="86">
        <f>'様式D-3_S013'!BT5</f>
        <v>0</v>
      </c>
      <c r="AA23" s="106">
        <f>'様式D-3_S013'!BU5</f>
        <v>0</v>
      </c>
      <c r="AB23" s="109">
        <f>'様式D-3_S013'!BV5</f>
        <v>0</v>
      </c>
      <c r="AC23" s="63"/>
      <c r="AD23" s="63"/>
      <c r="AE23" s="63"/>
      <c r="AF23" s="63"/>
      <c r="AG23" s="63"/>
      <c r="AH23" s="63"/>
      <c r="AI23" s="63"/>
      <c r="AJ23" s="63"/>
    </row>
    <row r="24" spans="2:36" x14ac:dyDescent="0.15">
      <c r="B24" s="135" t="str">
        <f>'様式D-3_PE'!AV5</f>
        <v>PE</v>
      </c>
      <c r="C24" s="149">
        <f>'様式D-3_PE'!AW5</f>
        <v>0</v>
      </c>
      <c r="D24" s="183" t="str">
        <f>'様式D-3_PE'!AX5</f>
        <v>Ⅱ</v>
      </c>
      <c r="E24" s="69" t="str">
        <f>'様式D-3_PE'!AY5</f>
        <v/>
      </c>
      <c r="F24" s="72" t="str">
        <f>'様式D-3_PE'!AZ5</f>
        <v/>
      </c>
      <c r="G24" s="72" t="str">
        <f>'様式D-3_PE'!BA5</f>
        <v/>
      </c>
      <c r="H24" s="41" t="str">
        <f>'様式D-3_PE'!BB5</f>
        <v/>
      </c>
      <c r="I24" s="75">
        <f>'様式D-3_PE'!BC5</f>
        <v>0</v>
      </c>
      <c r="J24" s="72">
        <f>'様式D-3_PE'!BD5</f>
        <v>0</v>
      </c>
      <c r="K24" s="72">
        <f>'様式D-3_PE'!BE5</f>
        <v>0</v>
      </c>
      <c r="L24" s="41">
        <f>'様式D-3_PE'!BF5</f>
        <v>1</v>
      </c>
      <c r="M24" s="75">
        <f>'様式D-3_PE'!BG5</f>
        <v>0</v>
      </c>
      <c r="N24" s="72">
        <f>'様式D-3_PE'!BH5</f>
        <v>0</v>
      </c>
      <c r="O24" s="72">
        <f>'様式D-3_PE'!BI5</f>
        <v>0</v>
      </c>
      <c r="P24" s="41">
        <f>'様式D-3_PE'!BJ5</f>
        <v>0</v>
      </c>
      <c r="Q24" s="104" t="str">
        <f>'様式D-3_PE'!BK5</f>
        <v/>
      </c>
      <c r="R24" s="103" t="str">
        <f>'様式D-3_PE'!BL5</f>
        <v/>
      </c>
      <c r="S24" s="105" t="str">
        <f>'様式D-3_PE'!BM5</f>
        <v/>
      </c>
      <c r="T24" s="102" t="str">
        <f>'様式D-3_PE'!BN5</f>
        <v/>
      </c>
      <c r="U24" s="85">
        <f>'様式D-3_PE'!BO5</f>
        <v>0</v>
      </c>
      <c r="V24" s="86">
        <f>'様式D-3_PE'!BP5</f>
        <v>0</v>
      </c>
      <c r="W24" s="106">
        <f>'様式D-3_PE'!BQ5</f>
        <v>0</v>
      </c>
      <c r="X24" s="87">
        <f>'様式D-3_PE'!BR5</f>
        <v>0.06</v>
      </c>
      <c r="Y24" s="85">
        <f>'様式D-3_PE'!BS5</f>
        <v>0</v>
      </c>
      <c r="Z24" s="86">
        <f>'様式D-3_PE'!BT5</f>
        <v>0</v>
      </c>
      <c r="AA24" s="106">
        <f>'様式D-3_PE'!BU5</f>
        <v>0</v>
      </c>
      <c r="AB24" s="109">
        <f>'様式D-3_PE'!BV5</f>
        <v>0</v>
      </c>
      <c r="AC24" s="63"/>
      <c r="AD24" s="63"/>
      <c r="AE24" s="63"/>
      <c r="AF24" s="63"/>
      <c r="AG24" s="63"/>
      <c r="AH24" s="63"/>
      <c r="AI24" s="63"/>
      <c r="AJ24" s="63"/>
    </row>
    <row r="25" spans="2:36" x14ac:dyDescent="0.15">
      <c r="B25" s="135"/>
      <c r="C25" s="149"/>
      <c r="D25" s="183"/>
      <c r="E25" s="69"/>
      <c r="F25" s="72"/>
      <c r="G25" s="72"/>
      <c r="H25" s="41"/>
      <c r="I25" s="75"/>
      <c r="J25" s="72"/>
      <c r="K25" s="72"/>
      <c r="L25" s="41"/>
      <c r="M25" s="75"/>
      <c r="N25" s="72"/>
      <c r="O25" s="72"/>
      <c r="P25" s="41"/>
      <c r="Q25" s="104"/>
      <c r="R25" s="103"/>
      <c r="S25" s="105"/>
      <c r="T25" s="102"/>
      <c r="U25" s="85"/>
      <c r="V25" s="86"/>
      <c r="W25" s="106"/>
      <c r="X25" s="87"/>
      <c r="Y25" s="85"/>
      <c r="Z25" s="86"/>
      <c r="AA25" s="106"/>
      <c r="AB25" s="109"/>
      <c r="AC25" s="63"/>
      <c r="AD25" s="63"/>
      <c r="AE25" s="63"/>
      <c r="AF25" s="63"/>
      <c r="AG25" s="63"/>
      <c r="AH25" s="63"/>
      <c r="AI25" s="63"/>
      <c r="AJ25" s="63"/>
    </row>
    <row r="26" spans="2:36" x14ac:dyDescent="0.15">
      <c r="B26" s="135"/>
      <c r="C26" s="149"/>
      <c r="D26" s="183"/>
      <c r="E26" s="69"/>
      <c r="F26" s="72"/>
      <c r="G26" s="72"/>
      <c r="H26" s="41"/>
      <c r="I26" s="75"/>
      <c r="J26" s="72"/>
      <c r="K26" s="72"/>
      <c r="L26" s="41"/>
      <c r="M26" s="75"/>
      <c r="N26" s="72"/>
      <c r="O26" s="72"/>
      <c r="P26" s="41"/>
      <c r="Q26" s="104"/>
      <c r="R26" s="103"/>
      <c r="S26" s="105"/>
      <c r="T26" s="102"/>
      <c r="U26" s="85"/>
      <c r="V26" s="86"/>
      <c r="W26" s="106"/>
      <c r="X26" s="87"/>
      <c r="Y26" s="85"/>
      <c r="Z26" s="86"/>
      <c r="AA26" s="106"/>
      <c r="AB26" s="109"/>
      <c r="AC26" s="63"/>
      <c r="AD26" s="63"/>
      <c r="AE26" s="63"/>
      <c r="AF26" s="63"/>
      <c r="AG26" s="63"/>
      <c r="AH26" s="63"/>
      <c r="AI26" s="63"/>
      <c r="AJ26" s="63"/>
    </row>
    <row r="27" spans="2:36" x14ac:dyDescent="0.15">
      <c r="B27" s="135"/>
      <c r="C27" s="149"/>
      <c r="D27" s="183"/>
      <c r="E27" s="69"/>
      <c r="F27" s="72"/>
      <c r="G27" s="72"/>
      <c r="H27" s="41"/>
      <c r="I27" s="75"/>
      <c r="J27" s="72"/>
      <c r="K27" s="72"/>
      <c r="L27" s="41"/>
      <c r="M27" s="75"/>
      <c r="N27" s="72"/>
      <c r="O27" s="72"/>
      <c r="P27" s="41"/>
      <c r="Q27" s="104"/>
      <c r="R27" s="103"/>
      <c r="S27" s="105"/>
      <c r="T27" s="102"/>
      <c r="U27" s="85"/>
      <c r="V27" s="86"/>
      <c r="W27" s="106"/>
      <c r="X27" s="87"/>
      <c r="Y27" s="85"/>
      <c r="Z27" s="86"/>
      <c r="AA27" s="106"/>
      <c r="AB27" s="109"/>
      <c r="AC27" s="63"/>
      <c r="AD27" s="63"/>
      <c r="AE27" s="63"/>
      <c r="AF27" s="63"/>
      <c r="AG27" s="63"/>
      <c r="AH27" s="63"/>
      <c r="AI27" s="63"/>
      <c r="AJ27" s="63"/>
    </row>
    <row r="28" spans="2:36" x14ac:dyDescent="0.15">
      <c r="B28" s="135"/>
      <c r="C28" s="149"/>
      <c r="D28" s="183"/>
      <c r="E28" s="69"/>
      <c r="F28" s="72"/>
      <c r="G28" s="72"/>
      <c r="H28" s="41"/>
      <c r="I28" s="75"/>
      <c r="J28" s="72"/>
      <c r="K28" s="72"/>
      <c r="L28" s="41"/>
      <c r="M28" s="75"/>
      <c r="N28" s="72"/>
      <c r="O28" s="72"/>
      <c r="P28" s="41"/>
      <c r="Q28" s="104"/>
      <c r="R28" s="103"/>
      <c r="S28" s="105"/>
      <c r="T28" s="102"/>
      <c r="U28" s="85"/>
      <c r="V28" s="86"/>
      <c r="W28" s="106"/>
      <c r="X28" s="87"/>
      <c r="Y28" s="85"/>
      <c r="Z28" s="86"/>
      <c r="AA28" s="106"/>
      <c r="AB28" s="109"/>
      <c r="AC28" s="63"/>
      <c r="AD28" s="63"/>
      <c r="AE28" s="63"/>
      <c r="AF28" s="63"/>
      <c r="AG28" s="63"/>
      <c r="AH28" s="63"/>
      <c r="AI28" s="63"/>
      <c r="AJ28" s="63"/>
    </row>
    <row r="29" spans="2:36" x14ac:dyDescent="0.15">
      <c r="B29" s="135"/>
      <c r="C29" s="149"/>
      <c r="D29" s="183"/>
      <c r="E29" s="69"/>
      <c r="F29" s="72"/>
      <c r="G29" s="72"/>
      <c r="H29" s="41"/>
      <c r="I29" s="75"/>
      <c r="J29" s="72"/>
      <c r="K29" s="72"/>
      <c r="L29" s="41"/>
      <c r="M29" s="75"/>
      <c r="N29" s="72"/>
      <c r="O29" s="72"/>
      <c r="P29" s="41"/>
      <c r="Q29" s="104"/>
      <c r="R29" s="103"/>
      <c r="S29" s="105"/>
      <c r="T29" s="102"/>
      <c r="U29" s="85"/>
      <c r="V29" s="86"/>
      <c r="W29" s="106"/>
      <c r="X29" s="87"/>
      <c r="Y29" s="85"/>
      <c r="Z29" s="86"/>
      <c r="AA29" s="106"/>
      <c r="AB29" s="109"/>
      <c r="AC29" s="63"/>
      <c r="AD29" s="63"/>
      <c r="AE29" s="63"/>
      <c r="AF29" s="63"/>
      <c r="AG29" s="63"/>
      <c r="AH29" s="63"/>
      <c r="AI29" s="63"/>
      <c r="AJ29" s="63"/>
    </row>
    <row r="30" spans="2:36" x14ac:dyDescent="0.15">
      <c r="B30" s="135"/>
      <c r="C30" s="149"/>
      <c r="D30" s="183"/>
      <c r="E30" s="69"/>
      <c r="F30" s="72"/>
      <c r="G30" s="72"/>
      <c r="H30" s="41"/>
      <c r="I30" s="75"/>
      <c r="J30" s="72"/>
      <c r="K30" s="72"/>
      <c r="L30" s="41"/>
      <c r="M30" s="75"/>
      <c r="N30" s="72"/>
      <c r="O30" s="72"/>
      <c r="P30" s="41"/>
      <c r="Q30" s="104"/>
      <c r="R30" s="103"/>
      <c r="S30" s="105"/>
      <c r="T30" s="102"/>
      <c r="U30" s="85"/>
      <c r="V30" s="86"/>
      <c r="W30" s="106"/>
      <c r="X30" s="87"/>
      <c r="Y30" s="85"/>
      <c r="Z30" s="86"/>
      <c r="AA30" s="106"/>
      <c r="AB30" s="109"/>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128" t="s">
        <v>250</v>
      </c>
      <c r="C44" s="1129"/>
      <c r="D44" s="1130"/>
      <c r="E44" s="1146">
        <f>SUM(E10:E43)</f>
        <v>0</v>
      </c>
      <c r="F44" s="1144">
        <f t="shared" ref="F44:O44" si="0">SUM(F10:F43)</f>
        <v>0</v>
      </c>
      <c r="G44" s="185">
        <f>SUM(G10:G43)</f>
        <v>0</v>
      </c>
      <c r="H44" s="186">
        <f t="shared" si="0"/>
        <v>0</v>
      </c>
      <c r="I44" s="1119">
        <f t="shared" si="0"/>
        <v>0</v>
      </c>
      <c r="J44" s="1144">
        <f>SUM(J10:J43)</f>
        <v>1</v>
      </c>
      <c r="K44" s="185">
        <f t="shared" si="0"/>
        <v>31</v>
      </c>
      <c r="L44" s="186">
        <f t="shared" si="0"/>
        <v>62</v>
      </c>
      <c r="M44" s="1119">
        <f>SUM(M10:M43)</f>
        <v>0</v>
      </c>
      <c r="N44" s="1144">
        <f t="shared" si="0"/>
        <v>0</v>
      </c>
      <c r="O44" s="187">
        <f t="shared" si="0"/>
        <v>0</v>
      </c>
      <c r="P44" s="188">
        <f t="shared" ref="P44:U44" si="1">SUM(P10:P43)</f>
        <v>2</v>
      </c>
      <c r="Q44" s="189">
        <f t="shared" si="1"/>
        <v>0</v>
      </c>
      <c r="R44" s="190">
        <f t="shared" si="1"/>
        <v>0</v>
      </c>
      <c r="S44" s="191">
        <f t="shared" si="1"/>
        <v>0</v>
      </c>
      <c r="T44" s="192">
        <f t="shared" si="1"/>
        <v>0</v>
      </c>
      <c r="U44" s="193">
        <f t="shared" si="1"/>
        <v>0</v>
      </c>
      <c r="V44" s="194">
        <f t="shared" ref="V44:X44" si="2">SUM(V10:V43)</f>
        <v>0.13</v>
      </c>
      <c r="W44" s="195">
        <f t="shared" si="2"/>
        <v>1.1000000000000001</v>
      </c>
      <c r="X44" s="196">
        <f t="shared" si="2"/>
        <v>14.840000000000002</v>
      </c>
      <c r="Y44" s="193">
        <f>SUM(Y10:Y43)</f>
        <v>0</v>
      </c>
      <c r="Z44" s="194">
        <f>SUM(Z10:Z43)</f>
        <v>0</v>
      </c>
      <c r="AA44" s="195">
        <f>SUM(AA10:AA43)</f>
        <v>0</v>
      </c>
      <c r="AB44" s="197">
        <f>SUM(AB10:AB43)</f>
        <v>6.1</v>
      </c>
      <c r="AC44" s="65"/>
      <c r="AD44" s="65"/>
      <c r="AE44" s="65"/>
      <c r="AF44" s="65"/>
      <c r="AG44" s="65"/>
      <c r="AH44" s="65"/>
      <c r="AI44" s="65"/>
    </row>
    <row r="45" spans="2:36" ht="15" customHeight="1" thickBot="1" x14ac:dyDescent="0.2">
      <c r="B45" s="1131"/>
      <c r="C45" s="1132"/>
      <c r="D45" s="1124"/>
      <c r="E45" s="1147"/>
      <c r="F45" s="1145"/>
      <c r="G45" s="1121">
        <f>G44+H44</f>
        <v>0</v>
      </c>
      <c r="H45" s="1122"/>
      <c r="I45" s="1120"/>
      <c r="J45" s="1145"/>
      <c r="K45" s="1121">
        <f>K44+L44</f>
        <v>93</v>
      </c>
      <c r="L45" s="1122"/>
      <c r="M45" s="1120"/>
      <c r="N45" s="1145"/>
      <c r="O45" s="1123">
        <f>O44+P44</f>
        <v>2</v>
      </c>
      <c r="P45" s="1124"/>
      <c r="Q45" s="1125"/>
      <c r="R45" s="1126"/>
      <c r="S45" s="1126"/>
      <c r="T45" s="1126"/>
      <c r="U45" s="1126"/>
      <c r="V45" s="1126"/>
      <c r="W45" s="1126"/>
      <c r="X45" s="1126"/>
      <c r="Y45" s="1126"/>
      <c r="Z45" s="1126"/>
      <c r="AA45" s="1126"/>
      <c r="AB45" s="1127"/>
    </row>
    <row r="46" spans="2:36" x14ac:dyDescent="0.15">
      <c r="B46" s="152" t="s">
        <v>251</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252</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253</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254</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255</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tabSelected="1" view="pageBreakPreview" topLeftCell="A2"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753</v>
      </c>
      <c r="C2" s="3"/>
      <c r="D2" s="3"/>
      <c r="E2" s="3"/>
      <c r="F2" s="3"/>
      <c r="G2" s="3"/>
      <c r="H2" s="3"/>
      <c r="I2" s="3"/>
      <c r="J2" s="3"/>
      <c r="K2" s="3"/>
      <c r="L2" s="3"/>
      <c r="M2" s="3"/>
      <c r="N2" s="3"/>
      <c r="O2" s="77"/>
      <c r="P2" s="78"/>
      <c r="Q2" s="301"/>
      <c r="R2" s="302"/>
      <c r="S2" s="302"/>
      <c r="T2" s="302"/>
      <c r="U2" s="303" t="s">
        <v>393</v>
      </c>
      <c r="V2" s="304"/>
      <c r="W2" s="305"/>
      <c r="X2" s="306" t="s">
        <v>394</v>
      </c>
      <c r="Y2" s="307"/>
      <c r="Z2" s="308"/>
    </row>
    <row r="3" spans="2:26" s="1" customFormat="1" ht="25.35" customHeight="1" x14ac:dyDescent="0.15">
      <c r="B3" s="309" t="s">
        <v>395</v>
      </c>
      <c r="C3" s="310"/>
      <c r="D3" s="311"/>
      <c r="E3" s="312" t="s">
        <v>396</v>
      </c>
      <c r="F3" s="313"/>
      <c r="G3" s="313"/>
      <c r="H3" s="314"/>
      <c r="I3" s="315" t="s">
        <v>397</v>
      </c>
      <c r="J3" s="316"/>
      <c r="K3" s="317"/>
      <c r="L3" s="318" t="s">
        <v>398</v>
      </c>
      <c r="M3" s="319"/>
      <c r="N3" s="320"/>
      <c r="O3" s="340" t="s">
        <v>511</v>
      </c>
      <c r="P3" s="341"/>
      <c r="Q3" s="342"/>
      <c r="R3" s="321" t="s">
        <v>512</v>
      </c>
      <c r="S3" s="322"/>
      <c r="T3" s="323"/>
      <c r="U3" s="324" t="s">
        <v>509</v>
      </c>
      <c r="V3" s="325"/>
      <c r="W3" s="325"/>
      <c r="X3" s="346">
        <v>45908</v>
      </c>
      <c r="Y3" s="347"/>
      <c r="Z3" s="348"/>
    </row>
    <row r="4" spans="2:26" s="1" customFormat="1" ht="25.35" customHeight="1" x14ac:dyDescent="0.15">
      <c r="B4" s="352" t="s">
        <v>532</v>
      </c>
      <c r="C4" s="353"/>
      <c r="D4" s="354"/>
      <c r="E4" s="355" t="s">
        <v>403</v>
      </c>
      <c r="F4" s="356"/>
      <c r="G4" s="356"/>
      <c r="H4" s="357"/>
      <c r="I4" s="358" t="s">
        <v>399</v>
      </c>
      <c r="J4" s="359"/>
      <c r="K4" s="360"/>
      <c r="L4" s="306" t="s">
        <v>510</v>
      </c>
      <c r="M4" s="307"/>
      <c r="N4" s="308"/>
      <c r="O4" s="343"/>
      <c r="P4" s="344"/>
      <c r="Q4" s="345"/>
      <c r="R4" s="361" t="s">
        <v>513</v>
      </c>
      <c r="S4" s="362"/>
      <c r="T4" s="363"/>
      <c r="U4" s="326"/>
      <c r="V4" s="327"/>
      <c r="W4" s="327"/>
      <c r="X4" s="349"/>
      <c r="Y4" s="350"/>
      <c r="Z4" s="351"/>
    </row>
    <row r="5" spans="2:26" ht="50.1" customHeight="1" x14ac:dyDescent="0.15">
      <c r="B5" s="337" t="s">
        <v>256</v>
      </c>
      <c r="C5" s="338"/>
      <c r="D5" s="338"/>
      <c r="E5" s="338"/>
      <c r="F5" s="338"/>
      <c r="G5" s="338"/>
      <c r="H5" s="338"/>
      <c r="I5" s="338"/>
      <c r="J5" s="338"/>
      <c r="K5" s="338"/>
      <c r="L5" s="338"/>
      <c r="M5" s="338"/>
      <c r="N5" s="338"/>
      <c r="O5" s="338"/>
      <c r="P5" s="338"/>
      <c r="Q5" s="338"/>
      <c r="R5" s="338"/>
      <c r="S5" s="338"/>
      <c r="T5" s="338"/>
      <c r="U5" s="338"/>
      <c r="V5" s="338"/>
      <c r="W5" s="338"/>
      <c r="X5" s="338"/>
      <c r="Y5" s="338"/>
      <c r="Z5" s="339"/>
    </row>
    <row r="6" spans="2:26" ht="50.1" customHeight="1" x14ac:dyDescent="0.15">
      <c r="B6" s="328" t="s">
        <v>757</v>
      </c>
      <c r="C6" s="329"/>
      <c r="D6" s="329"/>
      <c r="E6" s="329"/>
      <c r="F6" s="329"/>
      <c r="G6" s="329"/>
      <c r="H6" s="329"/>
      <c r="I6" s="329"/>
      <c r="J6" s="329"/>
      <c r="K6" s="329"/>
      <c r="L6" s="329"/>
      <c r="M6" s="329"/>
      <c r="N6" s="329"/>
      <c r="O6" s="329"/>
      <c r="P6" s="329"/>
      <c r="Q6" s="329"/>
      <c r="R6" s="329"/>
      <c r="S6" s="329"/>
      <c r="T6" s="329"/>
      <c r="U6" s="329"/>
      <c r="V6" s="329"/>
      <c r="W6" s="329"/>
      <c r="X6" s="329"/>
      <c r="Y6" s="329"/>
      <c r="Z6" s="330"/>
    </row>
    <row r="7" spans="2:26" ht="100.35" customHeight="1" x14ac:dyDescent="0.15">
      <c r="B7" s="331"/>
      <c r="C7" s="332"/>
      <c r="D7" s="332"/>
      <c r="E7" s="332"/>
      <c r="F7" s="332"/>
      <c r="G7" s="332"/>
      <c r="H7" s="332"/>
      <c r="I7" s="332"/>
      <c r="J7" s="332"/>
      <c r="K7" s="332"/>
      <c r="L7" s="332"/>
      <c r="M7" s="332"/>
      <c r="N7" s="332"/>
      <c r="O7" s="332"/>
      <c r="P7" s="332"/>
      <c r="Q7" s="332"/>
      <c r="R7" s="332"/>
      <c r="S7" s="332"/>
      <c r="T7" s="332"/>
      <c r="U7" s="332"/>
      <c r="V7" s="332"/>
      <c r="W7" s="332"/>
      <c r="X7" s="332"/>
      <c r="Y7" s="332"/>
      <c r="Z7" s="333"/>
    </row>
    <row r="8" spans="2:26" ht="50.1" customHeight="1" x14ac:dyDescent="0.15">
      <c r="B8" s="331"/>
      <c r="C8" s="332"/>
      <c r="D8" s="332"/>
      <c r="E8" s="332"/>
      <c r="F8" s="332"/>
      <c r="G8" s="332"/>
      <c r="H8" s="332"/>
      <c r="I8" s="332"/>
      <c r="J8" s="332"/>
      <c r="K8" s="332"/>
      <c r="L8" s="332"/>
      <c r="M8" s="332"/>
      <c r="N8" s="332"/>
      <c r="O8" s="332"/>
      <c r="P8" s="332"/>
      <c r="Q8" s="332"/>
      <c r="R8" s="332"/>
      <c r="S8" s="332"/>
      <c r="T8" s="332"/>
      <c r="U8" s="332"/>
      <c r="V8" s="332"/>
      <c r="W8" s="332"/>
      <c r="X8" s="332"/>
      <c r="Y8" s="332"/>
      <c r="Z8" s="333"/>
    </row>
    <row r="9" spans="2:26" ht="100.35" customHeight="1" x14ac:dyDescent="0.15">
      <c r="B9" s="331"/>
      <c r="C9" s="332"/>
      <c r="D9" s="332"/>
      <c r="E9" s="332"/>
      <c r="F9" s="332"/>
      <c r="G9" s="332"/>
      <c r="H9" s="332"/>
      <c r="I9" s="332"/>
      <c r="J9" s="332"/>
      <c r="K9" s="332"/>
      <c r="L9" s="332"/>
      <c r="M9" s="332"/>
      <c r="N9" s="332"/>
      <c r="O9" s="332"/>
      <c r="P9" s="332"/>
      <c r="Q9" s="332"/>
      <c r="R9" s="332"/>
      <c r="S9" s="332"/>
      <c r="T9" s="332"/>
      <c r="U9" s="332"/>
      <c r="V9" s="332"/>
      <c r="W9" s="332"/>
      <c r="X9" s="332"/>
      <c r="Y9" s="332"/>
      <c r="Z9" s="333"/>
    </row>
    <row r="10" spans="2:26" ht="50.1" customHeight="1" x14ac:dyDescent="0.15">
      <c r="B10" s="331"/>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3"/>
    </row>
    <row r="11" spans="2:26" ht="100.35" customHeight="1" x14ac:dyDescent="0.15">
      <c r="B11" s="331"/>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3"/>
    </row>
    <row r="12" spans="2:26" ht="50.1" customHeight="1" x14ac:dyDescent="0.15">
      <c r="B12" s="331"/>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3"/>
    </row>
    <row r="13" spans="2:26" ht="100.35" customHeight="1" x14ac:dyDescent="0.15">
      <c r="B13" s="331"/>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3"/>
    </row>
    <row r="14" spans="2:26" ht="50.1" customHeight="1" x14ac:dyDescent="0.15">
      <c r="B14" s="331"/>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3"/>
    </row>
    <row r="15" spans="2:26" ht="100.35" customHeight="1" x14ac:dyDescent="0.15">
      <c r="B15" s="334"/>
      <c r="C15" s="335"/>
      <c r="D15" s="335"/>
      <c r="E15" s="335"/>
      <c r="F15" s="335"/>
      <c r="G15" s="335"/>
      <c r="H15" s="335"/>
      <c r="I15" s="335"/>
      <c r="J15" s="335"/>
      <c r="K15" s="335"/>
      <c r="L15" s="335"/>
      <c r="M15" s="335"/>
      <c r="N15" s="335"/>
      <c r="O15" s="335"/>
      <c r="P15" s="335"/>
      <c r="Q15" s="335"/>
      <c r="R15" s="335"/>
      <c r="S15" s="335"/>
      <c r="T15" s="335"/>
      <c r="U15" s="335"/>
      <c r="V15" s="335"/>
      <c r="W15" s="335"/>
      <c r="X15" s="335"/>
      <c r="Y15" s="335"/>
      <c r="Z15" s="336"/>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6AAB5AC7-46C9-48F0-AC9E-78CF684072D8}"/>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48" t="s">
        <v>257</v>
      </c>
      <c r="C4" s="1149"/>
      <c r="D4" s="1149"/>
      <c r="E4" s="1149"/>
      <c r="F4" s="1150"/>
    </row>
    <row r="5" spans="2:10" ht="14.25" thickBot="1" x14ac:dyDescent="0.2">
      <c r="B5" s="159" t="s">
        <v>258</v>
      </c>
      <c r="C5" s="160" t="s">
        <v>259</v>
      </c>
      <c r="D5" s="160" t="s">
        <v>260</v>
      </c>
      <c r="E5" s="160" t="s">
        <v>261</v>
      </c>
      <c r="F5" s="161" t="s">
        <v>262</v>
      </c>
    </row>
    <row r="6" spans="2:10" ht="14.25" thickTop="1" x14ac:dyDescent="0.15">
      <c r="B6" s="169" t="s">
        <v>263</v>
      </c>
      <c r="C6" s="170" t="s">
        <v>264</v>
      </c>
      <c r="D6" s="170" t="s">
        <v>265</v>
      </c>
      <c r="E6" s="170" t="s">
        <v>266</v>
      </c>
      <c r="F6" s="171" t="s">
        <v>267</v>
      </c>
    </row>
    <row r="7" spans="2:10" x14ac:dyDescent="0.15">
      <c r="B7" s="169" t="s">
        <v>268</v>
      </c>
      <c r="C7" s="170" t="s">
        <v>269</v>
      </c>
      <c r="D7" s="170" t="s">
        <v>270</v>
      </c>
      <c r="E7" s="170" t="s">
        <v>271</v>
      </c>
      <c r="F7" s="171" t="s">
        <v>272</v>
      </c>
    </row>
    <row r="8" spans="2:10" x14ac:dyDescent="0.15">
      <c r="B8" s="169" t="s">
        <v>273</v>
      </c>
      <c r="C8" s="170" t="s">
        <v>274</v>
      </c>
      <c r="D8" s="170"/>
      <c r="E8" s="170" t="s">
        <v>275</v>
      </c>
      <c r="F8" s="171"/>
    </row>
    <row r="9" spans="2:10" x14ac:dyDescent="0.15">
      <c r="B9" s="169" t="s">
        <v>276</v>
      </c>
      <c r="C9" s="170" t="s">
        <v>277</v>
      </c>
      <c r="D9" s="170"/>
      <c r="E9" s="170" t="s">
        <v>278</v>
      </c>
      <c r="F9" s="171"/>
    </row>
    <row r="10" spans="2:10" x14ac:dyDescent="0.15">
      <c r="B10" s="169" t="s">
        <v>279</v>
      </c>
      <c r="C10" s="170" t="s">
        <v>280</v>
      </c>
      <c r="D10" s="170"/>
      <c r="E10" s="170" t="s">
        <v>281</v>
      </c>
      <c r="F10" s="171"/>
    </row>
    <row r="11" spans="2:10" x14ac:dyDescent="0.15">
      <c r="B11" s="169" t="s">
        <v>282</v>
      </c>
      <c r="C11" s="170" t="s">
        <v>283</v>
      </c>
      <c r="D11" s="170"/>
      <c r="E11" s="170"/>
      <c r="F11" s="171"/>
    </row>
    <row r="12" spans="2:10" ht="14.25" thickBot="1" x14ac:dyDescent="0.2">
      <c r="B12" s="172" t="s">
        <v>284</v>
      </c>
      <c r="C12" s="173"/>
      <c r="D12" s="173"/>
      <c r="E12" s="173"/>
      <c r="F12" s="174"/>
    </row>
    <row r="13" spans="2:10" ht="14.25" thickBot="1" x14ac:dyDescent="0.2"/>
    <row r="14" spans="2:10" x14ac:dyDescent="0.15">
      <c r="B14" s="1148" t="s">
        <v>285</v>
      </c>
      <c r="C14" s="1149"/>
      <c r="D14" s="1149"/>
      <c r="E14" s="1149"/>
      <c r="F14" s="1149"/>
      <c r="G14" s="1149"/>
      <c r="H14" s="1149"/>
      <c r="I14" s="1149"/>
      <c r="J14" s="1150"/>
    </row>
    <row r="15" spans="2:10" ht="14.25" thickBot="1" x14ac:dyDescent="0.2">
      <c r="B15" s="159" t="s">
        <v>286</v>
      </c>
      <c r="C15" s="160" t="s">
        <v>287</v>
      </c>
      <c r="D15" s="160" t="s">
        <v>288</v>
      </c>
      <c r="E15" s="160" t="s">
        <v>289</v>
      </c>
      <c r="F15" s="160" t="s">
        <v>290</v>
      </c>
      <c r="G15" s="160" t="s">
        <v>291</v>
      </c>
      <c r="H15" s="160" t="s">
        <v>292</v>
      </c>
      <c r="I15" s="160" t="s">
        <v>293</v>
      </c>
      <c r="J15" s="161" t="s">
        <v>294</v>
      </c>
    </row>
    <row r="16" spans="2:10" ht="14.25" thickTop="1" x14ac:dyDescent="0.15">
      <c r="B16" s="162" t="s">
        <v>295</v>
      </c>
      <c r="C16" s="163" t="s">
        <v>296</v>
      </c>
      <c r="D16" s="163" t="s">
        <v>297</v>
      </c>
      <c r="E16" s="163" t="s">
        <v>298</v>
      </c>
      <c r="F16" s="163" t="s">
        <v>299</v>
      </c>
      <c r="G16" s="163" t="s">
        <v>299</v>
      </c>
      <c r="H16" s="163" t="s">
        <v>300</v>
      </c>
      <c r="I16" s="163" t="s">
        <v>301</v>
      </c>
      <c r="J16" s="164" t="s">
        <v>302</v>
      </c>
    </row>
    <row r="17" spans="2:10" x14ac:dyDescent="0.15">
      <c r="B17" s="162" t="s">
        <v>303</v>
      </c>
      <c r="C17" s="163" t="s">
        <v>304</v>
      </c>
      <c r="D17" s="163" t="s">
        <v>305</v>
      </c>
      <c r="E17" s="163" t="s">
        <v>306</v>
      </c>
      <c r="F17" s="163" t="s">
        <v>307</v>
      </c>
      <c r="G17" s="163" t="s">
        <v>308</v>
      </c>
      <c r="H17" s="163" t="s">
        <v>309</v>
      </c>
      <c r="I17" s="163" t="s">
        <v>310</v>
      </c>
      <c r="J17" s="164" t="s">
        <v>311</v>
      </c>
    </row>
    <row r="18" spans="2:10" x14ac:dyDescent="0.15">
      <c r="B18" s="162" t="s">
        <v>312</v>
      </c>
      <c r="C18" s="163" t="s">
        <v>313</v>
      </c>
      <c r="D18" s="163" t="s">
        <v>314</v>
      </c>
      <c r="E18" s="163" t="s">
        <v>315</v>
      </c>
      <c r="F18" s="163" t="s">
        <v>316</v>
      </c>
      <c r="G18" s="163" t="s">
        <v>317</v>
      </c>
      <c r="H18" s="163"/>
      <c r="I18" s="163" t="s">
        <v>309</v>
      </c>
      <c r="J18" s="164" t="s">
        <v>318</v>
      </c>
    </row>
    <row r="19" spans="2:10" x14ac:dyDescent="0.15">
      <c r="B19" s="162" t="s">
        <v>319</v>
      </c>
      <c r="C19" s="163" t="s">
        <v>320</v>
      </c>
      <c r="D19" s="163"/>
      <c r="E19" s="163" t="s">
        <v>321</v>
      </c>
      <c r="F19" s="163" t="s">
        <v>317</v>
      </c>
      <c r="G19" s="163" t="s">
        <v>322</v>
      </c>
      <c r="H19" s="163"/>
      <c r="I19" s="163"/>
      <c r="J19" s="164"/>
    </row>
    <row r="20" spans="2:10" x14ac:dyDescent="0.15">
      <c r="B20" s="162" t="s">
        <v>323</v>
      </c>
      <c r="C20" s="163" t="s">
        <v>324</v>
      </c>
      <c r="D20" s="163"/>
      <c r="E20" s="163" t="s">
        <v>325</v>
      </c>
      <c r="F20" s="163" t="s">
        <v>322</v>
      </c>
      <c r="G20" s="163" t="s">
        <v>326</v>
      </c>
      <c r="H20" s="163"/>
      <c r="I20" s="163"/>
      <c r="J20" s="164"/>
    </row>
    <row r="21" spans="2:10" x14ac:dyDescent="0.15">
      <c r="B21" s="162" t="s">
        <v>280</v>
      </c>
      <c r="C21" s="163" t="s">
        <v>327</v>
      </c>
      <c r="D21" s="163"/>
      <c r="E21" s="163" t="s">
        <v>328</v>
      </c>
      <c r="F21" s="163" t="s">
        <v>326</v>
      </c>
      <c r="G21" s="163"/>
      <c r="H21" s="163"/>
      <c r="I21" s="163"/>
      <c r="J21" s="164"/>
    </row>
    <row r="22" spans="2:10" x14ac:dyDescent="0.15">
      <c r="B22" s="162"/>
      <c r="C22" s="163" t="s">
        <v>329</v>
      </c>
      <c r="D22" s="163"/>
      <c r="E22" s="163" t="s">
        <v>330</v>
      </c>
      <c r="F22" s="163"/>
      <c r="G22" s="163"/>
      <c r="H22" s="163"/>
      <c r="I22" s="163"/>
      <c r="J22" s="164"/>
    </row>
    <row r="23" spans="2:10" x14ac:dyDescent="0.15">
      <c r="B23" s="162"/>
      <c r="C23" s="163" t="s">
        <v>331</v>
      </c>
      <c r="D23" s="163"/>
      <c r="E23" s="163" t="s">
        <v>332</v>
      </c>
      <c r="F23" s="163"/>
      <c r="G23" s="163"/>
      <c r="H23" s="163"/>
      <c r="I23" s="163"/>
      <c r="J23" s="164"/>
    </row>
    <row r="24" spans="2:10" x14ac:dyDescent="0.15">
      <c r="B24" s="162"/>
      <c r="C24" s="163" t="s">
        <v>333</v>
      </c>
      <c r="D24" s="163"/>
      <c r="E24" s="163" t="s">
        <v>334</v>
      </c>
      <c r="F24" s="163"/>
      <c r="G24" s="163"/>
      <c r="H24" s="163"/>
      <c r="I24" s="163"/>
      <c r="J24" s="164"/>
    </row>
    <row r="25" spans="2:10" x14ac:dyDescent="0.15">
      <c r="B25" s="162"/>
      <c r="C25" s="163" t="s">
        <v>335</v>
      </c>
      <c r="D25" s="163"/>
      <c r="E25" s="163" t="s">
        <v>336</v>
      </c>
      <c r="F25" s="163"/>
      <c r="G25" s="163"/>
      <c r="H25" s="163"/>
      <c r="I25" s="163"/>
      <c r="J25" s="164"/>
    </row>
    <row r="26" spans="2:10" x14ac:dyDescent="0.15">
      <c r="B26" s="162"/>
      <c r="C26" s="163" t="s">
        <v>337</v>
      </c>
      <c r="D26" s="163"/>
      <c r="E26" s="165" t="s">
        <v>338</v>
      </c>
      <c r="F26" s="163"/>
      <c r="G26" s="163"/>
      <c r="H26" s="163"/>
      <c r="I26" s="163"/>
      <c r="J26" s="164"/>
    </row>
    <row r="27" spans="2:10" x14ac:dyDescent="0.15">
      <c r="B27" s="162"/>
      <c r="C27" s="163" t="s">
        <v>339</v>
      </c>
      <c r="D27" s="163"/>
      <c r="E27" s="163" t="s">
        <v>340</v>
      </c>
      <c r="F27" s="163"/>
      <c r="G27" s="163"/>
      <c r="H27" s="163"/>
      <c r="I27" s="163"/>
      <c r="J27" s="164"/>
    </row>
    <row r="28" spans="2:10" x14ac:dyDescent="0.15">
      <c r="B28" s="162"/>
      <c r="C28" s="163" t="s">
        <v>341</v>
      </c>
      <c r="D28" s="163"/>
      <c r="E28" s="165"/>
      <c r="F28" s="163"/>
      <c r="G28" s="163"/>
      <c r="H28" s="163"/>
      <c r="I28" s="163"/>
      <c r="J28" s="164"/>
    </row>
    <row r="29" spans="2:10" x14ac:dyDescent="0.15">
      <c r="B29" s="162"/>
      <c r="C29" s="163" t="s">
        <v>280</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341</v>
      </c>
      <c r="D31" s="163"/>
      <c r="E31" s="163"/>
      <c r="F31" s="163"/>
      <c r="G31" s="163"/>
      <c r="H31" s="163"/>
      <c r="I31" s="163"/>
      <c r="J31" s="164"/>
    </row>
    <row r="32" spans="2:10" x14ac:dyDescent="0.15">
      <c r="B32" s="162"/>
      <c r="C32" s="163" t="s">
        <v>280</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342</v>
      </c>
      <c r="D34" s="163"/>
      <c r="E34" s="163"/>
      <c r="F34" s="163"/>
      <c r="G34" s="163"/>
      <c r="H34" s="163"/>
      <c r="I34" s="163"/>
      <c r="J34" s="164"/>
    </row>
    <row r="35" spans="2:10" x14ac:dyDescent="0.15">
      <c r="B35" s="162"/>
      <c r="C35" s="163" t="s">
        <v>280</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343</v>
      </c>
      <c r="D37" s="163"/>
      <c r="E37" s="163"/>
      <c r="F37" s="163"/>
      <c r="G37" s="163"/>
      <c r="H37" s="163"/>
      <c r="I37" s="163"/>
      <c r="J37" s="164"/>
    </row>
    <row r="38" spans="2:10" x14ac:dyDescent="0.15">
      <c r="B38" s="162"/>
      <c r="C38" s="163" t="s">
        <v>344</v>
      </c>
      <c r="D38" s="163"/>
      <c r="E38" s="163"/>
      <c r="F38" s="163"/>
      <c r="G38" s="163"/>
      <c r="H38" s="163"/>
      <c r="I38" s="163"/>
      <c r="J38" s="164"/>
    </row>
    <row r="39" spans="2:10" x14ac:dyDescent="0.15">
      <c r="B39" s="162"/>
      <c r="C39" s="163" t="s">
        <v>280</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345</v>
      </c>
      <c r="D41" s="163"/>
      <c r="E41" s="163"/>
      <c r="F41" s="163"/>
      <c r="G41" s="163"/>
      <c r="H41" s="163"/>
      <c r="I41" s="163"/>
      <c r="J41" s="164"/>
    </row>
    <row r="42" spans="2:10" x14ac:dyDescent="0.15">
      <c r="B42" s="162"/>
      <c r="C42" s="163" t="s">
        <v>346</v>
      </c>
      <c r="D42" s="163"/>
      <c r="E42" s="163"/>
      <c r="F42" s="163"/>
      <c r="G42" s="163"/>
      <c r="H42" s="163"/>
      <c r="I42" s="163"/>
      <c r="J42" s="164"/>
    </row>
    <row r="43" spans="2:10" x14ac:dyDescent="0.15">
      <c r="B43" s="162"/>
      <c r="C43" s="163" t="s">
        <v>347</v>
      </c>
      <c r="D43" s="163"/>
      <c r="E43" s="163"/>
      <c r="F43" s="163"/>
      <c r="G43" s="163"/>
      <c r="H43" s="163"/>
      <c r="I43" s="163"/>
      <c r="J43" s="164"/>
    </row>
    <row r="44" spans="2:10" x14ac:dyDescent="0.15">
      <c r="B44" s="162"/>
      <c r="C44" s="163" t="s">
        <v>348</v>
      </c>
      <c r="D44" s="163"/>
      <c r="E44" s="163"/>
      <c r="F44" s="163"/>
      <c r="G44" s="163"/>
      <c r="H44" s="163"/>
      <c r="I44" s="163"/>
      <c r="J44" s="164"/>
    </row>
    <row r="45" spans="2:10" x14ac:dyDescent="0.15">
      <c r="B45" s="162"/>
      <c r="C45" s="163" t="s">
        <v>280</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280</v>
      </c>
      <c r="D47" s="167"/>
      <c r="E47" s="167"/>
      <c r="F47" s="167"/>
      <c r="G47" s="167"/>
      <c r="H47" s="167"/>
      <c r="I47" s="167"/>
      <c r="J47" s="168"/>
    </row>
    <row r="49" spans="2:7" ht="14.25" thickBot="1" x14ac:dyDescent="0.2">
      <c r="C49" s="51"/>
      <c r="D49" s="51"/>
      <c r="E49" s="51"/>
      <c r="F49" s="51"/>
      <c r="G49" s="51"/>
    </row>
    <row r="50" spans="2:7" x14ac:dyDescent="0.15">
      <c r="B50" s="1151" t="s">
        <v>349</v>
      </c>
      <c r="C50" s="1152"/>
      <c r="D50" s="1152"/>
      <c r="E50" s="1152"/>
      <c r="F50" s="1152"/>
      <c r="G50" s="1153"/>
    </row>
    <row r="51" spans="2:7" ht="14.25" thickBot="1" x14ac:dyDescent="0.2">
      <c r="B51" s="157" t="s">
        <v>350</v>
      </c>
      <c r="C51" s="45" t="s">
        <v>286</v>
      </c>
      <c r="D51" s="45" t="s">
        <v>351</v>
      </c>
      <c r="E51" s="45" t="s">
        <v>352</v>
      </c>
      <c r="F51" s="46" t="s">
        <v>353</v>
      </c>
      <c r="G51" s="158" t="s">
        <v>354</v>
      </c>
    </row>
    <row r="52" spans="2:7" ht="14.25" thickTop="1" x14ac:dyDescent="0.15">
      <c r="B52" s="175" t="s">
        <v>355</v>
      </c>
      <c r="C52" s="163" t="s">
        <v>356</v>
      </c>
      <c r="D52" s="163" t="s">
        <v>357</v>
      </c>
      <c r="E52" s="163" t="s">
        <v>358</v>
      </c>
      <c r="F52" s="163" t="s">
        <v>359</v>
      </c>
      <c r="G52" s="164" t="s">
        <v>302</v>
      </c>
    </row>
    <row r="53" spans="2:7" x14ac:dyDescent="0.15">
      <c r="B53" s="175" t="s">
        <v>360</v>
      </c>
      <c r="C53" s="163" t="s">
        <v>361</v>
      </c>
      <c r="D53" s="163" t="s">
        <v>362</v>
      </c>
      <c r="E53" s="163" t="s">
        <v>363</v>
      </c>
      <c r="F53" s="163" t="s">
        <v>364</v>
      </c>
      <c r="G53" s="164" t="s">
        <v>311</v>
      </c>
    </row>
    <row r="54" spans="2:7" x14ac:dyDescent="0.15">
      <c r="B54" s="175" t="s">
        <v>365</v>
      </c>
      <c r="C54" s="163" t="s">
        <v>366</v>
      </c>
      <c r="D54" s="163" t="s">
        <v>367</v>
      </c>
      <c r="E54" s="163" t="s">
        <v>368</v>
      </c>
      <c r="F54" s="163"/>
      <c r="G54" s="164" t="s">
        <v>318</v>
      </c>
    </row>
    <row r="55" spans="2:7" x14ac:dyDescent="0.15">
      <c r="B55" s="175" t="s">
        <v>369</v>
      </c>
      <c r="C55" s="163"/>
      <c r="D55" s="163"/>
      <c r="E55" s="163" t="s">
        <v>370</v>
      </c>
      <c r="F55" s="163"/>
      <c r="G55" s="164"/>
    </row>
    <row r="56" spans="2:7" x14ac:dyDescent="0.15">
      <c r="B56" s="175"/>
      <c r="C56" s="163" t="s">
        <v>371</v>
      </c>
      <c r="D56" s="163"/>
      <c r="E56" s="163" t="s">
        <v>372</v>
      </c>
      <c r="F56" s="163"/>
      <c r="G56" s="164"/>
    </row>
    <row r="57" spans="2:7" x14ac:dyDescent="0.15">
      <c r="B57" s="175"/>
      <c r="C57" s="163" t="s">
        <v>373</v>
      </c>
      <c r="D57" s="163"/>
      <c r="E57" s="163" t="s">
        <v>374</v>
      </c>
      <c r="F57" s="163"/>
      <c r="G57" s="164"/>
    </row>
    <row r="58" spans="2:7" x14ac:dyDescent="0.15">
      <c r="B58" s="175"/>
      <c r="C58" s="163" t="s">
        <v>375</v>
      </c>
      <c r="D58" s="163"/>
      <c r="E58" s="163" t="s">
        <v>340</v>
      </c>
      <c r="F58" s="163"/>
      <c r="G58" s="164"/>
    </row>
    <row r="59" spans="2:7" x14ac:dyDescent="0.15">
      <c r="B59" s="175"/>
      <c r="C59" s="163" t="s">
        <v>376</v>
      </c>
      <c r="D59" s="163"/>
      <c r="E59" s="163"/>
      <c r="F59" s="163"/>
      <c r="G59" s="164"/>
    </row>
    <row r="60" spans="2:7" x14ac:dyDescent="0.15">
      <c r="B60" s="175"/>
      <c r="C60" s="163" t="s">
        <v>280</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377</v>
      </c>
      <c r="D66" s="163"/>
      <c r="E66" s="163"/>
      <c r="F66" s="163"/>
      <c r="G66" s="164"/>
    </row>
    <row r="67" spans="2:7" x14ac:dyDescent="0.15">
      <c r="B67" s="175"/>
      <c r="C67" s="163" t="s">
        <v>378</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379</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340</v>
      </c>
      <c r="D77" s="163"/>
      <c r="E77" s="163"/>
      <c r="F77" s="163"/>
      <c r="G77" s="164"/>
    </row>
    <row r="78" spans="2:7" x14ac:dyDescent="0.15">
      <c r="B78" s="175"/>
      <c r="C78" s="163"/>
      <c r="D78" s="163"/>
      <c r="E78" s="163"/>
      <c r="F78" s="163"/>
      <c r="G78" s="164"/>
    </row>
    <row r="79" spans="2:7" x14ac:dyDescent="0.15">
      <c r="B79" s="175"/>
      <c r="C79" s="163" t="s">
        <v>380</v>
      </c>
      <c r="D79" s="163"/>
      <c r="E79" s="163"/>
      <c r="F79" s="163"/>
      <c r="G79" s="164"/>
    </row>
    <row r="80" spans="2:7" x14ac:dyDescent="0.15">
      <c r="B80" s="175"/>
      <c r="C80" s="163" t="s">
        <v>381</v>
      </c>
      <c r="D80" s="163"/>
      <c r="E80" s="163"/>
      <c r="F80" s="163"/>
      <c r="G80" s="164"/>
    </row>
    <row r="81" spans="2:7" x14ac:dyDescent="0.15">
      <c r="B81" s="175"/>
      <c r="C81" s="163" t="s">
        <v>382</v>
      </c>
      <c r="D81" s="163"/>
      <c r="E81" s="163"/>
      <c r="F81" s="163"/>
      <c r="G81" s="164"/>
    </row>
    <row r="82" spans="2:7" x14ac:dyDescent="0.15">
      <c r="B82" s="175"/>
      <c r="C82" s="163" t="s">
        <v>383</v>
      </c>
      <c r="D82" s="163"/>
      <c r="E82" s="163"/>
      <c r="F82" s="163"/>
      <c r="G82" s="164"/>
    </row>
    <row r="83" spans="2:7" ht="14.25" thickBot="1" x14ac:dyDescent="0.2">
      <c r="B83" s="176"/>
      <c r="C83" s="167" t="s">
        <v>340</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59</vt:i4>
      </vt:variant>
      <vt:variant>
        <vt:lpstr>名前付き一覧</vt:lpstr>
      </vt:variant>
      <vt:variant>
        <vt:i4>111</vt:i4>
      </vt:variant>
    </vt:vector>
  </HeadingPairs>
  <TitlesOfParts>
    <vt:vector size="170" baseType="lpstr">
      <vt:lpstr>点検様式作成フロー</vt:lpstr>
      <vt:lpstr>変状面積算出方法</vt:lpstr>
      <vt:lpstr>記入の留意点</vt:lpstr>
      <vt:lpstr>様式A-1</vt:lpstr>
      <vt:lpstr>様式A-2</vt:lpstr>
      <vt:lpstr>様式A-3</vt:lpstr>
      <vt:lpstr>様式B (1)</vt:lpstr>
      <vt:lpstr>様式B (2)</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様式D-1-2</vt:lpstr>
      <vt:lpstr>様式D-2-1 (1)</vt:lpstr>
      <vt:lpstr>様式D-2-1 (2)</vt:lpstr>
      <vt:lpstr>様式D-2-1´ (1)</vt:lpstr>
      <vt:lpstr>様式D-2-1´ (2)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'様式D-2-1 (1)'!Print_Area</vt:lpstr>
      <vt:lpstr>'様式D-2-1 (2)'!Print_Area</vt:lpstr>
      <vt:lpstr>'様式D-2-1´ (1)'!Print_Area</vt:lpstr>
      <vt:lpstr>'様式D-2-1´ (2)'!Print_Area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様式E!Print_Area</vt:lpstr>
      <vt:lpstr>'様式F '!Print_Area</vt:lpstr>
      <vt:lpstr>様式G!Print_Area</vt:lpstr>
      <vt:lpstr>'様式A-2'!Print_Titles</vt:lpstr>
      <vt:lpstr>'様式A-3'!Print_Titles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阿部 一馬(ABE Kazuma)</cp:lastModifiedBy>
  <cp:revision/>
  <cp:lastPrinted>2026-02-19T10:05:33Z</cp:lastPrinted>
  <dcterms:created xsi:type="dcterms:W3CDTF">2012-04-09T00:49:26Z</dcterms:created>
  <dcterms:modified xsi:type="dcterms:W3CDTF">2026-02-19T10:12:26Z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