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frapp\Downloads\山口県トンネル点検（山下さん送付用）\山口県トンネル点検（山下さん送付用）\元Excel\"/>
    </mc:Choice>
  </mc:AlternateContent>
  <xr:revisionPtr revIDLastSave="0" documentId="13_ncr:1_{3BC154AE-8CD6-4C69-A5F7-5DDAE6625984}" xr6:coauthVersionLast="47" xr6:coauthVersionMax="47" xr10:uidLastSave="{00000000-0000-0000-0000-000000000000}"/>
  <bookViews>
    <workbookView xWindow="-120" yWindow="-120" windowWidth="38640" windowHeight="2184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213" r:id="rId7"/>
    <sheet name="様式B (2)" sheetId="732" r:id="rId8"/>
    <sheet name="様式B (3)" sheetId="733" r:id="rId9"/>
    <sheet name="様式B (4)" sheetId="734" r:id="rId10"/>
    <sheet name="様式B (5)" sheetId="1084" r:id="rId11"/>
    <sheet name="様式B (6)" sheetId="1085" r:id="rId12"/>
    <sheet name="様式B (7)" sheetId="1086" r:id="rId13"/>
    <sheet name="様式B (8)" sheetId="1087" r:id="rId14"/>
    <sheet name="様式B (9)" sheetId="1088" r:id="rId15"/>
    <sheet name="様式B (10)" sheetId="1089" r:id="rId16"/>
    <sheet name="様式C-1-1" sheetId="60" r:id="rId17"/>
    <sheet name="様式C-1-2" sheetId="61" r:id="rId18"/>
    <sheet name="様式C-2" sheetId="63" r:id="rId19"/>
    <sheet name="様式D-1-1 (1)" sheetId="218" r:id="rId20"/>
    <sheet name="様式D-1-1 (2)" sheetId="785" r:id="rId21"/>
    <sheet name="様式D-1-1 (3)" sheetId="786" r:id="rId22"/>
    <sheet name="様式D-1-1 (4)" sheetId="787" r:id="rId23"/>
    <sheet name="様式D-1-1 (5)" sheetId="788" r:id="rId24"/>
    <sheet name="様式D-1-1 (6)" sheetId="789" r:id="rId25"/>
    <sheet name="様式D-1-1 (7)" sheetId="790" r:id="rId26"/>
    <sheet name="様式D-1-1 (8)" sheetId="791" r:id="rId27"/>
    <sheet name="様式D-1-1 (9)" sheetId="792" r:id="rId28"/>
    <sheet name="様式D-1-1 (10)" sheetId="793" r:id="rId29"/>
    <sheet name="様式D-1-1 (11)" sheetId="794" r:id="rId30"/>
    <sheet name="様式D-1-1 (12)" sheetId="795" r:id="rId31"/>
    <sheet name="様式D-1-1 (13)" sheetId="796" r:id="rId32"/>
    <sheet name="様式D-1-1 (14)" sheetId="797" r:id="rId33"/>
    <sheet name="様式D-1-1 (15)" sheetId="798" r:id="rId34"/>
    <sheet name="様式D-1-1 (16)" sheetId="799" r:id="rId35"/>
    <sheet name="様式D-1-1 (17)" sheetId="800" r:id="rId36"/>
    <sheet name="様式D-1-1 (18)" sheetId="801" r:id="rId37"/>
    <sheet name="様式D-1-1 (19)" sheetId="802" r:id="rId38"/>
    <sheet name="様式D-1-1 (20)" sheetId="803" r:id="rId39"/>
    <sheet name="様式D-1-1 (21)" sheetId="804" r:id="rId40"/>
    <sheet name="様式D-1-1 (22)" sheetId="805" r:id="rId41"/>
    <sheet name="様式D-1-1 (23)" sheetId="806" r:id="rId42"/>
    <sheet name="様式D-1-1 (24)" sheetId="807" r:id="rId43"/>
    <sheet name="様式D-1-1 (25)" sheetId="808" r:id="rId44"/>
    <sheet name="様式D-1-1 (26)" sheetId="809" r:id="rId45"/>
    <sheet name="様式D-1-1 (27)" sheetId="810" r:id="rId46"/>
    <sheet name="様式D-1-1 (28)" sheetId="811" r:id="rId47"/>
    <sheet name="様式D-1-1 (29)" sheetId="812" r:id="rId48"/>
    <sheet name="様式D-1-1 (30)" sheetId="813" r:id="rId49"/>
    <sheet name="様式D-1-1 (31)" sheetId="814" r:id="rId50"/>
    <sheet name="様式D-1-1 (32)" sheetId="815" r:id="rId51"/>
    <sheet name="様式D-1-1 (33)" sheetId="816" r:id="rId52"/>
    <sheet name="様式D-1-1 (34)" sheetId="817" r:id="rId53"/>
    <sheet name="様式D-1-1 (35)" sheetId="818" r:id="rId54"/>
    <sheet name="様式D-1-1 (36)" sheetId="819" r:id="rId55"/>
    <sheet name="様式D-1-1 (37)" sheetId="820" r:id="rId56"/>
    <sheet name="様式D-1-1 (38)" sheetId="821" r:id="rId57"/>
    <sheet name="様式D-1-1 (39)" sheetId="822" r:id="rId58"/>
    <sheet name="様式D-1-1 (40)" sheetId="823" r:id="rId59"/>
    <sheet name="様式D-1-1 (41)" sheetId="824" r:id="rId60"/>
    <sheet name="様式D-1-1 (42)" sheetId="825" r:id="rId61"/>
    <sheet name="様式D-1-1 (43)" sheetId="826" r:id="rId62"/>
    <sheet name="様式D-1-2 (1)" sheetId="65" r:id="rId63"/>
    <sheet name="様式D-1-2 (2)" sheetId="827" r:id="rId64"/>
    <sheet name="様式D-2-1 (1)" sheetId="42" r:id="rId65"/>
    <sheet name="様式D-2-1 (2)" sheetId="1090" r:id="rId66"/>
    <sheet name="様式D-2-1 (3)" sheetId="1091" r:id="rId67"/>
    <sheet name="様式D-2-1 (4)" sheetId="1092" r:id="rId68"/>
    <sheet name="様式D-2-1 (5)" sheetId="1093" r:id="rId69"/>
    <sheet name="様式D-2-1 (6)" sheetId="1094" r:id="rId70"/>
    <sheet name="様式D-2-1 (7)" sheetId="1095" r:id="rId71"/>
    <sheet name="様式D-2-1 (8)" sheetId="1096" r:id="rId72"/>
    <sheet name="様式D-2-1 (9)" sheetId="1097" r:id="rId73"/>
    <sheet name="様式D-2-1 (10)" sheetId="1098" r:id="rId74"/>
    <sheet name="様式D-2-1´" sheetId="55" r:id="rId75"/>
    <sheet name="様式D-3_PS" sheetId="1020" r:id="rId76"/>
    <sheet name="様式D-3_S001" sheetId="1021" r:id="rId77"/>
    <sheet name="様式D-3_S002" sheetId="1022" r:id="rId78"/>
    <sheet name="様式D-3_S003" sheetId="1023" r:id="rId79"/>
    <sheet name="様式D-3_S004" sheetId="1024" r:id="rId80"/>
    <sheet name="様式D-3_S005" sheetId="1025" r:id="rId81"/>
    <sheet name="様式D-3_S006" sheetId="1026" r:id="rId82"/>
    <sheet name="様式D-3_S007" sheetId="1027" r:id="rId83"/>
    <sheet name="様式D-3_S008" sheetId="1028" r:id="rId84"/>
    <sheet name="様式D-3_S009" sheetId="1029" r:id="rId85"/>
    <sheet name="様式D-3_S010" sheetId="1030" r:id="rId86"/>
    <sheet name="様式D-3_S011" sheetId="1031" r:id="rId87"/>
    <sheet name="様式D-3_S012" sheetId="1032" r:id="rId88"/>
    <sheet name="様式D-3_S013" sheetId="1033" r:id="rId89"/>
    <sheet name="様式D-3_S014" sheetId="1034" r:id="rId90"/>
    <sheet name="様式D-3_S015" sheetId="1035" r:id="rId91"/>
    <sheet name="様式D-3_S016" sheetId="1036" r:id="rId92"/>
    <sheet name="様式D-3_S017" sheetId="1037" r:id="rId93"/>
    <sheet name="様式D-3_S018" sheetId="1038" r:id="rId94"/>
    <sheet name="様式D-3_S019" sheetId="1039" r:id="rId95"/>
    <sheet name="様式D-3_S020" sheetId="1040" r:id="rId96"/>
    <sheet name="様式D-3_S021" sheetId="1041" r:id="rId97"/>
    <sheet name="様式D-3_S022" sheetId="1042" r:id="rId98"/>
    <sheet name="様式D-3_S023" sheetId="1043" r:id="rId99"/>
    <sheet name="様式D-3_S024" sheetId="1044" r:id="rId100"/>
    <sheet name="様式D-3_S025" sheetId="1045" r:id="rId101"/>
    <sheet name="様式D-3_S026" sheetId="1046" r:id="rId102"/>
    <sheet name="様式D-3_S027" sheetId="1047" r:id="rId103"/>
    <sheet name="様式D-3_S028" sheetId="1048" r:id="rId104"/>
    <sheet name="様式D-3_S029" sheetId="1049" r:id="rId105"/>
    <sheet name="様式D-3_S030" sheetId="1050" r:id="rId106"/>
    <sheet name="様式D-3_S031" sheetId="1051" r:id="rId107"/>
    <sheet name="様式D-3_S032" sheetId="1052" r:id="rId108"/>
    <sheet name="様式D-3_S033" sheetId="1053" r:id="rId109"/>
    <sheet name="様式D-3_S034" sheetId="1054" r:id="rId110"/>
    <sheet name="様式D-3_S035" sheetId="1055" r:id="rId111"/>
    <sheet name="様式D-3_S036" sheetId="1056" r:id="rId112"/>
    <sheet name="様式D-3_S037" sheetId="1057" r:id="rId113"/>
    <sheet name="様式D-3_S038" sheetId="1058" r:id="rId114"/>
    <sheet name="様式D-3_S039" sheetId="1059" r:id="rId115"/>
    <sheet name="様式D-3_S040" sheetId="1060" r:id="rId116"/>
    <sheet name="様式D-3_S041" sheetId="1061" r:id="rId117"/>
    <sheet name="様式D-3_S042" sheetId="1062" r:id="rId118"/>
    <sheet name="様式D-3_S043" sheetId="1063" r:id="rId119"/>
    <sheet name="様式D-3_S044" sheetId="1064" r:id="rId120"/>
    <sheet name="様式D-3_S045" sheetId="1065" r:id="rId121"/>
    <sheet name="様式D-3_S046" sheetId="1066" r:id="rId122"/>
    <sheet name="様式D-3_S047" sheetId="1067" r:id="rId123"/>
    <sheet name="様式D-3_S048" sheetId="1068" r:id="rId124"/>
    <sheet name="様式D-3_S049" sheetId="1069" r:id="rId125"/>
    <sheet name="様式D-3_S050" sheetId="1070" r:id="rId126"/>
    <sheet name="様式D-3_S051" sheetId="1071" r:id="rId127"/>
    <sheet name="様式D-3_S052" sheetId="1072" r:id="rId128"/>
    <sheet name="様式D-3_S053" sheetId="1073" r:id="rId129"/>
    <sheet name="様式D-3_S054" sheetId="1074" r:id="rId130"/>
    <sheet name="様式D-3_S055" sheetId="1075" r:id="rId131"/>
    <sheet name="様式D-3_S056" sheetId="1076" r:id="rId132"/>
    <sheet name="様式D-3_S057" sheetId="1077" r:id="rId133"/>
    <sheet name="様式D-3_S058" sheetId="1078" r:id="rId134"/>
    <sheet name="様式D-3_S059" sheetId="1079" r:id="rId135"/>
    <sheet name="様式D-3_S060" sheetId="1080" r:id="rId136"/>
    <sheet name="様式D-3_S061" sheetId="1081" r:id="rId137"/>
    <sheet name="様式D-3_S062" sheetId="1082" r:id="rId138"/>
    <sheet name="様式D-3_PE" sheetId="1083" r:id="rId139"/>
    <sheet name="様式E" sheetId="64" r:id="rId140"/>
    <sheet name="様式F" sheetId="81" r:id="rId141"/>
    <sheet name="様式G" sheetId="95" r:id="rId142"/>
    <sheet name="(参考)リスト" sheetId="74" r:id="rId143"/>
  </sheets>
  <externalReferences>
    <externalReference r:id="rId144"/>
    <externalReference r:id="rId145"/>
  </externalReferences>
  <definedNames>
    <definedName name="_xlnm._FilterDatabase" localSheetId="4" hidden="1">'様式A-2'!$F$6:$AJ$89</definedName>
    <definedName name="_xlnm.Print_Area" localSheetId="142">'(参考)リスト'!$A$3:$K$84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'様式A-2'!$B$3:$AN$89</definedName>
    <definedName name="_xlnm.Print_Area" localSheetId="5">'様式A-3'!$B$3:$AI$18</definedName>
    <definedName name="_xlnm.Print_Area" localSheetId="6">'様式B (1)'!$B$2:$AA$33</definedName>
    <definedName name="_xlnm.Print_Area" localSheetId="15">'様式B (10)'!$B$2:$AA$33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'様式B (5)'!$B$2:$AA$33</definedName>
    <definedName name="_xlnm.Print_Area" localSheetId="11">'様式B (6)'!$B$2:$AA$33</definedName>
    <definedName name="_xlnm.Print_Area" localSheetId="12">'様式B (7)'!$B$2:$AA$33</definedName>
    <definedName name="_xlnm.Print_Area" localSheetId="13">'様式B (8)'!$B$2:$AA$33</definedName>
    <definedName name="_xlnm.Print_Area" localSheetId="14">'様式B (9)'!$B$2:$AA$33</definedName>
    <definedName name="_xlnm.Print_Area" localSheetId="16">'様式C-1-1'!$B$2:$Y$283</definedName>
    <definedName name="_xlnm.Print_Area" localSheetId="17">'様式C-1-2'!$B$2:$X$46</definedName>
    <definedName name="_xlnm.Print_Area" localSheetId="18">'様式C-2'!$B$2:$Z$23</definedName>
    <definedName name="_xlnm.Print_Area" localSheetId="19">'様式D-1-1 (1)'!$B$2:$W$30</definedName>
    <definedName name="_xlnm.Print_Area" localSheetId="28">'様式D-1-1 (10)'!$B$2:$W$30</definedName>
    <definedName name="_xlnm.Print_Area" localSheetId="29">'様式D-1-1 (11)'!$B$2:$W$30</definedName>
    <definedName name="_xlnm.Print_Area" localSheetId="30">'様式D-1-1 (12)'!$B$2:$W$30</definedName>
    <definedName name="_xlnm.Print_Area" localSheetId="31">'様式D-1-1 (13)'!$B$2:$W$30</definedName>
    <definedName name="_xlnm.Print_Area" localSheetId="32">'様式D-1-1 (14)'!$B$2:$W$30</definedName>
    <definedName name="_xlnm.Print_Area" localSheetId="33">'様式D-1-1 (15)'!$B$2:$W$30</definedName>
    <definedName name="_xlnm.Print_Area" localSheetId="34">'様式D-1-1 (16)'!$B$2:$W$30</definedName>
    <definedName name="_xlnm.Print_Area" localSheetId="35">'様式D-1-1 (17)'!$B$2:$W$30</definedName>
    <definedName name="_xlnm.Print_Area" localSheetId="36">'様式D-1-1 (18)'!$B$2:$W$30</definedName>
    <definedName name="_xlnm.Print_Area" localSheetId="37">'様式D-1-1 (19)'!$B$2:$W$30</definedName>
    <definedName name="_xlnm.Print_Area" localSheetId="20">'様式D-1-1 (2)'!$B$2:$W$30</definedName>
    <definedName name="_xlnm.Print_Area" localSheetId="38">'様式D-1-1 (20)'!$B$2:$W$30</definedName>
    <definedName name="_xlnm.Print_Area" localSheetId="39">'様式D-1-1 (21)'!$B$2:$W$30</definedName>
    <definedName name="_xlnm.Print_Area" localSheetId="40">'様式D-1-1 (22)'!$B$2:$W$30</definedName>
    <definedName name="_xlnm.Print_Area" localSheetId="41">'様式D-1-1 (23)'!$B$2:$W$30</definedName>
    <definedName name="_xlnm.Print_Area" localSheetId="42">'様式D-1-1 (24)'!$B$2:$W$30</definedName>
    <definedName name="_xlnm.Print_Area" localSheetId="43">'様式D-1-1 (25)'!$B$2:$W$30</definedName>
    <definedName name="_xlnm.Print_Area" localSheetId="44">'様式D-1-1 (26)'!$B$2:$W$30</definedName>
    <definedName name="_xlnm.Print_Area" localSheetId="45">'様式D-1-1 (27)'!$B$2:$W$30</definedName>
    <definedName name="_xlnm.Print_Area" localSheetId="46">'様式D-1-1 (28)'!$B$2:$W$30</definedName>
    <definedName name="_xlnm.Print_Area" localSheetId="47">'様式D-1-1 (29)'!$B$2:$W$30</definedName>
    <definedName name="_xlnm.Print_Area" localSheetId="21">'様式D-1-1 (3)'!$B$2:$W$30</definedName>
    <definedName name="_xlnm.Print_Area" localSheetId="48">'様式D-1-1 (30)'!$B$2:$W$30</definedName>
    <definedName name="_xlnm.Print_Area" localSheetId="49">'様式D-1-1 (31)'!$B$2:$W$30</definedName>
    <definedName name="_xlnm.Print_Area" localSheetId="50">'様式D-1-1 (32)'!$B$2:$W$30</definedName>
    <definedName name="_xlnm.Print_Area" localSheetId="51">'様式D-1-1 (33)'!$B$2:$W$30</definedName>
    <definedName name="_xlnm.Print_Area" localSheetId="52">'様式D-1-1 (34)'!$B$2:$W$30</definedName>
    <definedName name="_xlnm.Print_Area" localSheetId="53">'様式D-1-1 (35)'!$B$2:$W$30</definedName>
    <definedName name="_xlnm.Print_Area" localSheetId="54">'様式D-1-1 (36)'!$B$2:$W$30</definedName>
    <definedName name="_xlnm.Print_Area" localSheetId="55">'様式D-1-1 (37)'!$B$2:$W$30</definedName>
    <definedName name="_xlnm.Print_Area" localSheetId="56">'様式D-1-1 (38)'!$B$2:$W$30</definedName>
    <definedName name="_xlnm.Print_Area" localSheetId="57">'様式D-1-1 (39)'!$B$2:$W$30</definedName>
    <definedName name="_xlnm.Print_Area" localSheetId="22">'様式D-1-1 (4)'!$B$2:$W$30</definedName>
    <definedName name="_xlnm.Print_Area" localSheetId="58">'様式D-1-1 (40)'!$B$2:$W$30</definedName>
    <definedName name="_xlnm.Print_Area" localSheetId="59">'様式D-1-1 (41)'!$B$2:$W$30</definedName>
    <definedName name="_xlnm.Print_Area" localSheetId="60">'様式D-1-1 (42)'!$B$2:$W$30</definedName>
    <definedName name="_xlnm.Print_Area" localSheetId="61">'様式D-1-1 (43)'!$B$2:$W$30</definedName>
    <definedName name="_xlnm.Print_Area" localSheetId="23">'様式D-1-1 (5)'!$B$2:$W$30</definedName>
    <definedName name="_xlnm.Print_Area" localSheetId="24">'様式D-1-1 (6)'!$B$2:$W$30</definedName>
    <definedName name="_xlnm.Print_Area" localSheetId="25">'様式D-1-1 (7)'!$B$2:$W$30</definedName>
    <definedName name="_xlnm.Print_Area" localSheetId="26">'様式D-1-1 (8)'!$B$2:$W$30</definedName>
    <definedName name="_xlnm.Print_Area" localSheetId="27">'様式D-1-1 (9)'!$B$2:$W$30</definedName>
    <definedName name="_xlnm.Print_Area" localSheetId="62">'様式D-1-2 (1)'!$B$2:$Y$41</definedName>
    <definedName name="_xlnm.Print_Area" localSheetId="63">'様式D-1-2 (2)'!$B$2:$Y$41</definedName>
    <definedName name="_xlnm.Print_Area" localSheetId="64">'様式D-2-1 (1)'!$B$3:$AI$18</definedName>
    <definedName name="_xlnm.Print_Area" localSheetId="73">'様式D-2-1 (10)'!$B$3:$AI$18</definedName>
    <definedName name="_xlnm.Print_Area" localSheetId="65">'様式D-2-1 (2)'!$B$3:$AI$18</definedName>
    <definedName name="_xlnm.Print_Area" localSheetId="66">'様式D-2-1 (3)'!$B$3:$AI$18</definedName>
    <definedName name="_xlnm.Print_Area" localSheetId="67">'様式D-2-1 (4)'!$B$3:$AI$18</definedName>
    <definedName name="_xlnm.Print_Area" localSheetId="68">'様式D-2-1 (5)'!$B$3:$AI$18</definedName>
    <definedName name="_xlnm.Print_Area" localSheetId="69">'様式D-2-1 (6)'!$B$3:$AI$18</definedName>
    <definedName name="_xlnm.Print_Area" localSheetId="70">'様式D-2-1 (7)'!$B$3:$AI$18</definedName>
    <definedName name="_xlnm.Print_Area" localSheetId="71">'様式D-2-1 (8)'!$B$3:$AI$18</definedName>
    <definedName name="_xlnm.Print_Area" localSheetId="72">'様式D-2-1 (9)'!$B$3:$AI$18</definedName>
    <definedName name="_xlnm.Print_Area" localSheetId="74">'様式D-2-1´'!$B$3:$AI$18</definedName>
    <definedName name="_xlnm.Print_Area" localSheetId="138">'様式D-3_PE'!$B$3:$AO$53</definedName>
    <definedName name="_xlnm.Print_Area" localSheetId="75">'様式D-3_PS'!$B$3:$AO$53</definedName>
    <definedName name="_xlnm.Print_Area" localSheetId="76">'様式D-3_S001'!$B$3:$AO$53</definedName>
    <definedName name="_xlnm.Print_Area" localSheetId="77">'様式D-3_S002'!$B$3:$AO$53</definedName>
    <definedName name="_xlnm.Print_Area" localSheetId="78">'様式D-3_S003'!$B$3:$AO$53</definedName>
    <definedName name="_xlnm.Print_Area" localSheetId="79">'様式D-3_S004'!$B$3:$AO$53</definedName>
    <definedName name="_xlnm.Print_Area" localSheetId="80">'様式D-3_S005'!$B$3:$AO$53</definedName>
    <definedName name="_xlnm.Print_Area" localSheetId="81">'様式D-3_S006'!$B$3:$AO$53</definedName>
    <definedName name="_xlnm.Print_Area" localSheetId="82">'様式D-3_S007'!$B$3:$AO$53</definedName>
    <definedName name="_xlnm.Print_Area" localSheetId="83">'様式D-3_S008'!$B$3:$AO$53</definedName>
    <definedName name="_xlnm.Print_Area" localSheetId="84">'様式D-3_S009'!$B$3:$AO$53</definedName>
    <definedName name="_xlnm.Print_Area" localSheetId="85">'様式D-3_S010'!$B$3:$AO$53</definedName>
    <definedName name="_xlnm.Print_Area" localSheetId="86">'様式D-3_S011'!$B$3:$AO$53</definedName>
    <definedName name="_xlnm.Print_Area" localSheetId="87">'様式D-3_S012'!$B$3:$AO$53</definedName>
    <definedName name="_xlnm.Print_Area" localSheetId="88">'様式D-3_S013'!$B$3:$AO$53</definedName>
    <definedName name="_xlnm.Print_Area" localSheetId="89">'様式D-3_S014'!$B$3:$AO$53</definedName>
    <definedName name="_xlnm.Print_Area" localSheetId="90">'様式D-3_S015'!$B$3:$AO$53</definedName>
    <definedName name="_xlnm.Print_Area" localSheetId="91">'様式D-3_S016'!$B$3:$AO$53</definedName>
    <definedName name="_xlnm.Print_Area" localSheetId="92">'様式D-3_S017'!$B$3:$AO$53</definedName>
    <definedName name="_xlnm.Print_Area" localSheetId="93">'様式D-3_S018'!$B$3:$AO$53</definedName>
    <definedName name="_xlnm.Print_Area" localSheetId="94">'様式D-3_S019'!$B$3:$AO$53</definedName>
    <definedName name="_xlnm.Print_Area" localSheetId="95">'様式D-3_S020'!$B$3:$AO$53</definedName>
    <definedName name="_xlnm.Print_Area" localSheetId="96">'様式D-3_S021'!$B$3:$AO$53</definedName>
    <definedName name="_xlnm.Print_Area" localSheetId="97">'様式D-3_S022'!$B$3:$AO$53</definedName>
    <definedName name="_xlnm.Print_Area" localSheetId="98">'様式D-3_S023'!$B$3:$AO$53</definedName>
    <definedName name="_xlnm.Print_Area" localSheetId="99">'様式D-3_S024'!$B$3:$AO$53</definedName>
    <definedName name="_xlnm.Print_Area" localSheetId="100">'様式D-3_S025'!$B$3:$AO$53</definedName>
    <definedName name="_xlnm.Print_Area" localSheetId="101">'様式D-3_S026'!$B$3:$AO$53</definedName>
    <definedName name="_xlnm.Print_Area" localSheetId="102">'様式D-3_S027'!$B$3:$AO$53</definedName>
    <definedName name="_xlnm.Print_Area" localSheetId="103">'様式D-3_S028'!$B$3:$AO$53</definedName>
    <definedName name="_xlnm.Print_Area" localSheetId="104">'様式D-3_S029'!$B$3:$AO$53</definedName>
    <definedName name="_xlnm.Print_Area" localSheetId="105">'様式D-3_S030'!$B$3:$AO$53</definedName>
    <definedName name="_xlnm.Print_Area" localSheetId="106">'様式D-3_S031'!$B$3:$AO$53</definedName>
    <definedName name="_xlnm.Print_Area" localSheetId="107">'様式D-3_S032'!$B$3:$AO$53</definedName>
    <definedName name="_xlnm.Print_Area" localSheetId="108">'様式D-3_S033'!$B$3:$AO$53</definedName>
    <definedName name="_xlnm.Print_Area" localSheetId="109">'様式D-3_S034'!$B$3:$AO$53</definedName>
    <definedName name="_xlnm.Print_Area" localSheetId="110">'様式D-3_S035'!$B$3:$AO$53</definedName>
    <definedName name="_xlnm.Print_Area" localSheetId="111">'様式D-3_S036'!$B$3:$AO$53</definedName>
    <definedName name="_xlnm.Print_Area" localSheetId="112">'様式D-3_S037'!$B$3:$AO$53</definedName>
    <definedName name="_xlnm.Print_Area" localSheetId="113">'様式D-3_S038'!$B$3:$AO$53</definedName>
    <definedName name="_xlnm.Print_Area" localSheetId="114">'様式D-3_S039'!$B$3:$AO$53</definedName>
    <definedName name="_xlnm.Print_Area" localSheetId="115">'様式D-3_S040'!$B$3:$AO$53</definedName>
    <definedName name="_xlnm.Print_Area" localSheetId="116">'様式D-3_S041'!$B$3:$AO$53</definedName>
    <definedName name="_xlnm.Print_Area" localSheetId="117">'様式D-3_S042'!$B$3:$AO$53</definedName>
    <definedName name="_xlnm.Print_Area" localSheetId="118">'様式D-3_S043'!$B$3:$AO$53</definedName>
    <definedName name="_xlnm.Print_Area" localSheetId="119">'様式D-3_S044'!$B$3:$AO$53</definedName>
    <definedName name="_xlnm.Print_Area" localSheetId="120">'様式D-3_S045'!$B$3:$AO$53</definedName>
    <definedName name="_xlnm.Print_Area" localSheetId="121">'様式D-3_S046'!$B$3:$AO$53</definedName>
    <definedName name="_xlnm.Print_Area" localSheetId="122">'様式D-3_S047'!$B$3:$AO$53</definedName>
    <definedName name="_xlnm.Print_Area" localSheetId="123">'様式D-3_S048'!$B$3:$AO$53</definedName>
    <definedName name="_xlnm.Print_Area" localSheetId="124">'様式D-3_S049'!$B$3:$AO$53</definedName>
    <definedName name="_xlnm.Print_Area" localSheetId="125">'様式D-3_S050'!$B$3:$AO$53</definedName>
    <definedName name="_xlnm.Print_Area" localSheetId="126">'様式D-3_S051'!$B$3:$AO$53</definedName>
    <definedName name="_xlnm.Print_Area" localSheetId="127">'様式D-3_S052'!$B$3:$AO$53</definedName>
    <definedName name="_xlnm.Print_Area" localSheetId="128">'様式D-3_S053'!$B$3:$AO$53</definedName>
    <definedName name="_xlnm.Print_Area" localSheetId="129">'様式D-3_S054'!$B$3:$AO$53</definedName>
    <definedName name="_xlnm.Print_Area" localSheetId="130">'様式D-3_S055'!$B$3:$AO$53</definedName>
    <definedName name="_xlnm.Print_Area" localSheetId="131">'様式D-3_S056'!$B$3:$AO$53</definedName>
    <definedName name="_xlnm.Print_Area" localSheetId="132">'様式D-3_S057'!$B$3:$AO$53</definedName>
    <definedName name="_xlnm.Print_Area" localSheetId="133">'様式D-3_S058'!$B$3:$AO$53</definedName>
    <definedName name="_xlnm.Print_Area" localSheetId="134">'様式D-3_S059'!$B$3:$AO$53</definedName>
    <definedName name="_xlnm.Print_Area" localSheetId="135">'様式D-3_S060'!$B$3:$AO$53</definedName>
    <definedName name="_xlnm.Print_Area" localSheetId="136">'様式D-3_S061'!$B$3:$AO$53</definedName>
    <definedName name="_xlnm.Print_Area" localSheetId="137">'様式D-3_S062'!$B$3:$AO$53</definedName>
    <definedName name="_xlnm.Print_Area" localSheetId="139">様式E!$B$2:$BK$21</definedName>
    <definedName name="_xlnm.Print_Area" localSheetId="140">様式F!$B$1:$AB$87</definedName>
    <definedName name="_xlnm.Print_Area" localSheetId="141">様式G!$B$2:$Z$15</definedName>
    <definedName name="_xlnm.Print_Titles" localSheetId="4">'様式A-2'!$3:$9</definedName>
    <definedName name="_xlnm.Print_Titles" localSheetId="19">'様式D-1-1 (1)'!$B:$W,'様式D-1-1 (1)'!$2:$4</definedName>
    <definedName name="_xlnm.Print_Titles" localSheetId="28">'様式D-1-1 (10)'!$B:$W,'様式D-1-1 (10)'!$2:$4</definedName>
    <definedName name="_xlnm.Print_Titles" localSheetId="29">'様式D-1-1 (11)'!$B:$W,'様式D-1-1 (11)'!$2:$4</definedName>
    <definedName name="_xlnm.Print_Titles" localSheetId="30">'様式D-1-1 (12)'!$B:$W,'様式D-1-1 (12)'!$2:$4</definedName>
    <definedName name="_xlnm.Print_Titles" localSheetId="31">'様式D-1-1 (13)'!$B:$W,'様式D-1-1 (13)'!$2:$4</definedName>
    <definedName name="_xlnm.Print_Titles" localSheetId="32">'様式D-1-1 (14)'!$B:$W,'様式D-1-1 (14)'!$2:$4</definedName>
    <definedName name="_xlnm.Print_Titles" localSheetId="33">'様式D-1-1 (15)'!$B:$W,'様式D-1-1 (15)'!$2:$4</definedName>
    <definedName name="_xlnm.Print_Titles" localSheetId="34">'様式D-1-1 (16)'!$B:$W,'様式D-1-1 (16)'!$2:$4</definedName>
    <definedName name="_xlnm.Print_Titles" localSheetId="35">'様式D-1-1 (17)'!$B:$W,'様式D-1-1 (17)'!$2:$4</definedName>
    <definedName name="_xlnm.Print_Titles" localSheetId="36">'様式D-1-1 (18)'!$B:$W,'様式D-1-1 (18)'!$2:$4</definedName>
    <definedName name="_xlnm.Print_Titles" localSheetId="37">'様式D-1-1 (19)'!$B:$W,'様式D-1-1 (19)'!$2:$4</definedName>
    <definedName name="_xlnm.Print_Titles" localSheetId="20">'様式D-1-1 (2)'!$B:$W,'様式D-1-1 (2)'!$2:$4</definedName>
    <definedName name="_xlnm.Print_Titles" localSheetId="38">'様式D-1-1 (20)'!$B:$W,'様式D-1-1 (20)'!$2:$4</definedName>
    <definedName name="_xlnm.Print_Titles" localSheetId="39">'様式D-1-1 (21)'!$B:$W,'様式D-1-1 (21)'!$2:$4</definedName>
    <definedName name="_xlnm.Print_Titles" localSheetId="40">'様式D-1-1 (22)'!$B:$W,'様式D-1-1 (22)'!$2:$4</definedName>
    <definedName name="_xlnm.Print_Titles" localSheetId="41">'様式D-1-1 (23)'!$B:$W,'様式D-1-1 (23)'!$2:$4</definedName>
    <definedName name="_xlnm.Print_Titles" localSheetId="42">'様式D-1-1 (24)'!$B:$W,'様式D-1-1 (24)'!$2:$4</definedName>
    <definedName name="_xlnm.Print_Titles" localSheetId="43">'様式D-1-1 (25)'!$B:$W,'様式D-1-1 (25)'!$2:$4</definedName>
    <definedName name="_xlnm.Print_Titles" localSheetId="44">'様式D-1-1 (26)'!$B:$W,'様式D-1-1 (26)'!$2:$4</definedName>
    <definedName name="_xlnm.Print_Titles" localSheetId="45">'様式D-1-1 (27)'!$B:$W,'様式D-1-1 (27)'!$2:$4</definedName>
    <definedName name="_xlnm.Print_Titles" localSheetId="46">'様式D-1-1 (28)'!$B:$W,'様式D-1-1 (28)'!$2:$4</definedName>
    <definedName name="_xlnm.Print_Titles" localSheetId="47">'様式D-1-1 (29)'!$B:$W,'様式D-1-1 (29)'!$2:$4</definedName>
    <definedName name="_xlnm.Print_Titles" localSheetId="21">'様式D-1-1 (3)'!$B:$W,'様式D-1-1 (3)'!$2:$4</definedName>
    <definedName name="_xlnm.Print_Titles" localSheetId="48">'様式D-1-1 (30)'!$B:$W,'様式D-1-1 (30)'!$2:$4</definedName>
    <definedName name="_xlnm.Print_Titles" localSheetId="49">'様式D-1-1 (31)'!$B:$W,'様式D-1-1 (31)'!$2:$4</definedName>
    <definedName name="_xlnm.Print_Titles" localSheetId="50">'様式D-1-1 (32)'!$B:$W,'様式D-1-1 (32)'!$2:$4</definedName>
    <definedName name="_xlnm.Print_Titles" localSheetId="51">'様式D-1-1 (33)'!$B:$W,'様式D-1-1 (33)'!$2:$4</definedName>
    <definedName name="_xlnm.Print_Titles" localSheetId="52">'様式D-1-1 (34)'!$B:$W,'様式D-1-1 (34)'!$2:$4</definedName>
    <definedName name="_xlnm.Print_Titles" localSheetId="53">'様式D-1-1 (35)'!$B:$W,'様式D-1-1 (35)'!$2:$4</definedName>
    <definedName name="_xlnm.Print_Titles" localSheetId="54">'様式D-1-1 (36)'!$B:$W,'様式D-1-1 (36)'!$2:$4</definedName>
    <definedName name="_xlnm.Print_Titles" localSheetId="55">'様式D-1-1 (37)'!$B:$W,'様式D-1-1 (37)'!$2:$4</definedName>
    <definedName name="_xlnm.Print_Titles" localSheetId="56">'様式D-1-1 (38)'!$B:$W,'様式D-1-1 (38)'!$2:$4</definedName>
    <definedName name="_xlnm.Print_Titles" localSheetId="57">'様式D-1-1 (39)'!$B:$W,'様式D-1-1 (39)'!$2:$4</definedName>
    <definedName name="_xlnm.Print_Titles" localSheetId="22">'様式D-1-1 (4)'!$B:$W,'様式D-1-1 (4)'!$2:$4</definedName>
    <definedName name="_xlnm.Print_Titles" localSheetId="58">'様式D-1-1 (40)'!$B:$W,'様式D-1-1 (40)'!$2:$4</definedName>
    <definedName name="_xlnm.Print_Titles" localSheetId="59">'様式D-1-1 (41)'!$B:$W,'様式D-1-1 (41)'!$2:$4</definedName>
    <definedName name="_xlnm.Print_Titles" localSheetId="60">'様式D-1-1 (42)'!$B:$W,'様式D-1-1 (42)'!$2:$4</definedName>
    <definedName name="_xlnm.Print_Titles" localSheetId="61">'様式D-1-1 (43)'!$B:$W,'様式D-1-1 (43)'!$2:$4</definedName>
    <definedName name="_xlnm.Print_Titles" localSheetId="23">'様式D-1-1 (5)'!$B:$W,'様式D-1-1 (5)'!$2:$4</definedName>
    <definedName name="_xlnm.Print_Titles" localSheetId="24">'様式D-1-1 (6)'!$B:$W,'様式D-1-1 (6)'!$2:$4</definedName>
    <definedName name="_xlnm.Print_Titles" localSheetId="25">'様式D-1-1 (7)'!$B:$W,'様式D-1-1 (7)'!$2:$4</definedName>
    <definedName name="_xlnm.Print_Titles" localSheetId="26">'様式D-1-1 (8)'!$B:$W,'様式D-1-1 (8)'!$2:$4</definedName>
    <definedName name="_xlnm.Print_Titles" localSheetId="27">'様式D-1-1 (9)'!$B:$W,'様式D-1-1 (9)'!$2:$4</definedName>
    <definedName name="_xlnm.Print_Titles" localSheetId="62">'様式D-1-2 (1)'!$B:$Y,'様式D-1-2 (1)'!$2:$8</definedName>
    <definedName name="_xlnm.Print_Titles" localSheetId="63">'様式D-1-2 (2)'!$B:$Y,'様式D-1-2 (2)'!$2:$8</definedName>
    <definedName name="_xlnm.Print_Titles" localSheetId="138">'様式D-3_PE'!$B:$AO,'様式D-3_PE'!$3:$5</definedName>
    <definedName name="_xlnm.Print_Titles" localSheetId="75">'様式D-3_PS'!$B:$AO,'様式D-3_PS'!$3:$5</definedName>
    <definedName name="_xlnm.Print_Titles" localSheetId="76">'様式D-3_S001'!$B:$AO,'様式D-3_S001'!$3:$5</definedName>
    <definedName name="_xlnm.Print_Titles" localSheetId="77">'様式D-3_S002'!$B:$AO,'様式D-3_S002'!$3:$5</definedName>
    <definedName name="_xlnm.Print_Titles" localSheetId="78">'様式D-3_S003'!$B:$AO,'様式D-3_S003'!$3:$5</definedName>
    <definedName name="_xlnm.Print_Titles" localSheetId="79">'様式D-3_S004'!$B:$AO,'様式D-3_S004'!$3:$5</definedName>
    <definedName name="_xlnm.Print_Titles" localSheetId="80">'様式D-3_S005'!$B:$AO,'様式D-3_S005'!$3:$5</definedName>
    <definedName name="_xlnm.Print_Titles" localSheetId="81">'様式D-3_S006'!$B:$AO,'様式D-3_S006'!$3:$5</definedName>
    <definedName name="_xlnm.Print_Titles" localSheetId="82">'様式D-3_S007'!$B:$AO,'様式D-3_S007'!$3:$5</definedName>
    <definedName name="_xlnm.Print_Titles" localSheetId="83">'様式D-3_S008'!$B:$AO,'様式D-3_S008'!$3:$5</definedName>
    <definedName name="_xlnm.Print_Titles" localSheetId="84">'様式D-3_S009'!$B:$AO,'様式D-3_S009'!$3:$5</definedName>
    <definedName name="_xlnm.Print_Titles" localSheetId="85">'様式D-3_S010'!$B:$AO,'様式D-3_S010'!$3:$5</definedName>
    <definedName name="_xlnm.Print_Titles" localSheetId="86">'様式D-3_S011'!$B:$AO,'様式D-3_S011'!$3:$5</definedName>
    <definedName name="_xlnm.Print_Titles" localSheetId="87">'様式D-3_S012'!$B:$AO,'様式D-3_S012'!$3:$5</definedName>
    <definedName name="_xlnm.Print_Titles" localSheetId="88">'様式D-3_S013'!$B:$AO,'様式D-3_S013'!$3:$5</definedName>
    <definedName name="_xlnm.Print_Titles" localSheetId="89">'様式D-3_S014'!$B:$AO,'様式D-3_S014'!$3:$5</definedName>
    <definedName name="_xlnm.Print_Titles" localSheetId="90">'様式D-3_S015'!$B:$AO,'様式D-3_S015'!$3:$5</definedName>
    <definedName name="_xlnm.Print_Titles" localSheetId="91">'様式D-3_S016'!$B:$AO,'様式D-3_S016'!$3:$5</definedName>
    <definedName name="_xlnm.Print_Titles" localSheetId="92">'様式D-3_S017'!$B:$AO,'様式D-3_S017'!$3:$5</definedName>
    <definedName name="_xlnm.Print_Titles" localSheetId="93">'様式D-3_S018'!$B:$AO,'様式D-3_S018'!$3:$5</definedName>
    <definedName name="_xlnm.Print_Titles" localSheetId="94">'様式D-3_S019'!$B:$AO,'様式D-3_S019'!$3:$5</definedName>
    <definedName name="_xlnm.Print_Titles" localSheetId="95">'様式D-3_S020'!$B:$AO,'様式D-3_S020'!$3:$5</definedName>
    <definedName name="_xlnm.Print_Titles" localSheetId="96">'様式D-3_S021'!$B:$AO,'様式D-3_S021'!$3:$5</definedName>
    <definedName name="_xlnm.Print_Titles" localSheetId="97">'様式D-3_S022'!$B:$AO,'様式D-3_S022'!$3:$5</definedName>
    <definedName name="_xlnm.Print_Titles" localSheetId="98">'様式D-3_S023'!$B:$AO,'様式D-3_S023'!$3:$5</definedName>
    <definedName name="_xlnm.Print_Titles" localSheetId="99">'様式D-3_S024'!$B:$AO,'様式D-3_S024'!$3:$5</definedName>
    <definedName name="_xlnm.Print_Titles" localSheetId="100">'様式D-3_S025'!$B:$AO,'様式D-3_S025'!$3:$5</definedName>
    <definedName name="_xlnm.Print_Titles" localSheetId="101">'様式D-3_S026'!$B:$AO,'様式D-3_S026'!$3:$5</definedName>
    <definedName name="_xlnm.Print_Titles" localSheetId="102">'様式D-3_S027'!$B:$AO,'様式D-3_S027'!$3:$5</definedName>
    <definedName name="_xlnm.Print_Titles" localSheetId="103">'様式D-3_S028'!$B:$AO,'様式D-3_S028'!$3:$5</definedName>
    <definedName name="_xlnm.Print_Titles" localSheetId="104">'様式D-3_S029'!$B:$AO,'様式D-3_S029'!$3:$5</definedName>
    <definedName name="_xlnm.Print_Titles" localSheetId="105">'様式D-3_S030'!$B:$AO,'様式D-3_S030'!$3:$5</definedName>
    <definedName name="_xlnm.Print_Titles" localSheetId="106">'様式D-3_S031'!$B:$AO,'様式D-3_S031'!$3:$5</definedName>
    <definedName name="_xlnm.Print_Titles" localSheetId="107">'様式D-3_S032'!$B:$AO,'様式D-3_S032'!$3:$5</definedName>
    <definedName name="_xlnm.Print_Titles" localSheetId="108">'様式D-3_S033'!$B:$AO,'様式D-3_S033'!$3:$5</definedName>
    <definedName name="_xlnm.Print_Titles" localSheetId="109">'様式D-3_S034'!$B:$AO,'様式D-3_S034'!$3:$5</definedName>
    <definedName name="_xlnm.Print_Titles" localSheetId="110">'様式D-3_S035'!$B:$AO,'様式D-3_S035'!$3:$5</definedName>
    <definedName name="_xlnm.Print_Titles" localSheetId="111">'様式D-3_S036'!$B:$AO,'様式D-3_S036'!$3:$5</definedName>
    <definedName name="_xlnm.Print_Titles" localSheetId="112">'様式D-3_S037'!$B:$AO,'様式D-3_S037'!$3:$5</definedName>
    <definedName name="_xlnm.Print_Titles" localSheetId="113">'様式D-3_S038'!$B:$AO,'様式D-3_S038'!$3:$5</definedName>
    <definedName name="_xlnm.Print_Titles" localSheetId="114">'様式D-3_S039'!$B:$AO,'様式D-3_S039'!$3:$5</definedName>
    <definedName name="_xlnm.Print_Titles" localSheetId="115">'様式D-3_S040'!$B:$AO,'様式D-3_S040'!$3:$5</definedName>
    <definedName name="_xlnm.Print_Titles" localSheetId="116">'様式D-3_S041'!$B:$AO,'様式D-3_S041'!$3:$5</definedName>
    <definedName name="_xlnm.Print_Titles" localSheetId="117">'様式D-3_S042'!$B:$AO,'様式D-3_S042'!$3:$5</definedName>
    <definedName name="_xlnm.Print_Titles" localSheetId="118">'様式D-3_S043'!$B:$AO,'様式D-3_S043'!$3:$5</definedName>
    <definedName name="_xlnm.Print_Titles" localSheetId="119">'様式D-3_S044'!$B:$AO,'様式D-3_S044'!$3:$5</definedName>
    <definedName name="_xlnm.Print_Titles" localSheetId="120">'様式D-3_S045'!$B:$AO,'様式D-3_S045'!$3:$5</definedName>
    <definedName name="_xlnm.Print_Titles" localSheetId="121">'様式D-3_S046'!$B:$AO,'様式D-3_S046'!$3:$5</definedName>
    <definedName name="_xlnm.Print_Titles" localSheetId="122">'様式D-3_S047'!$B:$AO,'様式D-3_S047'!$3:$5</definedName>
    <definedName name="_xlnm.Print_Titles" localSheetId="123">'様式D-3_S048'!$B:$AO,'様式D-3_S048'!$3:$5</definedName>
    <definedName name="_xlnm.Print_Titles" localSheetId="124">'様式D-3_S049'!$B:$AO,'様式D-3_S049'!$3:$5</definedName>
    <definedName name="_xlnm.Print_Titles" localSheetId="125">'様式D-3_S050'!$B:$AO,'様式D-3_S050'!$3:$5</definedName>
    <definedName name="_xlnm.Print_Titles" localSheetId="126">'様式D-3_S051'!$B:$AO,'様式D-3_S051'!$3:$5</definedName>
    <definedName name="_xlnm.Print_Titles" localSheetId="127">'様式D-3_S052'!$B:$AO,'様式D-3_S052'!$3:$5</definedName>
    <definedName name="_xlnm.Print_Titles" localSheetId="128">'様式D-3_S053'!$B:$AO,'様式D-3_S053'!$3:$5</definedName>
    <definedName name="_xlnm.Print_Titles" localSheetId="129">'様式D-3_S054'!$B:$AO,'様式D-3_S054'!$3:$5</definedName>
    <definedName name="_xlnm.Print_Titles" localSheetId="130">'様式D-3_S055'!$B:$AO,'様式D-3_S055'!$3:$5</definedName>
    <definedName name="_xlnm.Print_Titles" localSheetId="131">'様式D-3_S056'!$B:$AO,'様式D-3_S056'!$3:$5</definedName>
    <definedName name="_xlnm.Print_Titles" localSheetId="132">'様式D-3_S057'!$B:$AO,'様式D-3_S057'!$3:$5</definedName>
    <definedName name="_xlnm.Print_Titles" localSheetId="133">'様式D-3_S058'!$B:$AO,'様式D-3_S058'!$3:$5</definedName>
    <definedName name="_xlnm.Print_Titles" localSheetId="134">'様式D-3_S059'!$B:$AO,'様式D-3_S059'!$3:$5</definedName>
    <definedName name="_xlnm.Print_Titles" localSheetId="135">'様式D-3_S060'!$B:$AO,'様式D-3_S060'!$3:$5</definedName>
    <definedName name="_xlnm.Print_Titles" localSheetId="136">'様式D-3_S061'!$B:$AO,'様式D-3_S061'!$3:$5</definedName>
    <definedName name="_xlnm.Print_Titles" localSheetId="137">'様式D-3_S062'!$B:$AO,'様式D-3_S062'!$3:$5</definedName>
    <definedName name="_xlnm.Print_Titles" localSheetId="140">様式F!$1:$9</definedName>
    <definedName name="Z_D77EBD73_782E_4A63_AC37_29D349B4D009_.wvu.Cols" localSheetId="16" hidden="1">'様式C-1-1'!#REF!</definedName>
    <definedName name="Z_D77EBD73_782E_4A63_AC37_29D349B4D009_.wvu.Cols" localSheetId="17" hidden="1">'様式C-1-2'!#REF!</definedName>
    <definedName name="Z_D77EBD73_782E_4A63_AC37_29D349B4D009_.wvu.Cols" localSheetId="18"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15" hidden="1">'様式B (10)'!$B$20:$Z$29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'様式B (5)'!$B$20:$Z$29</definedName>
    <definedName name="Z_D77EBD73_782E_4A63_AC37_29D349B4D009_.wvu.PrintArea" localSheetId="11" hidden="1">'様式B (6)'!$B$20:$Z$29</definedName>
    <definedName name="Z_D77EBD73_782E_4A63_AC37_29D349B4D009_.wvu.PrintArea" localSheetId="12" hidden="1">'様式B (7)'!$B$20:$Z$29</definedName>
    <definedName name="Z_D77EBD73_782E_4A63_AC37_29D349B4D009_.wvu.PrintArea" localSheetId="13" hidden="1">'様式B (8)'!$B$20:$Z$29</definedName>
    <definedName name="Z_D77EBD73_782E_4A63_AC37_29D349B4D009_.wvu.PrintArea" localSheetId="14" hidden="1">'様式B (9)'!$B$20:$Z$29</definedName>
    <definedName name="Z_D77EBD73_782E_4A63_AC37_29D349B4D009_.wvu.PrintArea" localSheetId="16" hidden="1">'様式C-1-1'!$B$2:$X$46</definedName>
    <definedName name="Z_D77EBD73_782E_4A63_AC37_29D349B4D009_.wvu.PrintArea" localSheetId="17" hidden="1">'様式C-1-2'!#REF!</definedName>
    <definedName name="Z_D77EBD73_782E_4A63_AC37_29D349B4D009_.wvu.PrintArea" localSheetId="18" hidden="1">'様式C-2'!$B$2:$Z$21</definedName>
    <definedName name="Z_D77EBD73_782E_4A63_AC37_29D349B4D009_.wvu.PrintArea" localSheetId="64" hidden="1">'様式D-2-1 (1)'!$B$3:$AI$18</definedName>
    <definedName name="Z_D77EBD73_782E_4A63_AC37_29D349B4D009_.wvu.PrintArea" localSheetId="73" hidden="1">'様式D-2-1 (10)'!$B$3:$AI$18</definedName>
    <definedName name="Z_D77EBD73_782E_4A63_AC37_29D349B4D009_.wvu.PrintArea" localSheetId="65" hidden="1">'様式D-2-1 (2)'!$B$3:$AI$18</definedName>
    <definedName name="Z_D77EBD73_782E_4A63_AC37_29D349B4D009_.wvu.PrintArea" localSheetId="66" hidden="1">'様式D-2-1 (3)'!$B$3:$AI$18</definedName>
    <definedName name="Z_D77EBD73_782E_4A63_AC37_29D349B4D009_.wvu.PrintArea" localSheetId="67" hidden="1">'様式D-2-1 (4)'!$B$3:$AI$18</definedName>
    <definedName name="Z_D77EBD73_782E_4A63_AC37_29D349B4D009_.wvu.PrintArea" localSheetId="68" hidden="1">'様式D-2-1 (5)'!$B$3:$AI$18</definedName>
    <definedName name="Z_D77EBD73_782E_4A63_AC37_29D349B4D009_.wvu.PrintArea" localSheetId="69" hidden="1">'様式D-2-1 (6)'!$B$3:$AI$18</definedName>
    <definedName name="Z_D77EBD73_782E_4A63_AC37_29D349B4D009_.wvu.PrintArea" localSheetId="70" hidden="1">'様式D-2-1 (7)'!$B$3:$AI$18</definedName>
    <definedName name="Z_D77EBD73_782E_4A63_AC37_29D349B4D009_.wvu.PrintArea" localSheetId="71" hidden="1">'様式D-2-1 (8)'!$B$3:$AI$18</definedName>
    <definedName name="Z_D77EBD73_782E_4A63_AC37_29D349B4D009_.wvu.PrintArea" localSheetId="72" hidden="1">'様式D-2-1 (9)'!$B$3:$AI$18</definedName>
    <definedName name="Z_D77EBD73_782E_4A63_AC37_29D349B4D009_.wvu.PrintArea" localSheetId="74" hidden="1">'様式D-2-1´'!$B$3:$AI$18</definedName>
    <definedName name="Z_D77EBD73_782E_4A63_AC37_29D349B4D009_.wvu.PrintArea" localSheetId="138" hidden="1">'様式D-3_PE'!$B$3:$AO$47</definedName>
    <definedName name="Z_D77EBD73_782E_4A63_AC37_29D349B4D009_.wvu.PrintArea" localSheetId="75" hidden="1">'様式D-3_PS'!$B$3:$AO$47</definedName>
    <definedName name="Z_D77EBD73_782E_4A63_AC37_29D349B4D009_.wvu.PrintArea" localSheetId="76" hidden="1">'様式D-3_S001'!$B$3:$AO$47</definedName>
    <definedName name="Z_D77EBD73_782E_4A63_AC37_29D349B4D009_.wvu.PrintArea" localSheetId="77" hidden="1">'様式D-3_S002'!$B$3:$AO$47</definedName>
    <definedName name="Z_D77EBD73_782E_4A63_AC37_29D349B4D009_.wvu.PrintArea" localSheetId="78" hidden="1">'様式D-3_S003'!$B$3:$AO$47</definedName>
    <definedName name="Z_D77EBD73_782E_4A63_AC37_29D349B4D009_.wvu.PrintArea" localSheetId="79" hidden="1">'様式D-3_S004'!$B$3:$AO$47</definedName>
    <definedName name="Z_D77EBD73_782E_4A63_AC37_29D349B4D009_.wvu.PrintArea" localSheetId="80" hidden="1">'様式D-3_S005'!$B$3:$AO$47</definedName>
    <definedName name="Z_D77EBD73_782E_4A63_AC37_29D349B4D009_.wvu.PrintArea" localSheetId="81" hidden="1">'様式D-3_S006'!$B$3:$AO$47</definedName>
    <definedName name="Z_D77EBD73_782E_4A63_AC37_29D349B4D009_.wvu.PrintArea" localSheetId="82" hidden="1">'様式D-3_S007'!$B$3:$AO$47</definedName>
    <definedName name="Z_D77EBD73_782E_4A63_AC37_29D349B4D009_.wvu.PrintArea" localSheetId="83" hidden="1">'様式D-3_S008'!$B$3:$AO$47</definedName>
    <definedName name="Z_D77EBD73_782E_4A63_AC37_29D349B4D009_.wvu.PrintArea" localSheetId="84" hidden="1">'様式D-3_S009'!$B$3:$AO$47</definedName>
    <definedName name="Z_D77EBD73_782E_4A63_AC37_29D349B4D009_.wvu.PrintArea" localSheetId="85" hidden="1">'様式D-3_S010'!$B$3:$AO$47</definedName>
    <definedName name="Z_D77EBD73_782E_4A63_AC37_29D349B4D009_.wvu.PrintArea" localSheetId="86" hidden="1">'様式D-3_S011'!$B$3:$AO$47</definedName>
    <definedName name="Z_D77EBD73_782E_4A63_AC37_29D349B4D009_.wvu.PrintArea" localSheetId="87" hidden="1">'様式D-3_S012'!$B$3:$AO$47</definedName>
    <definedName name="Z_D77EBD73_782E_4A63_AC37_29D349B4D009_.wvu.PrintArea" localSheetId="88" hidden="1">'様式D-3_S013'!$B$3:$AO$47</definedName>
    <definedName name="Z_D77EBD73_782E_4A63_AC37_29D349B4D009_.wvu.PrintArea" localSheetId="89" hidden="1">'様式D-3_S014'!$B$3:$AO$47</definedName>
    <definedName name="Z_D77EBD73_782E_4A63_AC37_29D349B4D009_.wvu.PrintArea" localSheetId="90" hidden="1">'様式D-3_S015'!$B$3:$AO$47</definedName>
    <definedName name="Z_D77EBD73_782E_4A63_AC37_29D349B4D009_.wvu.PrintArea" localSheetId="91" hidden="1">'様式D-3_S016'!$B$3:$AO$47</definedName>
    <definedName name="Z_D77EBD73_782E_4A63_AC37_29D349B4D009_.wvu.PrintArea" localSheetId="92" hidden="1">'様式D-3_S017'!$B$3:$AO$47</definedName>
    <definedName name="Z_D77EBD73_782E_4A63_AC37_29D349B4D009_.wvu.PrintArea" localSheetId="93" hidden="1">'様式D-3_S018'!$B$3:$AO$47</definedName>
    <definedName name="Z_D77EBD73_782E_4A63_AC37_29D349B4D009_.wvu.PrintArea" localSheetId="94" hidden="1">'様式D-3_S019'!$B$3:$AO$47</definedName>
    <definedName name="Z_D77EBD73_782E_4A63_AC37_29D349B4D009_.wvu.PrintArea" localSheetId="95" hidden="1">'様式D-3_S020'!$B$3:$AO$47</definedName>
    <definedName name="Z_D77EBD73_782E_4A63_AC37_29D349B4D009_.wvu.PrintArea" localSheetId="96" hidden="1">'様式D-3_S021'!$B$3:$AO$47</definedName>
    <definedName name="Z_D77EBD73_782E_4A63_AC37_29D349B4D009_.wvu.PrintArea" localSheetId="97" hidden="1">'様式D-3_S022'!$B$3:$AO$47</definedName>
    <definedName name="Z_D77EBD73_782E_4A63_AC37_29D349B4D009_.wvu.PrintArea" localSheetId="98" hidden="1">'様式D-3_S023'!$B$3:$AO$47</definedName>
    <definedName name="Z_D77EBD73_782E_4A63_AC37_29D349B4D009_.wvu.PrintArea" localSheetId="99" hidden="1">'様式D-3_S024'!$B$3:$AO$47</definedName>
    <definedName name="Z_D77EBD73_782E_4A63_AC37_29D349B4D009_.wvu.PrintArea" localSheetId="100" hidden="1">'様式D-3_S025'!$B$3:$AO$47</definedName>
    <definedName name="Z_D77EBD73_782E_4A63_AC37_29D349B4D009_.wvu.PrintArea" localSheetId="101" hidden="1">'様式D-3_S026'!$B$3:$AO$47</definedName>
    <definedName name="Z_D77EBD73_782E_4A63_AC37_29D349B4D009_.wvu.PrintArea" localSheetId="102" hidden="1">'様式D-3_S027'!$B$3:$AO$47</definedName>
    <definedName name="Z_D77EBD73_782E_4A63_AC37_29D349B4D009_.wvu.PrintArea" localSheetId="103" hidden="1">'様式D-3_S028'!$B$3:$AO$47</definedName>
    <definedName name="Z_D77EBD73_782E_4A63_AC37_29D349B4D009_.wvu.PrintArea" localSheetId="104" hidden="1">'様式D-3_S029'!$B$3:$AO$47</definedName>
    <definedName name="Z_D77EBD73_782E_4A63_AC37_29D349B4D009_.wvu.PrintArea" localSheetId="105" hidden="1">'様式D-3_S030'!$B$3:$AO$47</definedName>
    <definedName name="Z_D77EBD73_782E_4A63_AC37_29D349B4D009_.wvu.PrintArea" localSheetId="106" hidden="1">'様式D-3_S031'!$B$3:$AO$47</definedName>
    <definedName name="Z_D77EBD73_782E_4A63_AC37_29D349B4D009_.wvu.PrintArea" localSheetId="107" hidden="1">'様式D-3_S032'!$B$3:$AO$47</definedName>
    <definedName name="Z_D77EBD73_782E_4A63_AC37_29D349B4D009_.wvu.PrintArea" localSheetId="108" hidden="1">'様式D-3_S033'!$B$3:$AO$47</definedName>
    <definedName name="Z_D77EBD73_782E_4A63_AC37_29D349B4D009_.wvu.PrintArea" localSheetId="109" hidden="1">'様式D-3_S034'!$B$3:$AO$47</definedName>
    <definedName name="Z_D77EBD73_782E_4A63_AC37_29D349B4D009_.wvu.PrintArea" localSheetId="110" hidden="1">'様式D-3_S035'!$B$3:$AO$47</definedName>
    <definedName name="Z_D77EBD73_782E_4A63_AC37_29D349B4D009_.wvu.PrintArea" localSheetId="111" hidden="1">'様式D-3_S036'!$B$3:$AO$47</definedName>
    <definedName name="Z_D77EBD73_782E_4A63_AC37_29D349B4D009_.wvu.PrintArea" localSheetId="112" hidden="1">'様式D-3_S037'!$B$3:$AO$47</definedName>
    <definedName name="Z_D77EBD73_782E_4A63_AC37_29D349B4D009_.wvu.PrintArea" localSheetId="113" hidden="1">'様式D-3_S038'!$B$3:$AO$47</definedName>
    <definedName name="Z_D77EBD73_782E_4A63_AC37_29D349B4D009_.wvu.PrintArea" localSheetId="114" hidden="1">'様式D-3_S039'!$B$3:$AO$47</definedName>
    <definedName name="Z_D77EBD73_782E_4A63_AC37_29D349B4D009_.wvu.PrintArea" localSheetId="115" hidden="1">'様式D-3_S040'!$B$3:$AO$47</definedName>
    <definedName name="Z_D77EBD73_782E_4A63_AC37_29D349B4D009_.wvu.PrintArea" localSheetId="116" hidden="1">'様式D-3_S041'!$B$3:$AO$47</definedName>
    <definedName name="Z_D77EBD73_782E_4A63_AC37_29D349B4D009_.wvu.PrintArea" localSheetId="117" hidden="1">'様式D-3_S042'!$B$3:$AO$47</definedName>
    <definedName name="Z_D77EBD73_782E_4A63_AC37_29D349B4D009_.wvu.PrintArea" localSheetId="118" hidden="1">'様式D-3_S043'!$B$3:$AO$47</definedName>
    <definedName name="Z_D77EBD73_782E_4A63_AC37_29D349B4D009_.wvu.PrintArea" localSheetId="119" hidden="1">'様式D-3_S044'!$B$3:$AO$47</definedName>
    <definedName name="Z_D77EBD73_782E_4A63_AC37_29D349B4D009_.wvu.PrintArea" localSheetId="120" hidden="1">'様式D-3_S045'!$B$3:$AO$47</definedName>
    <definedName name="Z_D77EBD73_782E_4A63_AC37_29D349B4D009_.wvu.PrintArea" localSheetId="121" hidden="1">'様式D-3_S046'!$B$3:$AO$47</definedName>
    <definedName name="Z_D77EBD73_782E_4A63_AC37_29D349B4D009_.wvu.PrintArea" localSheetId="122" hidden="1">'様式D-3_S047'!$B$3:$AO$47</definedName>
    <definedName name="Z_D77EBD73_782E_4A63_AC37_29D349B4D009_.wvu.PrintArea" localSheetId="123" hidden="1">'様式D-3_S048'!$B$3:$AO$47</definedName>
    <definedName name="Z_D77EBD73_782E_4A63_AC37_29D349B4D009_.wvu.PrintArea" localSheetId="124" hidden="1">'様式D-3_S049'!$B$3:$AO$47</definedName>
    <definedName name="Z_D77EBD73_782E_4A63_AC37_29D349B4D009_.wvu.PrintArea" localSheetId="125" hidden="1">'様式D-3_S050'!$B$3:$AO$47</definedName>
    <definedName name="Z_D77EBD73_782E_4A63_AC37_29D349B4D009_.wvu.PrintArea" localSheetId="126" hidden="1">'様式D-3_S051'!$B$3:$AO$47</definedName>
    <definedName name="Z_D77EBD73_782E_4A63_AC37_29D349B4D009_.wvu.PrintArea" localSheetId="127" hidden="1">'様式D-3_S052'!$B$3:$AO$47</definedName>
    <definedName name="Z_D77EBD73_782E_4A63_AC37_29D349B4D009_.wvu.PrintArea" localSheetId="128" hidden="1">'様式D-3_S053'!$B$3:$AO$47</definedName>
    <definedName name="Z_D77EBD73_782E_4A63_AC37_29D349B4D009_.wvu.PrintArea" localSheetId="129" hidden="1">'様式D-3_S054'!$B$3:$AO$47</definedName>
    <definedName name="Z_D77EBD73_782E_4A63_AC37_29D349B4D009_.wvu.PrintArea" localSheetId="130" hidden="1">'様式D-3_S055'!$B$3:$AO$47</definedName>
    <definedName name="Z_D77EBD73_782E_4A63_AC37_29D349B4D009_.wvu.PrintArea" localSheetId="131" hidden="1">'様式D-3_S056'!$B$3:$AO$47</definedName>
    <definedName name="Z_D77EBD73_782E_4A63_AC37_29D349B4D009_.wvu.PrintArea" localSheetId="132" hidden="1">'様式D-3_S057'!$B$3:$AO$47</definedName>
    <definedName name="Z_D77EBD73_782E_4A63_AC37_29D349B4D009_.wvu.PrintArea" localSheetId="133" hidden="1">'様式D-3_S058'!$B$3:$AO$47</definedName>
    <definedName name="Z_D77EBD73_782E_4A63_AC37_29D349B4D009_.wvu.PrintArea" localSheetId="134" hidden="1">'様式D-3_S059'!$B$3:$AO$47</definedName>
    <definedName name="Z_D77EBD73_782E_4A63_AC37_29D349B4D009_.wvu.PrintArea" localSheetId="135" hidden="1">'様式D-3_S060'!$B$3:$AO$47</definedName>
    <definedName name="Z_D77EBD73_782E_4A63_AC37_29D349B4D009_.wvu.PrintArea" localSheetId="136" hidden="1">'様式D-3_S061'!$B$3:$AO$47</definedName>
    <definedName name="Z_D77EBD73_782E_4A63_AC37_29D349B4D009_.wvu.PrintArea" localSheetId="137" hidden="1">'様式D-3_S062'!$B$3:$AO$47</definedName>
    <definedName name="Z_D77EBD73_782E_4A63_AC37_29D349B4D009_.wvu.PrintArea" localSheetId="141"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1098" l="1"/>
  <c r="M5" i="1098"/>
  <c r="E5" i="1098"/>
  <c r="AF4" i="1098"/>
  <c r="W4" i="1098"/>
  <c r="M4" i="1098"/>
  <c r="E4" i="1098"/>
  <c r="W5" i="1097"/>
  <c r="M5" i="1097"/>
  <c r="E5" i="1097"/>
  <c r="AF4" i="1097"/>
  <c r="W4" i="1097"/>
  <c r="M4" i="1097"/>
  <c r="E4" i="1097"/>
  <c r="W5" i="1096"/>
  <c r="M5" i="1096"/>
  <c r="E5" i="1096"/>
  <c r="AF4" i="1096"/>
  <c r="W4" i="1096"/>
  <c r="M4" i="1096"/>
  <c r="E4" i="1096"/>
  <c r="W5" i="1095"/>
  <c r="M5" i="1095"/>
  <c r="E5" i="1095"/>
  <c r="AF4" i="1095"/>
  <c r="W4" i="1095"/>
  <c r="M4" i="1095"/>
  <c r="E4" i="1095"/>
  <c r="W5" i="1094"/>
  <c r="M5" i="1094"/>
  <c r="E5" i="1094"/>
  <c r="AF4" i="1094"/>
  <c r="W4" i="1094"/>
  <c r="M4" i="1094"/>
  <c r="E4" i="1094"/>
  <c r="W5" i="1093"/>
  <c r="M5" i="1093"/>
  <c r="E5" i="1093"/>
  <c r="AF4" i="1093"/>
  <c r="W4" i="1093"/>
  <c r="M4" i="1093"/>
  <c r="E4" i="1093"/>
  <c r="W5" i="1092"/>
  <c r="M5" i="1092"/>
  <c r="E5" i="1092"/>
  <c r="AF4" i="1092"/>
  <c r="W4" i="1092"/>
  <c r="M4" i="1092"/>
  <c r="E4" i="1092"/>
  <c r="W5" i="1091"/>
  <c r="M5" i="1091"/>
  <c r="E5" i="1091"/>
  <c r="AF4" i="1091"/>
  <c r="W4" i="1091"/>
  <c r="M4" i="1091"/>
  <c r="E4" i="1091"/>
  <c r="W5" i="1090"/>
  <c r="M5" i="1090"/>
  <c r="E5" i="1090"/>
  <c r="AF4" i="1090"/>
  <c r="W4" i="1090"/>
  <c r="M4" i="1090"/>
  <c r="E4" i="1090"/>
  <c r="P239" i="60"/>
  <c r="K239" i="60"/>
  <c r="F239" i="60"/>
  <c r="X238" i="60"/>
  <c r="P238" i="60"/>
  <c r="K238" i="60"/>
  <c r="F238" i="60"/>
  <c r="P192" i="60"/>
  <c r="K192" i="60"/>
  <c r="F192" i="60"/>
  <c r="X191" i="60"/>
  <c r="P191" i="60"/>
  <c r="K191" i="60"/>
  <c r="F191" i="60"/>
  <c r="P145" i="60"/>
  <c r="K145" i="60"/>
  <c r="F145" i="60"/>
  <c r="X144" i="60"/>
  <c r="P144" i="60"/>
  <c r="K144" i="60"/>
  <c r="F144" i="60"/>
  <c r="P98" i="60"/>
  <c r="K98" i="60"/>
  <c r="F98" i="60"/>
  <c r="X97" i="60"/>
  <c r="P97" i="60"/>
  <c r="K97" i="60"/>
  <c r="F97" i="60"/>
  <c r="P51" i="60"/>
  <c r="K51" i="60"/>
  <c r="F51" i="60"/>
  <c r="X50" i="60"/>
  <c r="P50" i="60"/>
  <c r="K50" i="60"/>
  <c r="F50" i="60"/>
  <c r="X10" i="1089"/>
  <c r="X8" i="1089"/>
  <c r="R11" i="1089"/>
  <c r="O11" i="1089"/>
  <c r="L11" i="1089"/>
  <c r="R9" i="1089"/>
  <c r="O9" i="1089"/>
  <c r="L9" i="1089"/>
  <c r="R8" i="1089"/>
  <c r="O8" i="1089"/>
  <c r="L8" i="1089"/>
  <c r="D7" i="1089"/>
  <c r="U6" i="1089"/>
  <c r="U5" i="1089"/>
  <c r="R5" i="1089"/>
  <c r="I6" i="1089"/>
  <c r="I5" i="1089"/>
  <c r="S4" i="1089"/>
  <c r="S3" i="1089"/>
  <c r="X6" i="1089"/>
  <c r="O6" i="1089"/>
  <c r="D6" i="1089"/>
  <c r="X5" i="1089"/>
  <c r="O5" i="1089"/>
  <c r="D5" i="1089"/>
  <c r="X4" i="1089"/>
  <c r="C4" i="1089"/>
  <c r="X3" i="1089"/>
  <c r="L3" i="1089"/>
  <c r="H3" i="1089"/>
  <c r="C3" i="1089"/>
  <c r="V2" i="1089"/>
  <c r="X10" i="1088"/>
  <c r="X8" i="1088"/>
  <c r="R11" i="1088"/>
  <c r="O11" i="1088"/>
  <c r="L11" i="1088"/>
  <c r="R9" i="1088"/>
  <c r="O9" i="1088"/>
  <c r="L9" i="1088"/>
  <c r="R8" i="1088"/>
  <c r="O8" i="1088"/>
  <c r="L8" i="1088"/>
  <c r="D7" i="1088"/>
  <c r="U6" i="1088"/>
  <c r="U5" i="1088"/>
  <c r="R5" i="1088"/>
  <c r="I6" i="1088"/>
  <c r="I5" i="1088"/>
  <c r="S4" i="1088"/>
  <c r="S3" i="1088"/>
  <c r="X6" i="1088"/>
  <c r="O6" i="1088"/>
  <c r="D6" i="1088"/>
  <c r="X5" i="1088"/>
  <c r="O5" i="1088"/>
  <c r="D5" i="1088"/>
  <c r="X4" i="1088"/>
  <c r="C4" i="1088"/>
  <c r="X3" i="1088"/>
  <c r="L3" i="1088"/>
  <c r="H3" i="1088"/>
  <c r="C3" i="1088"/>
  <c r="V2" i="1088"/>
  <c r="X10" i="1087"/>
  <c r="X8" i="1087"/>
  <c r="R11" i="1087"/>
  <c r="O11" i="1087"/>
  <c r="L11" i="1087"/>
  <c r="R9" i="1087"/>
  <c r="O9" i="1087"/>
  <c r="L9" i="1087"/>
  <c r="R8" i="1087"/>
  <c r="O8" i="1087"/>
  <c r="L8" i="1087"/>
  <c r="D7" i="1087"/>
  <c r="U6" i="1087"/>
  <c r="U5" i="1087"/>
  <c r="R5" i="1087"/>
  <c r="I6" i="1087"/>
  <c r="I5" i="1087"/>
  <c r="S4" i="1087"/>
  <c r="S3" i="1087"/>
  <c r="X6" i="1087"/>
  <c r="O6" i="1087"/>
  <c r="D6" i="1087"/>
  <c r="X5" i="1087"/>
  <c r="O5" i="1087"/>
  <c r="D5" i="1087"/>
  <c r="X4" i="1087"/>
  <c r="C4" i="1087"/>
  <c r="X3" i="1087"/>
  <c r="L3" i="1087"/>
  <c r="H3" i="1087"/>
  <c r="C3" i="1087"/>
  <c r="V2" i="1087"/>
  <c r="X10" i="1086"/>
  <c r="X8" i="1086"/>
  <c r="R11" i="1086"/>
  <c r="O11" i="1086"/>
  <c r="L11" i="1086"/>
  <c r="R9" i="1086"/>
  <c r="O9" i="1086"/>
  <c r="L9" i="1086"/>
  <c r="R8" i="1086"/>
  <c r="O8" i="1086"/>
  <c r="L8" i="1086"/>
  <c r="D7" i="1086"/>
  <c r="U6" i="1086"/>
  <c r="U5" i="1086"/>
  <c r="R5" i="1086"/>
  <c r="I6" i="1086"/>
  <c r="I5" i="1086"/>
  <c r="S4" i="1086"/>
  <c r="S3" i="1086"/>
  <c r="X6" i="1086"/>
  <c r="O6" i="1086"/>
  <c r="D6" i="1086"/>
  <c r="X5" i="1086"/>
  <c r="O5" i="1086"/>
  <c r="D5" i="1086"/>
  <c r="X4" i="1086"/>
  <c r="C4" i="1086"/>
  <c r="X3" i="1086"/>
  <c r="L3" i="1086"/>
  <c r="H3" i="1086"/>
  <c r="C3" i="1086"/>
  <c r="V2" i="1086"/>
  <c r="X10" i="1085"/>
  <c r="X8" i="1085"/>
  <c r="R11" i="1085"/>
  <c r="O11" i="1085"/>
  <c r="L11" i="1085"/>
  <c r="R9" i="1085"/>
  <c r="O9" i="1085"/>
  <c r="L9" i="1085"/>
  <c r="R8" i="1085"/>
  <c r="O8" i="1085"/>
  <c r="L8" i="1085"/>
  <c r="D7" i="1085"/>
  <c r="U6" i="1085"/>
  <c r="U5" i="1085"/>
  <c r="R5" i="1085"/>
  <c r="I6" i="1085"/>
  <c r="I5" i="1085"/>
  <c r="S4" i="1085"/>
  <c r="S3" i="1085"/>
  <c r="X6" i="1085"/>
  <c r="O6" i="1085"/>
  <c r="D6" i="1085"/>
  <c r="X5" i="1085"/>
  <c r="O5" i="1085"/>
  <c r="D5" i="1085"/>
  <c r="X4" i="1085"/>
  <c r="C4" i="1085"/>
  <c r="X3" i="1085"/>
  <c r="L3" i="1085"/>
  <c r="H3" i="1085"/>
  <c r="C3" i="1085"/>
  <c r="V2" i="1085"/>
  <c r="X10" i="1084"/>
  <c r="X8" i="1084"/>
  <c r="R11" i="1084"/>
  <c r="O11" i="1084"/>
  <c r="L11" i="1084"/>
  <c r="R9" i="1084"/>
  <c r="O9" i="1084"/>
  <c r="L9" i="1084"/>
  <c r="R8" i="1084"/>
  <c r="O8" i="1084"/>
  <c r="L8" i="1084"/>
  <c r="D7" i="1084"/>
  <c r="U6" i="1084"/>
  <c r="U5" i="1084"/>
  <c r="R5" i="1084"/>
  <c r="I6" i="1084"/>
  <c r="I5" i="1084"/>
  <c r="S4" i="1084"/>
  <c r="S3" i="1084"/>
  <c r="X6" i="1084"/>
  <c r="O6" i="1084"/>
  <c r="D6" i="1084"/>
  <c r="X5" i="1084"/>
  <c r="O5" i="1084"/>
  <c r="D5" i="1084"/>
  <c r="X4" i="1084"/>
  <c r="C4" i="1084"/>
  <c r="X3" i="1084"/>
  <c r="L3" i="1084"/>
  <c r="H3" i="1084"/>
  <c r="C3" i="1084"/>
  <c r="V2" i="1084"/>
  <c r="AJ37" i="1083"/>
  <c r="AI37" i="1083"/>
  <c r="AH37" i="1083"/>
  <c r="AG37" i="1083"/>
  <c r="AF37" i="1083"/>
  <c r="AE37" i="1083"/>
  <c r="AD37" i="1083"/>
  <c r="AC37" i="1083"/>
  <c r="AB37" i="1083"/>
  <c r="AA37" i="1083"/>
  <c r="Z37" i="1083"/>
  <c r="Y37" i="1083"/>
  <c r="AJ35" i="1083"/>
  <c r="AI35" i="1083"/>
  <c r="AH35" i="1083"/>
  <c r="AG35" i="1083"/>
  <c r="AF35" i="1083"/>
  <c r="AE35" i="1083"/>
  <c r="AD35" i="1083"/>
  <c r="AC35" i="1083"/>
  <c r="AJ37" i="1082"/>
  <c r="AI37" i="1082"/>
  <c r="AH37" i="1082"/>
  <c r="AG37" i="1082"/>
  <c r="AF37" i="1082"/>
  <c r="AE37" i="1082"/>
  <c r="AD37" i="1082"/>
  <c r="AC37" i="1082"/>
  <c r="AB37" i="1082"/>
  <c r="AA37" i="1082"/>
  <c r="Z37" i="1082"/>
  <c r="Y37" i="1082"/>
  <c r="AJ35" i="1082"/>
  <c r="AI35" i="1082"/>
  <c r="AH35" i="1082"/>
  <c r="AG35" i="1082"/>
  <c r="AF35" i="1082"/>
  <c r="AE35" i="1082"/>
  <c r="AD35" i="1082"/>
  <c r="AC35" i="1082"/>
  <c r="AJ37" i="1081"/>
  <c r="AI37" i="1081"/>
  <c r="AH37" i="1081"/>
  <c r="AG37" i="1081"/>
  <c r="AF37" i="1081"/>
  <c r="AE37" i="1081"/>
  <c r="AD37" i="1081"/>
  <c r="AC37" i="1081"/>
  <c r="AB37" i="1081"/>
  <c r="AA37" i="1081"/>
  <c r="Z37" i="1081"/>
  <c r="Y37" i="1081"/>
  <c r="AJ35" i="1081"/>
  <c r="AI35" i="1081"/>
  <c r="AH35" i="1081"/>
  <c r="AG35" i="1081"/>
  <c r="AF35" i="1081"/>
  <c r="AE35" i="1081"/>
  <c r="AD35" i="1081"/>
  <c r="AC35" i="1081"/>
  <c r="AJ37" i="1080"/>
  <c r="AI37" i="1080"/>
  <c r="AH37" i="1080"/>
  <c r="AG37" i="1080"/>
  <c r="AF37" i="1080"/>
  <c r="AE37" i="1080"/>
  <c r="AD37" i="1080"/>
  <c r="AC37" i="1080"/>
  <c r="AB37" i="1080"/>
  <c r="AA37" i="1080"/>
  <c r="Z37" i="1080"/>
  <c r="Y37" i="1080"/>
  <c r="AJ35" i="1080"/>
  <c r="AI35" i="1080"/>
  <c r="AH35" i="1080"/>
  <c r="AG35" i="1080"/>
  <c r="AF35" i="1080"/>
  <c r="AE35" i="1080"/>
  <c r="AD35" i="1080"/>
  <c r="AC35" i="1080"/>
  <c r="AJ37" i="1079"/>
  <c r="AI37" i="1079"/>
  <c r="AH37" i="1079"/>
  <c r="AG37" i="1079"/>
  <c r="AF37" i="1079"/>
  <c r="AE37" i="1079"/>
  <c r="AD37" i="1079"/>
  <c r="AC37" i="1079"/>
  <c r="AB37" i="1079"/>
  <c r="AA37" i="1079"/>
  <c r="Z37" i="1079"/>
  <c r="Y37" i="1079"/>
  <c r="AJ35" i="1079"/>
  <c r="AI35" i="1079"/>
  <c r="AH35" i="1079"/>
  <c r="AG35" i="1079"/>
  <c r="AF35" i="1079"/>
  <c r="AE35" i="1079"/>
  <c r="AD35" i="1079"/>
  <c r="AC35" i="1079"/>
  <c r="AJ37" i="1078"/>
  <c r="AI37" i="1078"/>
  <c r="AH37" i="1078"/>
  <c r="AG37" i="1078"/>
  <c r="AF37" i="1078"/>
  <c r="AE37" i="1078"/>
  <c r="AD37" i="1078"/>
  <c r="AC37" i="1078"/>
  <c r="AB37" i="1078"/>
  <c r="AA37" i="1078"/>
  <c r="Z37" i="1078"/>
  <c r="Y37" i="1078"/>
  <c r="AJ35" i="1078"/>
  <c r="AI35" i="1078"/>
  <c r="AH35" i="1078"/>
  <c r="AG35" i="1078"/>
  <c r="AF35" i="1078"/>
  <c r="AE35" i="1078"/>
  <c r="AD35" i="1078"/>
  <c r="AC35" i="1078"/>
  <c r="AJ37" i="1077"/>
  <c r="AI37" i="1077"/>
  <c r="AH37" i="1077"/>
  <c r="AG37" i="1077"/>
  <c r="AF37" i="1077"/>
  <c r="AE37" i="1077"/>
  <c r="AD37" i="1077"/>
  <c r="AC37" i="1077"/>
  <c r="AB37" i="1077"/>
  <c r="AA37" i="1077"/>
  <c r="Z37" i="1077"/>
  <c r="Y37" i="1077"/>
  <c r="AJ35" i="1077"/>
  <c r="AI35" i="1077"/>
  <c r="AH35" i="1077"/>
  <c r="AG35" i="1077"/>
  <c r="AF35" i="1077"/>
  <c r="AE35" i="1077"/>
  <c r="AD35" i="1077"/>
  <c r="AC35" i="1077"/>
  <c r="AJ37" i="1076"/>
  <c r="AI37" i="1076"/>
  <c r="AH37" i="1076"/>
  <c r="AG37" i="1076"/>
  <c r="AF37" i="1076"/>
  <c r="AE37" i="1076"/>
  <c r="AD37" i="1076"/>
  <c r="AC37" i="1076"/>
  <c r="AB37" i="1076"/>
  <c r="AA37" i="1076"/>
  <c r="Z37" i="1076"/>
  <c r="Y37" i="1076"/>
  <c r="AJ35" i="1076"/>
  <c r="AI35" i="1076"/>
  <c r="AH35" i="1076"/>
  <c r="AG35" i="1076"/>
  <c r="AF35" i="1076"/>
  <c r="AE35" i="1076"/>
  <c r="AD35" i="1076"/>
  <c r="AC35" i="1076"/>
  <c r="AJ37" i="1075"/>
  <c r="AI37" i="1075"/>
  <c r="AH37" i="1075"/>
  <c r="AG37" i="1075"/>
  <c r="AF37" i="1075"/>
  <c r="AE37" i="1075"/>
  <c r="AD37" i="1075"/>
  <c r="AC37" i="1075"/>
  <c r="AB37" i="1075"/>
  <c r="AA37" i="1075"/>
  <c r="Z37" i="1075"/>
  <c r="Y37" i="1075"/>
  <c r="AJ35" i="1075"/>
  <c r="AI35" i="1075"/>
  <c r="AH35" i="1075"/>
  <c r="AG35" i="1075"/>
  <c r="AF35" i="1075"/>
  <c r="AE35" i="1075"/>
  <c r="AD35" i="1075"/>
  <c r="AC35" i="1075"/>
  <c r="AJ37" i="1074"/>
  <c r="AI37" i="1074"/>
  <c r="AH37" i="1074"/>
  <c r="AG37" i="1074"/>
  <c r="AF37" i="1074"/>
  <c r="AE37" i="1074"/>
  <c r="AD37" i="1074"/>
  <c r="AC37" i="1074"/>
  <c r="AB37" i="1074"/>
  <c r="AA37" i="1074"/>
  <c r="Z37" i="1074"/>
  <c r="Y37" i="1074"/>
  <c r="AJ35" i="1074"/>
  <c r="AI35" i="1074"/>
  <c r="AH35" i="1074"/>
  <c r="AG35" i="1074"/>
  <c r="AF35" i="1074"/>
  <c r="AE35" i="1074"/>
  <c r="AD35" i="1074"/>
  <c r="AC35" i="1074"/>
  <c r="AJ37" i="1073"/>
  <c r="AI37" i="1073"/>
  <c r="AH37" i="1073"/>
  <c r="AG37" i="1073"/>
  <c r="AF37" i="1073"/>
  <c r="AE37" i="1073"/>
  <c r="AD37" i="1073"/>
  <c r="AC37" i="1073"/>
  <c r="AB37" i="1073"/>
  <c r="AA37" i="1073"/>
  <c r="Z37" i="1073"/>
  <c r="Y37" i="1073"/>
  <c r="AJ35" i="1073"/>
  <c r="AI35" i="1073"/>
  <c r="AH35" i="1073"/>
  <c r="AG35" i="1073"/>
  <c r="AF35" i="1073"/>
  <c r="AE35" i="1073"/>
  <c r="AD35" i="1073"/>
  <c r="AC35" i="1073"/>
  <c r="AJ37" i="1072"/>
  <c r="AI37" i="1072"/>
  <c r="AH37" i="1072"/>
  <c r="AG37" i="1072"/>
  <c r="AF37" i="1072"/>
  <c r="AE37" i="1072"/>
  <c r="AD37" i="1072"/>
  <c r="AC37" i="1072"/>
  <c r="AB37" i="1072"/>
  <c r="AA37" i="1072"/>
  <c r="Z37" i="1072"/>
  <c r="Y37" i="1072"/>
  <c r="AJ35" i="1072"/>
  <c r="AI35" i="1072"/>
  <c r="AH35" i="1072"/>
  <c r="AG35" i="1072"/>
  <c r="AF35" i="1072"/>
  <c r="AE35" i="1072"/>
  <c r="AD35" i="1072"/>
  <c r="AC35" i="1072"/>
  <c r="AJ37" i="1071"/>
  <c r="AI37" i="1071"/>
  <c r="AH37" i="1071"/>
  <c r="AG37" i="1071"/>
  <c r="AF37" i="1071"/>
  <c r="AE37" i="1071"/>
  <c r="AD37" i="1071"/>
  <c r="AC37" i="1071"/>
  <c r="AB37" i="1071"/>
  <c r="AA37" i="1071"/>
  <c r="Z37" i="1071"/>
  <c r="Y37" i="1071"/>
  <c r="AJ35" i="1071"/>
  <c r="AI35" i="1071"/>
  <c r="AH35" i="1071"/>
  <c r="AG35" i="1071"/>
  <c r="AF35" i="1071"/>
  <c r="AE35" i="1071"/>
  <c r="AD35" i="1071"/>
  <c r="AC35" i="1071"/>
  <c r="AJ37" i="1070"/>
  <c r="AI37" i="1070"/>
  <c r="AH37" i="1070"/>
  <c r="AG37" i="1070"/>
  <c r="AF37" i="1070"/>
  <c r="AE37" i="1070"/>
  <c r="AD37" i="1070"/>
  <c r="AC37" i="1070"/>
  <c r="AB37" i="1070"/>
  <c r="AA37" i="1070"/>
  <c r="Z37" i="1070"/>
  <c r="Y37" i="1070"/>
  <c r="AJ35" i="1070"/>
  <c r="AI35" i="1070"/>
  <c r="AH35" i="1070"/>
  <c r="AG35" i="1070"/>
  <c r="AF35" i="1070"/>
  <c r="AE35" i="1070"/>
  <c r="AD35" i="1070"/>
  <c r="AC35" i="1070"/>
  <c r="AJ37" i="1069"/>
  <c r="AI37" i="1069"/>
  <c r="AH37" i="1069"/>
  <c r="AG37" i="1069"/>
  <c r="AF37" i="1069"/>
  <c r="AE37" i="1069"/>
  <c r="AD37" i="1069"/>
  <c r="AC37" i="1069"/>
  <c r="AB37" i="1069"/>
  <c r="AA37" i="1069"/>
  <c r="Z37" i="1069"/>
  <c r="Y37" i="1069"/>
  <c r="AJ35" i="1069"/>
  <c r="AI35" i="1069"/>
  <c r="AH35" i="1069"/>
  <c r="AG35" i="1069"/>
  <c r="AF35" i="1069"/>
  <c r="AE35" i="1069"/>
  <c r="AD35" i="1069"/>
  <c r="AC35" i="1069"/>
  <c r="AJ37" i="1068"/>
  <c r="AI37" i="1068"/>
  <c r="AH37" i="1068"/>
  <c r="AG37" i="1068"/>
  <c r="AF37" i="1068"/>
  <c r="AE37" i="1068"/>
  <c r="AD37" i="1068"/>
  <c r="AC37" i="1068"/>
  <c r="AB37" i="1068"/>
  <c r="AA37" i="1068"/>
  <c r="Z37" i="1068"/>
  <c r="Y37" i="1068"/>
  <c r="AJ35" i="1068"/>
  <c r="AI35" i="1068"/>
  <c r="AH35" i="1068"/>
  <c r="AG35" i="1068"/>
  <c r="AF35" i="1068"/>
  <c r="AE35" i="1068"/>
  <c r="AD35" i="1068"/>
  <c r="AC35" i="1068"/>
  <c r="AJ37" i="1067"/>
  <c r="AI37" i="1067"/>
  <c r="AH37" i="1067"/>
  <c r="AG37" i="1067"/>
  <c r="AF37" i="1067"/>
  <c r="AE37" i="1067"/>
  <c r="AD37" i="1067"/>
  <c r="AC37" i="1067"/>
  <c r="AB37" i="1067"/>
  <c r="AA37" i="1067"/>
  <c r="Z37" i="1067"/>
  <c r="Y37" i="1067"/>
  <c r="AJ35" i="1067"/>
  <c r="AI35" i="1067"/>
  <c r="AH35" i="1067"/>
  <c r="AG35" i="1067"/>
  <c r="AF35" i="1067"/>
  <c r="AE35" i="1067"/>
  <c r="AD35" i="1067"/>
  <c r="AC35" i="1067"/>
  <c r="AJ37" i="1066"/>
  <c r="AI37" i="1066"/>
  <c r="AH37" i="1066"/>
  <c r="AG37" i="1066"/>
  <c r="AF37" i="1066"/>
  <c r="AE37" i="1066"/>
  <c r="AD37" i="1066"/>
  <c r="AC37" i="1066"/>
  <c r="AB37" i="1066"/>
  <c r="AA37" i="1066"/>
  <c r="Z37" i="1066"/>
  <c r="Y37" i="1066"/>
  <c r="AJ35" i="1066"/>
  <c r="AI35" i="1066"/>
  <c r="AH35" i="1066"/>
  <c r="AG35" i="1066"/>
  <c r="AF35" i="1066"/>
  <c r="AE35" i="1066"/>
  <c r="AD35" i="1066"/>
  <c r="AC35" i="1066"/>
  <c r="AJ37" i="1065"/>
  <c r="AI37" i="1065"/>
  <c r="AH37" i="1065"/>
  <c r="AG37" i="1065"/>
  <c r="AF37" i="1065"/>
  <c r="AE37" i="1065"/>
  <c r="AD37" i="1065"/>
  <c r="AC37" i="1065"/>
  <c r="AB37" i="1065"/>
  <c r="AA37" i="1065"/>
  <c r="Z37" i="1065"/>
  <c r="Y37" i="1065"/>
  <c r="AJ35" i="1065"/>
  <c r="AI35" i="1065"/>
  <c r="AH35" i="1065"/>
  <c r="AG35" i="1065"/>
  <c r="AF35" i="1065"/>
  <c r="AE35" i="1065"/>
  <c r="AD35" i="1065"/>
  <c r="AC35" i="1065"/>
  <c r="AJ37" i="1064"/>
  <c r="AI37" i="1064"/>
  <c r="AH37" i="1064"/>
  <c r="AG37" i="1064"/>
  <c r="AF37" i="1064"/>
  <c r="AE37" i="1064"/>
  <c r="AD37" i="1064"/>
  <c r="AC37" i="1064"/>
  <c r="AB37" i="1064"/>
  <c r="AA37" i="1064"/>
  <c r="Z37" i="1064"/>
  <c r="Y37" i="1064"/>
  <c r="AJ35" i="1064"/>
  <c r="AI35" i="1064"/>
  <c r="AH35" i="1064"/>
  <c r="AG35" i="1064"/>
  <c r="AF35" i="1064"/>
  <c r="AE35" i="1064"/>
  <c r="AD35" i="1064"/>
  <c r="AC35" i="1064"/>
  <c r="AJ37" i="1063"/>
  <c r="AI37" i="1063"/>
  <c r="AH37" i="1063"/>
  <c r="AG37" i="1063"/>
  <c r="AF37" i="1063"/>
  <c r="AE37" i="1063"/>
  <c r="AD37" i="1063"/>
  <c r="AC37" i="1063"/>
  <c r="AB37" i="1063"/>
  <c r="AA37" i="1063"/>
  <c r="Z37" i="1063"/>
  <c r="Y37" i="1063"/>
  <c r="AJ35" i="1063"/>
  <c r="AI35" i="1063"/>
  <c r="AH35" i="1063"/>
  <c r="AG35" i="1063"/>
  <c r="AF35" i="1063"/>
  <c r="AE35" i="1063"/>
  <c r="AD35" i="1063"/>
  <c r="AC35" i="1063"/>
  <c r="AJ37" i="1062"/>
  <c r="AI37" i="1062"/>
  <c r="AH37" i="1062"/>
  <c r="AG37" i="1062"/>
  <c r="AF37" i="1062"/>
  <c r="AE37" i="1062"/>
  <c r="AD37" i="1062"/>
  <c r="AC37" i="1062"/>
  <c r="AB37" i="1062"/>
  <c r="AA37" i="1062"/>
  <c r="Z37" i="1062"/>
  <c r="Y37" i="1062"/>
  <c r="AJ35" i="1062"/>
  <c r="AI35" i="1062"/>
  <c r="AH35" i="1062"/>
  <c r="AG35" i="1062"/>
  <c r="AF35" i="1062"/>
  <c r="AE35" i="1062"/>
  <c r="AD35" i="1062"/>
  <c r="AC35" i="1062"/>
  <c r="AJ37" i="1061"/>
  <c r="AI37" i="1061"/>
  <c r="AH37" i="1061"/>
  <c r="AG37" i="1061"/>
  <c r="AF37" i="1061"/>
  <c r="AE37" i="1061"/>
  <c r="AD37" i="1061"/>
  <c r="AC37" i="1061"/>
  <c r="AB37" i="1061"/>
  <c r="AA37" i="1061"/>
  <c r="Z37" i="1061"/>
  <c r="Y37" i="1061"/>
  <c r="AJ35" i="1061"/>
  <c r="AI35" i="1061"/>
  <c r="AH35" i="1061"/>
  <c r="AG35" i="1061"/>
  <c r="AF35" i="1061"/>
  <c r="AE35" i="1061"/>
  <c r="AD35" i="1061"/>
  <c r="AC35" i="1061"/>
  <c r="AJ37" i="1060"/>
  <c r="AI37" i="1060"/>
  <c r="AH37" i="1060"/>
  <c r="AG37" i="1060"/>
  <c r="AF37" i="1060"/>
  <c r="AE37" i="1060"/>
  <c r="AD37" i="1060"/>
  <c r="AC37" i="1060"/>
  <c r="AB37" i="1060"/>
  <c r="AA37" i="1060"/>
  <c r="Z37" i="1060"/>
  <c r="Y37" i="1060"/>
  <c r="AJ35" i="1060"/>
  <c r="AI35" i="1060"/>
  <c r="AH35" i="1060"/>
  <c r="AG35" i="1060"/>
  <c r="AF35" i="1060"/>
  <c r="AE35" i="1060"/>
  <c r="AD35" i="1060"/>
  <c r="AC35" i="1060"/>
  <c r="AJ37" i="1059"/>
  <c r="AI37" i="1059"/>
  <c r="AH37" i="1059"/>
  <c r="AG37" i="1059"/>
  <c r="AF37" i="1059"/>
  <c r="AE37" i="1059"/>
  <c r="AD37" i="1059"/>
  <c r="AC37" i="1059"/>
  <c r="AB37" i="1059"/>
  <c r="AA37" i="1059"/>
  <c r="Z37" i="1059"/>
  <c r="Y37" i="1059"/>
  <c r="AJ35" i="1059"/>
  <c r="AI35" i="1059"/>
  <c r="AH35" i="1059"/>
  <c r="AG35" i="1059"/>
  <c r="AF35" i="1059"/>
  <c r="AE35" i="1059"/>
  <c r="AD35" i="1059"/>
  <c r="AC35" i="1059"/>
  <c r="AJ37" i="1058"/>
  <c r="AI37" i="1058"/>
  <c r="AH37" i="1058"/>
  <c r="AG37" i="1058"/>
  <c r="AF37" i="1058"/>
  <c r="AE37" i="1058"/>
  <c r="AD37" i="1058"/>
  <c r="AC37" i="1058"/>
  <c r="AB37" i="1058"/>
  <c r="AA37" i="1058"/>
  <c r="Z37" i="1058"/>
  <c r="Y37" i="1058"/>
  <c r="AJ35" i="1058"/>
  <c r="AI35" i="1058"/>
  <c r="AH35" i="1058"/>
  <c r="AG35" i="1058"/>
  <c r="AF35" i="1058"/>
  <c r="AE35" i="1058"/>
  <c r="AD35" i="1058"/>
  <c r="AC35" i="1058"/>
  <c r="AJ37" i="1057"/>
  <c r="AI37" i="1057"/>
  <c r="AH37" i="1057"/>
  <c r="AG37" i="1057"/>
  <c r="AF37" i="1057"/>
  <c r="AE37" i="1057"/>
  <c r="AD37" i="1057"/>
  <c r="AC37" i="1057"/>
  <c r="AB37" i="1057"/>
  <c r="AA37" i="1057"/>
  <c r="Z37" i="1057"/>
  <c r="Y37" i="1057"/>
  <c r="AJ35" i="1057"/>
  <c r="AI35" i="1057"/>
  <c r="AH35" i="1057"/>
  <c r="AG35" i="1057"/>
  <c r="AF35" i="1057"/>
  <c r="AE35" i="1057"/>
  <c r="AD35" i="1057"/>
  <c r="AC35" i="1057"/>
  <c r="AJ37" i="1056"/>
  <c r="AI37" i="1056"/>
  <c r="AH37" i="1056"/>
  <c r="AG37" i="1056"/>
  <c r="AF37" i="1056"/>
  <c r="AE37" i="1056"/>
  <c r="AD37" i="1056"/>
  <c r="AC37" i="1056"/>
  <c r="AB37" i="1056"/>
  <c r="AA37" i="1056"/>
  <c r="Z37" i="1056"/>
  <c r="Y37" i="1056"/>
  <c r="AJ35" i="1056"/>
  <c r="AI35" i="1056"/>
  <c r="AH35" i="1056"/>
  <c r="AG35" i="1056"/>
  <c r="AF35" i="1056"/>
  <c r="AE35" i="1056"/>
  <c r="AD35" i="1056"/>
  <c r="AC35" i="1056"/>
  <c r="AJ37" i="1055"/>
  <c r="AI37" i="1055"/>
  <c r="AH37" i="1055"/>
  <c r="AG37" i="1055"/>
  <c r="AF37" i="1055"/>
  <c r="AE37" i="1055"/>
  <c r="AD37" i="1055"/>
  <c r="AC37" i="1055"/>
  <c r="AB37" i="1055"/>
  <c r="AA37" i="1055"/>
  <c r="Z37" i="1055"/>
  <c r="Y37" i="1055"/>
  <c r="AJ35" i="1055"/>
  <c r="AI35" i="1055"/>
  <c r="AH35" i="1055"/>
  <c r="AG35" i="1055"/>
  <c r="AF35" i="1055"/>
  <c r="AE35" i="1055"/>
  <c r="AD35" i="1055"/>
  <c r="AC35" i="1055"/>
  <c r="AJ37" i="1054"/>
  <c r="AI37" i="1054"/>
  <c r="AH37" i="1054"/>
  <c r="AG37" i="1054"/>
  <c r="AF37" i="1054"/>
  <c r="AE37" i="1054"/>
  <c r="AD37" i="1054"/>
  <c r="AC37" i="1054"/>
  <c r="AB37" i="1054"/>
  <c r="AA37" i="1054"/>
  <c r="Z37" i="1054"/>
  <c r="Y37" i="1054"/>
  <c r="AJ35" i="1054"/>
  <c r="AI35" i="1054"/>
  <c r="AH35" i="1054"/>
  <c r="AG35" i="1054"/>
  <c r="AF35" i="1054"/>
  <c r="AE35" i="1054"/>
  <c r="AD35" i="1054"/>
  <c r="AC35" i="1054"/>
  <c r="AJ37" i="1053"/>
  <c r="AI37" i="1053"/>
  <c r="AH37" i="1053"/>
  <c r="AG37" i="1053"/>
  <c r="AF37" i="1053"/>
  <c r="AE37" i="1053"/>
  <c r="AD37" i="1053"/>
  <c r="AC37" i="1053"/>
  <c r="AB37" i="1053"/>
  <c r="AA37" i="1053"/>
  <c r="Z37" i="1053"/>
  <c r="Y37" i="1053"/>
  <c r="AJ35" i="1053"/>
  <c r="AI35" i="1053"/>
  <c r="AH35" i="1053"/>
  <c r="AG35" i="1053"/>
  <c r="AF35" i="1053"/>
  <c r="AE35" i="1053"/>
  <c r="AD35" i="1053"/>
  <c r="AC35" i="1053"/>
  <c r="AJ37" i="1052"/>
  <c r="AI37" i="1052"/>
  <c r="AH37" i="1052"/>
  <c r="AG37" i="1052"/>
  <c r="AF37" i="1052"/>
  <c r="AE37" i="1052"/>
  <c r="AD37" i="1052"/>
  <c r="AC37" i="1052"/>
  <c r="AB37" i="1052"/>
  <c r="AA37" i="1052"/>
  <c r="Z37" i="1052"/>
  <c r="Y37" i="1052"/>
  <c r="AJ35" i="1052"/>
  <c r="AI35" i="1052"/>
  <c r="AH35" i="1052"/>
  <c r="AG35" i="1052"/>
  <c r="AF35" i="1052"/>
  <c r="AE35" i="1052"/>
  <c r="AD35" i="1052"/>
  <c r="AC35" i="1052"/>
  <c r="AJ37" i="1051"/>
  <c r="AI37" i="1051"/>
  <c r="AH37" i="1051"/>
  <c r="AG37" i="1051"/>
  <c r="AF37" i="1051"/>
  <c r="AE37" i="1051"/>
  <c r="AD37" i="1051"/>
  <c r="AC37" i="1051"/>
  <c r="AB37" i="1051"/>
  <c r="AA37" i="1051"/>
  <c r="Z37" i="1051"/>
  <c r="Y37" i="1051"/>
  <c r="AJ35" i="1051"/>
  <c r="AI35" i="1051"/>
  <c r="AH35" i="1051"/>
  <c r="AG35" i="1051"/>
  <c r="AF35" i="1051"/>
  <c r="AE35" i="1051"/>
  <c r="AD35" i="1051"/>
  <c r="AC35" i="1051"/>
  <c r="AJ37" i="1050"/>
  <c r="AI37" i="1050"/>
  <c r="AH37" i="1050"/>
  <c r="AG37" i="1050"/>
  <c r="AF37" i="1050"/>
  <c r="AE37" i="1050"/>
  <c r="AD37" i="1050"/>
  <c r="AC37" i="1050"/>
  <c r="AB37" i="1050"/>
  <c r="AA37" i="1050"/>
  <c r="Z37" i="1050"/>
  <c r="Y37" i="1050"/>
  <c r="AJ35" i="1050"/>
  <c r="AI35" i="1050"/>
  <c r="AH35" i="1050"/>
  <c r="AG35" i="1050"/>
  <c r="AF35" i="1050"/>
  <c r="AE35" i="1050"/>
  <c r="AD35" i="1050"/>
  <c r="AC35" i="1050"/>
  <c r="AJ37" i="1049"/>
  <c r="AI37" i="1049"/>
  <c r="AH37" i="1049"/>
  <c r="AG37" i="1049"/>
  <c r="AF37" i="1049"/>
  <c r="AE37" i="1049"/>
  <c r="AD37" i="1049"/>
  <c r="AC37" i="1049"/>
  <c r="AB37" i="1049"/>
  <c r="AA37" i="1049"/>
  <c r="Z37" i="1049"/>
  <c r="Y37" i="1049"/>
  <c r="AJ35" i="1049"/>
  <c r="AI35" i="1049"/>
  <c r="AH35" i="1049"/>
  <c r="AG35" i="1049"/>
  <c r="AF35" i="1049"/>
  <c r="AE35" i="1049"/>
  <c r="AD35" i="1049"/>
  <c r="AC35" i="1049"/>
  <c r="AJ37" i="1048"/>
  <c r="AI37" i="1048"/>
  <c r="AH37" i="1048"/>
  <c r="AG37" i="1048"/>
  <c r="AF37" i="1048"/>
  <c r="AE37" i="1048"/>
  <c r="AD37" i="1048"/>
  <c r="AC37" i="1048"/>
  <c r="AB37" i="1048"/>
  <c r="AA37" i="1048"/>
  <c r="Z37" i="1048"/>
  <c r="Y37" i="1048"/>
  <c r="AJ35" i="1048"/>
  <c r="AI35" i="1048"/>
  <c r="AH35" i="1048"/>
  <c r="AG35" i="1048"/>
  <c r="AF35" i="1048"/>
  <c r="AE35" i="1048"/>
  <c r="AD35" i="1048"/>
  <c r="AC35" i="1048"/>
  <c r="AJ37" i="1047"/>
  <c r="AI37" i="1047"/>
  <c r="AH37" i="1047"/>
  <c r="AG37" i="1047"/>
  <c r="AF37" i="1047"/>
  <c r="AE37" i="1047"/>
  <c r="AD37" i="1047"/>
  <c r="AC37" i="1047"/>
  <c r="AB37" i="1047"/>
  <c r="AA37" i="1047"/>
  <c r="Z37" i="1047"/>
  <c r="Y37" i="1047"/>
  <c r="AJ35" i="1047"/>
  <c r="AI35" i="1047"/>
  <c r="AH35" i="1047"/>
  <c r="AG35" i="1047"/>
  <c r="AF35" i="1047"/>
  <c r="AE35" i="1047"/>
  <c r="AD35" i="1047"/>
  <c r="AC35" i="1047"/>
  <c r="AJ37" i="1046"/>
  <c r="AI37" i="1046"/>
  <c r="AH37" i="1046"/>
  <c r="AG37" i="1046"/>
  <c r="AF37" i="1046"/>
  <c r="AE37" i="1046"/>
  <c r="AD37" i="1046"/>
  <c r="AC37" i="1046"/>
  <c r="AB37" i="1046"/>
  <c r="AA37" i="1046"/>
  <c r="Z37" i="1046"/>
  <c r="Y37" i="1046"/>
  <c r="AJ35" i="1046"/>
  <c r="AI35" i="1046"/>
  <c r="AH35" i="1046"/>
  <c r="AG35" i="1046"/>
  <c r="AF35" i="1046"/>
  <c r="AE35" i="1046"/>
  <c r="AD35" i="1046"/>
  <c r="AC35" i="1046"/>
  <c r="AJ37" i="1045"/>
  <c r="AI37" i="1045"/>
  <c r="AH37" i="1045"/>
  <c r="AG37" i="1045"/>
  <c r="AF37" i="1045"/>
  <c r="AE37" i="1045"/>
  <c r="AD37" i="1045"/>
  <c r="AC37" i="1045"/>
  <c r="AB37" i="1045"/>
  <c r="AA37" i="1045"/>
  <c r="Z37" i="1045"/>
  <c r="Y37" i="1045"/>
  <c r="AJ35" i="1045"/>
  <c r="AI35" i="1045"/>
  <c r="AH35" i="1045"/>
  <c r="AG35" i="1045"/>
  <c r="AF35" i="1045"/>
  <c r="AE35" i="1045"/>
  <c r="AD35" i="1045"/>
  <c r="AC35" i="1045"/>
  <c r="AJ37" i="1044"/>
  <c r="AI37" i="1044"/>
  <c r="AH37" i="1044"/>
  <c r="AG37" i="1044"/>
  <c r="AF37" i="1044"/>
  <c r="AE37" i="1044"/>
  <c r="AD37" i="1044"/>
  <c r="AC37" i="1044"/>
  <c r="AB37" i="1044"/>
  <c r="AA37" i="1044"/>
  <c r="Z37" i="1044"/>
  <c r="Y37" i="1044"/>
  <c r="AJ35" i="1044"/>
  <c r="AI35" i="1044"/>
  <c r="AH35" i="1044"/>
  <c r="AG35" i="1044"/>
  <c r="AF35" i="1044"/>
  <c r="AE35" i="1044"/>
  <c r="AD35" i="1044"/>
  <c r="AC35" i="1044"/>
  <c r="AJ37" i="1043"/>
  <c r="AI37" i="1043"/>
  <c r="AH37" i="1043"/>
  <c r="AG37" i="1043"/>
  <c r="AF37" i="1043"/>
  <c r="AE37" i="1043"/>
  <c r="AD37" i="1043"/>
  <c r="AC37" i="1043"/>
  <c r="AB37" i="1043"/>
  <c r="AA37" i="1043"/>
  <c r="Z37" i="1043"/>
  <c r="Y37" i="1043"/>
  <c r="AJ35" i="1043"/>
  <c r="AI35" i="1043"/>
  <c r="AH35" i="1043"/>
  <c r="AG35" i="1043"/>
  <c r="AF35" i="1043"/>
  <c r="AE35" i="1043"/>
  <c r="AD35" i="1043"/>
  <c r="AC35" i="1043"/>
  <c r="AJ37" i="1042"/>
  <c r="AI37" i="1042"/>
  <c r="AH37" i="1042"/>
  <c r="AG37" i="1042"/>
  <c r="AF37" i="1042"/>
  <c r="AE37" i="1042"/>
  <c r="AD37" i="1042"/>
  <c r="AC37" i="1042"/>
  <c r="AB37" i="1042"/>
  <c r="AA37" i="1042"/>
  <c r="Z37" i="1042"/>
  <c r="Y37" i="1042"/>
  <c r="AJ35" i="1042"/>
  <c r="AI35" i="1042"/>
  <c r="AH35" i="1042"/>
  <c r="AG35" i="1042"/>
  <c r="AF35" i="1042"/>
  <c r="AE35" i="1042"/>
  <c r="AD35" i="1042"/>
  <c r="AC35" i="1042"/>
  <c r="AJ37" i="1041"/>
  <c r="AI37" i="1041"/>
  <c r="AH37" i="1041"/>
  <c r="AG37" i="1041"/>
  <c r="AF37" i="1041"/>
  <c r="AE37" i="1041"/>
  <c r="AD37" i="1041"/>
  <c r="AC37" i="1041"/>
  <c r="AB37" i="1041"/>
  <c r="AA37" i="1041"/>
  <c r="Z37" i="1041"/>
  <c r="Y37" i="1041"/>
  <c r="AJ35" i="1041"/>
  <c r="AI35" i="1041"/>
  <c r="AH35" i="1041"/>
  <c r="AG35" i="1041"/>
  <c r="AF35" i="1041"/>
  <c r="AE35" i="1041"/>
  <c r="AD35" i="1041"/>
  <c r="AC35" i="1041"/>
  <c r="AJ37" i="1040"/>
  <c r="AI37" i="1040"/>
  <c r="AH37" i="1040"/>
  <c r="AG37" i="1040"/>
  <c r="AF37" i="1040"/>
  <c r="AE37" i="1040"/>
  <c r="AD37" i="1040"/>
  <c r="AC37" i="1040"/>
  <c r="AB37" i="1040"/>
  <c r="AA37" i="1040"/>
  <c r="Z37" i="1040"/>
  <c r="Y37" i="1040"/>
  <c r="AJ35" i="1040"/>
  <c r="AI35" i="1040"/>
  <c r="AH35" i="1040"/>
  <c r="AG35" i="1040"/>
  <c r="AF35" i="1040"/>
  <c r="AE35" i="1040"/>
  <c r="AD35" i="1040"/>
  <c r="AC35" i="1040"/>
  <c r="AJ37" i="1039"/>
  <c r="AI37" i="1039"/>
  <c r="AH37" i="1039"/>
  <c r="AG37" i="1039"/>
  <c r="AF37" i="1039"/>
  <c r="AE37" i="1039"/>
  <c r="AD37" i="1039"/>
  <c r="AC37" i="1039"/>
  <c r="AB37" i="1039"/>
  <c r="AA37" i="1039"/>
  <c r="Z37" i="1039"/>
  <c r="Y37" i="1039"/>
  <c r="AJ35" i="1039"/>
  <c r="AI35" i="1039"/>
  <c r="AH35" i="1039"/>
  <c r="AG35" i="1039"/>
  <c r="AF35" i="1039"/>
  <c r="AE35" i="1039"/>
  <c r="AD35" i="1039"/>
  <c r="AC35" i="1039"/>
  <c r="AJ37" i="1038"/>
  <c r="AI37" i="1038"/>
  <c r="AH37" i="1038"/>
  <c r="AG37" i="1038"/>
  <c r="AF37" i="1038"/>
  <c r="AE37" i="1038"/>
  <c r="AD37" i="1038"/>
  <c r="AC37" i="1038"/>
  <c r="AB37" i="1038"/>
  <c r="AA37" i="1038"/>
  <c r="Z37" i="1038"/>
  <c r="Y37" i="1038"/>
  <c r="AJ35" i="1038"/>
  <c r="AI35" i="1038"/>
  <c r="AH35" i="1038"/>
  <c r="AG35" i="1038"/>
  <c r="AF35" i="1038"/>
  <c r="AE35" i="1038"/>
  <c r="AD35" i="1038"/>
  <c r="AC35" i="1038"/>
  <c r="AJ37" i="1037"/>
  <c r="AI37" i="1037"/>
  <c r="AH37" i="1037"/>
  <c r="AG37" i="1037"/>
  <c r="AF37" i="1037"/>
  <c r="AE37" i="1037"/>
  <c r="AD37" i="1037"/>
  <c r="AC37" i="1037"/>
  <c r="AB37" i="1037"/>
  <c r="AA37" i="1037"/>
  <c r="Z37" i="1037"/>
  <c r="Y37" i="1037"/>
  <c r="AJ35" i="1037"/>
  <c r="AI35" i="1037"/>
  <c r="AH35" i="1037"/>
  <c r="AG35" i="1037"/>
  <c r="AF35" i="1037"/>
  <c r="AE35" i="1037"/>
  <c r="AD35" i="1037"/>
  <c r="AC35" i="1037"/>
  <c r="AJ37" i="1036"/>
  <c r="AI37" i="1036"/>
  <c r="AH37" i="1036"/>
  <c r="AG37" i="1036"/>
  <c r="AF37" i="1036"/>
  <c r="AE37" i="1036"/>
  <c r="AD37" i="1036"/>
  <c r="AC37" i="1036"/>
  <c r="AB37" i="1036"/>
  <c r="AA37" i="1036"/>
  <c r="Z37" i="1036"/>
  <c r="Y37" i="1036"/>
  <c r="AJ35" i="1036"/>
  <c r="AI35" i="1036"/>
  <c r="AH35" i="1036"/>
  <c r="AG35" i="1036"/>
  <c r="AF35" i="1036"/>
  <c r="AE35" i="1036"/>
  <c r="AD35" i="1036"/>
  <c r="AC35" i="1036"/>
  <c r="AJ37" i="1035"/>
  <c r="AI37" i="1035"/>
  <c r="AH37" i="1035"/>
  <c r="AG37" i="1035"/>
  <c r="AF37" i="1035"/>
  <c r="AE37" i="1035"/>
  <c r="AD37" i="1035"/>
  <c r="AC37" i="1035"/>
  <c r="AB37" i="1035"/>
  <c r="AA37" i="1035"/>
  <c r="Z37" i="1035"/>
  <c r="Y37" i="1035"/>
  <c r="AJ35" i="1035"/>
  <c r="AI35" i="1035"/>
  <c r="AH35" i="1035"/>
  <c r="AG35" i="1035"/>
  <c r="AF35" i="1035"/>
  <c r="AE35" i="1035"/>
  <c r="AD35" i="1035"/>
  <c r="AC35" i="1035"/>
  <c r="AJ37" i="1034"/>
  <c r="AI37" i="1034"/>
  <c r="AH37" i="1034"/>
  <c r="AG37" i="1034"/>
  <c r="AF37" i="1034"/>
  <c r="AE37" i="1034"/>
  <c r="AD37" i="1034"/>
  <c r="AC37" i="1034"/>
  <c r="AB37" i="1034"/>
  <c r="AA37" i="1034"/>
  <c r="Z37" i="1034"/>
  <c r="Y37" i="1034"/>
  <c r="AJ35" i="1034"/>
  <c r="AI35" i="1034"/>
  <c r="AH35" i="1034"/>
  <c r="AG35" i="1034"/>
  <c r="AF35" i="1034"/>
  <c r="AE35" i="1034"/>
  <c r="AD35" i="1034"/>
  <c r="AC35" i="1034"/>
  <c r="AJ37" i="1033"/>
  <c r="AI37" i="1033"/>
  <c r="AH37" i="1033"/>
  <c r="AG37" i="1033"/>
  <c r="AF37" i="1033"/>
  <c r="AE37" i="1033"/>
  <c r="AD37" i="1033"/>
  <c r="AC37" i="1033"/>
  <c r="AB37" i="1033"/>
  <c r="AA37" i="1033"/>
  <c r="Z37" i="1033"/>
  <c r="Y37" i="1033"/>
  <c r="AJ35" i="1033"/>
  <c r="AI35" i="1033"/>
  <c r="AH35" i="1033"/>
  <c r="AG35" i="1033"/>
  <c r="AF35" i="1033"/>
  <c r="AE35" i="1033"/>
  <c r="AD35" i="1033"/>
  <c r="AC35" i="1033"/>
  <c r="AJ37" i="1032"/>
  <c r="AI37" i="1032"/>
  <c r="AH37" i="1032"/>
  <c r="AG37" i="1032"/>
  <c r="AF37" i="1032"/>
  <c r="AE37" i="1032"/>
  <c r="AD37" i="1032"/>
  <c r="AC37" i="1032"/>
  <c r="AB37" i="1032"/>
  <c r="AA37" i="1032"/>
  <c r="Z37" i="1032"/>
  <c r="Y37" i="1032"/>
  <c r="AJ35" i="1032"/>
  <c r="AI35" i="1032"/>
  <c r="AH35" i="1032"/>
  <c r="AG35" i="1032"/>
  <c r="AF35" i="1032"/>
  <c r="AE35" i="1032"/>
  <c r="AD35" i="1032"/>
  <c r="AC35" i="1032"/>
  <c r="AJ37" i="1031"/>
  <c r="AI37" i="1031"/>
  <c r="AH37" i="1031"/>
  <c r="AG37" i="1031"/>
  <c r="AF37" i="1031"/>
  <c r="AE37" i="1031"/>
  <c r="AD37" i="1031"/>
  <c r="AC37" i="1031"/>
  <c r="AB37" i="1031"/>
  <c r="AA37" i="1031"/>
  <c r="Z37" i="1031"/>
  <c r="Y37" i="1031"/>
  <c r="AJ35" i="1031"/>
  <c r="AI35" i="1031"/>
  <c r="AH35" i="1031"/>
  <c r="AG35" i="1031"/>
  <c r="AF35" i="1031"/>
  <c r="AE35" i="1031"/>
  <c r="AD35" i="1031"/>
  <c r="AC35" i="1031"/>
  <c r="AJ37" i="1030"/>
  <c r="AI37" i="1030"/>
  <c r="AH37" i="1030"/>
  <c r="AG37" i="1030"/>
  <c r="AF37" i="1030"/>
  <c r="AE37" i="1030"/>
  <c r="AD37" i="1030"/>
  <c r="AC37" i="1030"/>
  <c r="AB37" i="1030"/>
  <c r="AA37" i="1030"/>
  <c r="Z37" i="1030"/>
  <c r="Y37" i="1030"/>
  <c r="AJ35" i="1030"/>
  <c r="AI35" i="1030"/>
  <c r="AH35" i="1030"/>
  <c r="AG35" i="1030"/>
  <c r="AF35" i="1030"/>
  <c r="AE35" i="1030"/>
  <c r="AD35" i="1030"/>
  <c r="AC35" i="1030"/>
  <c r="AJ37" i="1029"/>
  <c r="AI37" i="1029"/>
  <c r="AH37" i="1029"/>
  <c r="AG37" i="1029"/>
  <c r="AF37" i="1029"/>
  <c r="AE37" i="1029"/>
  <c r="AD37" i="1029"/>
  <c r="AC37" i="1029"/>
  <c r="AB37" i="1029"/>
  <c r="AA37" i="1029"/>
  <c r="Z37" i="1029"/>
  <c r="Y37" i="1029"/>
  <c r="AJ35" i="1029"/>
  <c r="AI35" i="1029"/>
  <c r="AH35" i="1029"/>
  <c r="AG35" i="1029"/>
  <c r="AF35" i="1029"/>
  <c r="AE35" i="1029"/>
  <c r="AD35" i="1029"/>
  <c r="AC35" i="1029"/>
  <c r="AJ37" i="1028"/>
  <c r="AI37" i="1028"/>
  <c r="AH37" i="1028"/>
  <c r="AG37" i="1028"/>
  <c r="AF37" i="1028"/>
  <c r="AE37" i="1028"/>
  <c r="AD37" i="1028"/>
  <c r="AC37" i="1028"/>
  <c r="AB37" i="1028"/>
  <c r="AA37" i="1028"/>
  <c r="Z37" i="1028"/>
  <c r="Y37" i="1028"/>
  <c r="AJ35" i="1028"/>
  <c r="AI35" i="1028"/>
  <c r="AH35" i="1028"/>
  <c r="AG35" i="1028"/>
  <c r="AF35" i="1028"/>
  <c r="AE35" i="1028"/>
  <c r="AD35" i="1028"/>
  <c r="AC35" i="1028"/>
  <c r="AJ37" i="1027"/>
  <c r="AI37" i="1027"/>
  <c r="AH37" i="1027"/>
  <c r="AG37" i="1027"/>
  <c r="AF37" i="1027"/>
  <c r="AE37" i="1027"/>
  <c r="AD37" i="1027"/>
  <c r="AC37" i="1027"/>
  <c r="AB37" i="1027"/>
  <c r="AA37" i="1027"/>
  <c r="Z37" i="1027"/>
  <c r="Y37" i="1027"/>
  <c r="AJ35" i="1027"/>
  <c r="AI35" i="1027"/>
  <c r="AH35" i="1027"/>
  <c r="AG35" i="1027"/>
  <c r="AF35" i="1027"/>
  <c r="AE35" i="1027"/>
  <c r="AD35" i="1027"/>
  <c r="AC35" i="1027"/>
  <c r="AJ37" i="1026"/>
  <c r="AI37" i="1026"/>
  <c r="AH37" i="1026"/>
  <c r="AG37" i="1026"/>
  <c r="AF37" i="1026"/>
  <c r="AE37" i="1026"/>
  <c r="AD37" i="1026"/>
  <c r="AC37" i="1026"/>
  <c r="AB37" i="1026"/>
  <c r="AA37" i="1026"/>
  <c r="Z37" i="1026"/>
  <c r="Y37" i="1026"/>
  <c r="AJ35" i="1026"/>
  <c r="AI35" i="1026"/>
  <c r="AH35" i="1026"/>
  <c r="AG35" i="1026"/>
  <c r="AF35" i="1026"/>
  <c r="AE35" i="1026"/>
  <c r="AD35" i="1026"/>
  <c r="AC35" i="1026"/>
  <c r="AJ37" i="1025"/>
  <c r="AI37" i="1025"/>
  <c r="AH37" i="1025"/>
  <c r="AG37" i="1025"/>
  <c r="AF37" i="1025"/>
  <c r="AE37" i="1025"/>
  <c r="AD37" i="1025"/>
  <c r="AC37" i="1025"/>
  <c r="AB37" i="1025"/>
  <c r="AA37" i="1025"/>
  <c r="Z37" i="1025"/>
  <c r="Y37" i="1025"/>
  <c r="AJ35" i="1025"/>
  <c r="AI35" i="1025"/>
  <c r="AH35" i="1025"/>
  <c r="AG35" i="1025"/>
  <c r="AF35" i="1025"/>
  <c r="AE35" i="1025"/>
  <c r="AD35" i="1025"/>
  <c r="AC35" i="1025"/>
  <c r="AJ37" i="1024"/>
  <c r="AI37" i="1024"/>
  <c r="AH37" i="1024"/>
  <c r="AG37" i="1024"/>
  <c r="AF37" i="1024"/>
  <c r="AE37" i="1024"/>
  <c r="AD37" i="1024"/>
  <c r="AC37" i="1024"/>
  <c r="AB37" i="1024"/>
  <c r="AA37" i="1024"/>
  <c r="Z37" i="1024"/>
  <c r="Y37" i="1024"/>
  <c r="AJ35" i="1024"/>
  <c r="AI35" i="1024"/>
  <c r="AH35" i="1024"/>
  <c r="AG35" i="1024"/>
  <c r="AF35" i="1024"/>
  <c r="AE35" i="1024"/>
  <c r="AD35" i="1024"/>
  <c r="AC35" i="1024"/>
  <c r="AJ37" i="1023"/>
  <c r="AI37" i="1023"/>
  <c r="AH37" i="1023"/>
  <c r="AG37" i="1023"/>
  <c r="AF37" i="1023"/>
  <c r="AE37" i="1023"/>
  <c r="AD37" i="1023"/>
  <c r="AC37" i="1023"/>
  <c r="AB37" i="1023"/>
  <c r="AA37" i="1023"/>
  <c r="Z37" i="1023"/>
  <c r="Y37" i="1023"/>
  <c r="AJ35" i="1023"/>
  <c r="AI35" i="1023"/>
  <c r="AH35" i="1023"/>
  <c r="AG35" i="1023"/>
  <c r="AF35" i="1023"/>
  <c r="AE35" i="1023"/>
  <c r="AD35" i="1023"/>
  <c r="AC35" i="1023"/>
  <c r="AJ37" i="1022"/>
  <c r="AI37" i="1022"/>
  <c r="AH37" i="1022"/>
  <c r="AG37" i="1022"/>
  <c r="AF37" i="1022"/>
  <c r="AE37" i="1022"/>
  <c r="AD37" i="1022"/>
  <c r="AC37" i="1022"/>
  <c r="AB37" i="1022"/>
  <c r="AA37" i="1022"/>
  <c r="Z37" i="1022"/>
  <c r="Y37" i="1022"/>
  <c r="AJ35" i="1022"/>
  <c r="AI35" i="1022"/>
  <c r="AH35" i="1022"/>
  <c r="AG35" i="1022"/>
  <c r="AF35" i="1022"/>
  <c r="AE35" i="1022"/>
  <c r="AD35" i="1022"/>
  <c r="AC35" i="1022"/>
  <c r="AJ37" i="1021"/>
  <c r="AI37" i="1021"/>
  <c r="AH37" i="1021"/>
  <c r="AG37" i="1021"/>
  <c r="AF37" i="1021"/>
  <c r="AE37" i="1021"/>
  <c r="AD37" i="1021"/>
  <c r="AC37" i="1021"/>
  <c r="AB37" i="1021"/>
  <c r="AA37" i="1021"/>
  <c r="Z37" i="1021"/>
  <c r="Y37" i="1021"/>
  <c r="AJ35" i="1021"/>
  <c r="AI35" i="1021"/>
  <c r="AH35" i="1021"/>
  <c r="AG35" i="1021"/>
  <c r="AF35" i="1021"/>
  <c r="AE35" i="1021"/>
  <c r="AD35" i="1021"/>
  <c r="AC35" i="1021"/>
  <c r="AJ37" i="1020"/>
  <c r="AI37" i="1020"/>
  <c r="AH37" i="1020"/>
  <c r="AG37" i="1020"/>
  <c r="AF37" i="1020"/>
  <c r="AE37" i="1020"/>
  <c r="AD37" i="1020"/>
  <c r="AC37" i="1020"/>
  <c r="AB37" i="1020"/>
  <c r="AA37" i="1020"/>
  <c r="Z37" i="1020"/>
  <c r="Y37" i="1020"/>
  <c r="AJ35" i="1020"/>
  <c r="AI35" i="1020"/>
  <c r="AH35" i="1020"/>
  <c r="AG35" i="1020"/>
  <c r="AF35" i="1020"/>
  <c r="AE35" i="1020"/>
  <c r="AD35" i="1020"/>
  <c r="AC35" i="1020"/>
  <c r="B73" i="81" l="1"/>
  <c r="D72" i="81"/>
  <c r="C72" i="81"/>
  <c r="B72" i="81"/>
  <c r="C71" i="81"/>
  <c r="B71" i="81"/>
  <c r="C70" i="81"/>
  <c r="B70" i="81"/>
  <c r="D69" i="81"/>
  <c r="C69" i="81"/>
  <c r="B69" i="81"/>
  <c r="C68" i="81"/>
  <c r="B68" i="81"/>
  <c r="C67" i="81"/>
  <c r="B67" i="81"/>
  <c r="D66" i="81"/>
  <c r="C66" i="81"/>
  <c r="B66" i="81"/>
  <c r="D65" i="81"/>
  <c r="C65" i="81"/>
  <c r="B65" i="81"/>
  <c r="Q64" i="81"/>
  <c r="N64" i="81"/>
  <c r="D64" i="81"/>
  <c r="C64" i="81"/>
  <c r="B64" i="81"/>
  <c r="D63" i="81"/>
  <c r="C63" i="81"/>
  <c r="B63" i="81"/>
  <c r="O62" i="81"/>
  <c r="N62" i="81"/>
  <c r="M62" i="81"/>
  <c r="D62" i="81"/>
  <c r="C62" i="81"/>
  <c r="B62" i="81"/>
  <c r="O61" i="81"/>
  <c r="N61" i="81"/>
  <c r="D61" i="81"/>
  <c r="C61" i="81"/>
  <c r="B61" i="81"/>
  <c r="D60" i="81"/>
  <c r="C60" i="81"/>
  <c r="B60" i="81"/>
  <c r="C59" i="81"/>
  <c r="B59" i="81"/>
  <c r="C58" i="81"/>
  <c r="B58" i="81"/>
  <c r="I57" i="81"/>
  <c r="C57" i="81"/>
  <c r="B57" i="81"/>
  <c r="D56" i="81"/>
  <c r="C56" i="81"/>
  <c r="B56" i="81"/>
  <c r="D55" i="81"/>
  <c r="C55" i="81"/>
  <c r="B55" i="81"/>
  <c r="C54" i="81"/>
  <c r="B54" i="81"/>
  <c r="D53" i="81"/>
  <c r="C53" i="81"/>
  <c r="B53" i="81"/>
  <c r="C52" i="81"/>
  <c r="B52" i="81"/>
  <c r="C51" i="81"/>
  <c r="B51" i="81"/>
  <c r="C50" i="81"/>
  <c r="B50" i="81"/>
  <c r="C49" i="81"/>
  <c r="B49" i="81"/>
  <c r="Z48" i="81"/>
  <c r="C48" i="81"/>
  <c r="B48" i="81"/>
  <c r="D47" i="81"/>
  <c r="C47" i="81"/>
  <c r="B47" i="81"/>
  <c r="C46" i="81"/>
  <c r="B46" i="81"/>
  <c r="AA45" i="81"/>
  <c r="Z45" i="81"/>
  <c r="X45" i="81"/>
  <c r="D45" i="81"/>
  <c r="C45" i="81"/>
  <c r="B45" i="81"/>
  <c r="Y44" i="81"/>
  <c r="D44" i="81"/>
  <c r="C44" i="81"/>
  <c r="B44" i="81"/>
  <c r="D43" i="81"/>
  <c r="C43" i="81"/>
  <c r="B43" i="81"/>
  <c r="D42" i="81"/>
  <c r="C42" i="81"/>
  <c r="B42" i="81"/>
  <c r="D41" i="81"/>
  <c r="C41" i="81"/>
  <c r="B41" i="81"/>
  <c r="C40" i="81"/>
  <c r="B40" i="81"/>
  <c r="C39" i="81"/>
  <c r="B39" i="81"/>
  <c r="C38" i="81"/>
  <c r="B38" i="81"/>
  <c r="D37" i="81"/>
  <c r="C37" i="81"/>
  <c r="B37" i="81"/>
  <c r="P36" i="81"/>
  <c r="O36" i="81"/>
  <c r="C36" i="81"/>
  <c r="B36" i="81"/>
  <c r="D35" i="81"/>
  <c r="C35" i="81"/>
  <c r="B35" i="81"/>
  <c r="C34" i="81"/>
  <c r="B34" i="81"/>
  <c r="D33" i="81"/>
  <c r="C33" i="81"/>
  <c r="B33" i="81"/>
  <c r="C32" i="81"/>
  <c r="B32" i="81"/>
  <c r="D31" i="81"/>
  <c r="C31" i="81"/>
  <c r="B31" i="81"/>
  <c r="D30" i="81"/>
  <c r="C30" i="81"/>
  <c r="B30" i="81"/>
  <c r="D29" i="81"/>
  <c r="C29" i="81"/>
  <c r="B29" i="81"/>
  <c r="C28" i="81"/>
  <c r="B28" i="81"/>
  <c r="C27" i="81"/>
  <c r="B27" i="81"/>
  <c r="C26" i="81"/>
  <c r="B26" i="81"/>
  <c r="Z25" i="81"/>
  <c r="D25" i="81"/>
  <c r="C25" i="81"/>
  <c r="B25" i="81"/>
  <c r="C24" i="81"/>
  <c r="B24" i="81"/>
  <c r="C23" i="81"/>
  <c r="B23" i="81"/>
  <c r="D22" i="81"/>
  <c r="C22" i="81"/>
  <c r="B22" i="81"/>
  <c r="C21" i="81"/>
  <c r="B21" i="81"/>
  <c r="C20" i="81"/>
  <c r="B20" i="81"/>
  <c r="D19" i="81"/>
  <c r="C19" i="81"/>
  <c r="B19" i="81"/>
  <c r="Z18" i="81"/>
  <c r="Y18" i="81"/>
  <c r="F18" i="81"/>
  <c r="D18" i="81"/>
  <c r="C18" i="81"/>
  <c r="B18" i="81"/>
  <c r="D17" i="81"/>
  <c r="C17" i="81"/>
  <c r="B17" i="81"/>
  <c r="D16" i="81"/>
  <c r="C16" i="81"/>
  <c r="B16" i="81"/>
  <c r="D15" i="81"/>
  <c r="C15" i="81"/>
  <c r="B15" i="81"/>
  <c r="C14" i="81"/>
  <c r="B14" i="81"/>
  <c r="C13" i="81"/>
  <c r="B13" i="81"/>
  <c r="D12" i="81"/>
  <c r="C12" i="81"/>
  <c r="B12" i="81"/>
  <c r="D11" i="81"/>
  <c r="C11" i="81"/>
  <c r="B11" i="81"/>
  <c r="P10" i="81"/>
  <c r="O10" i="81"/>
  <c r="D10" i="81"/>
  <c r="C10" i="81"/>
  <c r="B10" i="81"/>
  <c r="BH5" i="1083"/>
  <c r="N73" i="81" s="1"/>
  <c r="BG5" i="1083"/>
  <c r="M73" i="81" s="1"/>
  <c r="BF5" i="1083"/>
  <c r="L73" i="81" s="1"/>
  <c r="BE5" i="1083"/>
  <c r="K73" i="81" s="1"/>
  <c r="BD5" i="1083"/>
  <c r="J73" i="81" s="1"/>
  <c r="BC5" i="1083"/>
  <c r="I73" i="81" s="1"/>
  <c r="BB5" i="1083"/>
  <c r="H73" i="81" s="1"/>
  <c r="BA5" i="1083"/>
  <c r="G73" i="81" s="1"/>
  <c r="AZ5" i="1083"/>
  <c r="F73" i="81" s="1"/>
  <c r="BR5" i="1083"/>
  <c r="X73" i="81" s="1"/>
  <c r="BR5" i="1082"/>
  <c r="X72" i="81" s="1"/>
  <c r="BQ5" i="1082"/>
  <c r="W72" i="81" s="1"/>
  <c r="BP5" i="1082"/>
  <c r="V72" i="81" s="1"/>
  <c r="BO5" i="1082"/>
  <c r="U72" i="81" s="1"/>
  <c r="BJ5" i="1081"/>
  <c r="P71" i="81" s="1"/>
  <c r="BI5" i="1081"/>
  <c r="O71" i="81" s="1"/>
  <c r="BH5" i="1081"/>
  <c r="N71" i="81" s="1"/>
  <c r="BG5" i="1081"/>
  <c r="M71" i="81" s="1"/>
  <c r="BF5" i="1081"/>
  <c r="L71" i="81" s="1"/>
  <c r="BE5" i="1081"/>
  <c r="K71" i="81" s="1"/>
  <c r="BD5" i="1081"/>
  <c r="J71" i="81" s="1"/>
  <c r="BC5" i="1081"/>
  <c r="I71" i="81" s="1"/>
  <c r="BB5" i="1081"/>
  <c r="H71" i="81" s="1"/>
  <c r="BA5" i="1081"/>
  <c r="G71" i="81" s="1"/>
  <c r="AZ5" i="1081"/>
  <c r="F71" i="81" s="1"/>
  <c r="BK5" i="1081"/>
  <c r="Q71" i="81" s="1"/>
  <c r="BV5" i="1081"/>
  <c r="AB71" i="81" s="1"/>
  <c r="BJ5" i="1080"/>
  <c r="P70" i="81" s="1"/>
  <c r="BI5" i="1080"/>
  <c r="O70" i="81" s="1"/>
  <c r="BH5" i="1080"/>
  <c r="N70" i="81" s="1"/>
  <c r="BG5" i="1080"/>
  <c r="M70" i="81" s="1"/>
  <c r="BF5" i="1080"/>
  <c r="L70" i="81" s="1"/>
  <c r="BE5" i="1080"/>
  <c r="K70" i="81" s="1"/>
  <c r="BD5" i="1080"/>
  <c r="J70" i="81" s="1"/>
  <c r="BC5" i="1080"/>
  <c r="I70" i="81" s="1"/>
  <c r="BB5" i="1080"/>
  <c r="H70" i="81" s="1"/>
  <c r="BK5" i="1080"/>
  <c r="Q70" i="81" s="1"/>
  <c r="BT5" i="1080"/>
  <c r="Z70" i="81" s="1"/>
  <c r="BS5" i="1080"/>
  <c r="Y70" i="81" s="1"/>
  <c r="BR5" i="1080"/>
  <c r="X70" i="81" s="1"/>
  <c r="BQ5" i="1080"/>
  <c r="W70" i="81" s="1"/>
  <c r="BP5" i="1080"/>
  <c r="V70" i="81" s="1"/>
  <c r="BO5" i="1080"/>
  <c r="U70" i="81" s="1"/>
  <c r="BF5" i="1079"/>
  <c r="L69" i="81" s="1"/>
  <c r="BE5" i="1079"/>
  <c r="K69" i="81" s="1"/>
  <c r="BD5" i="1079"/>
  <c r="J69" i="81" s="1"/>
  <c r="BC5" i="1079"/>
  <c r="I69" i="81" s="1"/>
  <c r="AZ5" i="1079"/>
  <c r="F69" i="81" s="1"/>
  <c r="BV5" i="1079"/>
  <c r="AB69" i="81" s="1"/>
  <c r="BJ5" i="1078"/>
  <c r="P68" i="81" s="1"/>
  <c r="BF5" i="1078"/>
  <c r="L68" i="81" s="1"/>
  <c r="BE5" i="1078"/>
  <c r="K68" i="81" s="1"/>
  <c r="BC5" i="1078"/>
  <c r="I68" i="81" s="1"/>
  <c r="BB5" i="1078"/>
  <c r="H68" i="81" s="1"/>
  <c r="BA5" i="1078"/>
  <c r="G68" i="81" s="1"/>
  <c r="AZ5" i="1078"/>
  <c r="F68" i="81" s="1"/>
  <c r="BK5" i="1078"/>
  <c r="Q68" i="81" s="1"/>
  <c r="BU5" i="1078"/>
  <c r="AA68" i="81" s="1"/>
  <c r="BS5" i="1078"/>
  <c r="Y68" i="81" s="1"/>
  <c r="BR5" i="1078"/>
  <c r="X68" i="81" s="1"/>
  <c r="BQ5" i="1078"/>
  <c r="W68" i="81" s="1"/>
  <c r="BP5" i="1078"/>
  <c r="V68" i="81" s="1"/>
  <c r="BO5" i="1078"/>
  <c r="U68" i="81" s="1"/>
  <c r="BI5" i="1077"/>
  <c r="O67" i="81" s="1"/>
  <c r="BH5" i="1077"/>
  <c r="N67" i="81" s="1"/>
  <c r="BG5" i="1077"/>
  <c r="M67" i="81" s="1"/>
  <c r="BF5" i="1077"/>
  <c r="L67" i="81" s="1"/>
  <c r="BE5" i="1077"/>
  <c r="K67" i="81" s="1"/>
  <c r="BD5" i="1077"/>
  <c r="J67" i="81" s="1"/>
  <c r="BC5" i="1077"/>
  <c r="I67" i="81" s="1"/>
  <c r="BB5" i="1077"/>
  <c r="H67" i="81" s="1"/>
  <c r="BA5" i="1077"/>
  <c r="G67" i="81" s="1"/>
  <c r="AZ5" i="1077"/>
  <c r="F67" i="81" s="1"/>
  <c r="BK5" i="1077"/>
  <c r="Q67" i="81" s="1"/>
  <c r="BV5" i="1077"/>
  <c r="AB67" i="81" s="1"/>
  <c r="BJ5" i="1076"/>
  <c r="P66" i="81" s="1"/>
  <c r="BI5" i="1076"/>
  <c r="O66" i="81" s="1"/>
  <c r="BH5" i="1076"/>
  <c r="N66" i="81" s="1"/>
  <c r="BG5" i="1076"/>
  <c r="M66" i="81" s="1"/>
  <c r="BF5" i="1076"/>
  <c r="L66" i="81" s="1"/>
  <c r="BE5" i="1076"/>
  <c r="K66" i="81" s="1"/>
  <c r="BD5" i="1076"/>
  <c r="J66" i="81" s="1"/>
  <c r="BC5" i="1076"/>
  <c r="I66" i="81" s="1"/>
  <c r="BB5" i="1076"/>
  <c r="H66" i="81" s="1"/>
  <c r="BA5" i="1076"/>
  <c r="G66" i="81" s="1"/>
  <c r="AZ5" i="1076"/>
  <c r="F66" i="81" s="1"/>
  <c r="BK5" i="1076"/>
  <c r="Q66" i="81" s="1"/>
  <c r="BV5" i="1076"/>
  <c r="AB66" i="81" s="1"/>
  <c r="BU5" i="1076"/>
  <c r="AA66" i="81" s="1"/>
  <c r="BT5" i="1076"/>
  <c r="Z66" i="81" s="1"/>
  <c r="BS5" i="1076"/>
  <c r="Y66" i="81" s="1"/>
  <c r="BR5" i="1076"/>
  <c r="X66" i="81" s="1"/>
  <c r="BQ5" i="1076"/>
  <c r="W66" i="81" s="1"/>
  <c r="BP5" i="1076"/>
  <c r="V66" i="81" s="1"/>
  <c r="BO5" i="1076"/>
  <c r="U66" i="81" s="1"/>
  <c r="BJ5" i="1075"/>
  <c r="P65" i="81" s="1"/>
  <c r="BI5" i="1075"/>
  <c r="O65" i="81" s="1"/>
  <c r="BH5" i="1075"/>
  <c r="N65" i="81" s="1"/>
  <c r="BG5" i="1075"/>
  <c r="M65" i="81" s="1"/>
  <c r="BF5" i="1075"/>
  <c r="L65" i="81" s="1"/>
  <c r="BE5" i="1075"/>
  <c r="K65" i="81" s="1"/>
  <c r="BD5" i="1075"/>
  <c r="J65" i="81" s="1"/>
  <c r="AZ5" i="1075"/>
  <c r="F65" i="81" s="1"/>
  <c r="BK5" i="1075"/>
  <c r="Q65" i="81" s="1"/>
  <c r="BJ5" i="1074"/>
  <c r="P64" i="81" s="1"/>
  <c r="BI5" i="1074"/>
  <c r="O64" i="81" s="1"/>
  <c r="BI5" i="1073"/>
  <c r="O63" i="81" s="1"/>
  <c r="BH5" i="1073"/>
  <c r="N63" i="81" s="1"/>
  <c r="BG5" i="1073"/>
  <c r="M63" i="81" s="1"/>
  <c r="BF5" i="1073"/>
  <c r="L63" i="81" s="1"/>
  <c r="BE5" i="1073"/>
  <c r="K63" i="81" s="1"/>
  <c r="BD5" i="1073"/>
  <c r="J63" i="81" s="1"/>
  <c r="BC5" i="1073"/>
  <c r="I63" i="81" s="1"/>
  <c r="BB5" i="1073"/>
  <c r="H63" i="81" s="1"/>
  <c r="BA5" i="1073"/>
  <c r="G63" i="81" s="1"/>
  <c r="AZ5" i="1073"/>
  <c r="F63" i="81" s="1"/>
  <c r="BK5" i="1073"/>
  <c r="Q63" i="81" s="1"/>
  <c r="BV5" i="1073"/>
  <c r="AB63" i="81" s="1"/>
  <c r="BU5" i="1073"/>
  <c r="AA63" i="81" s="1"/>
  <c r="BJ5" i="1072"/>
  <c r="P62" i="81" s="1"/>
  <c r="BU5" i="1072"/>
  <c r="AA62" i="81" s="1"/>
  <c r="BT5" i="1072"/>
  <c r="Z62" i="81" s="1"/>
  <c r="BS5" i="1072"/>
  <c r="Y62" i="81" s="1"/>
  <c r="BP5" i="1072"/>
  <c r="V62" i="81" s="1"/>
  <c r="BO5" i="1072"/>
  <c r="U62" i="81" s="1"/>
  <c r="BK5" i="1071"/>
  <c r="Q61" i="81" s="1"/>
  <c r="BS5" i="1071"/>
  <c r="Y61" i="81" s="1"/>
  <c r="BR5" i="1071"/>
  <c r="X61" i="81" s="1"/>
  <c r="BQ5" i="1071"/>
  <c r="W61" i="81" s="1"/>
  <c r="BP5" i="1071"/>
  <c r="V61" i="81" s="1"/>
  <c r="BI5" i="1070"/>
  <c r="O60" i="81" s="1"/>
  <c r="BH5" i="1070"/>
  <c r="N60" i="81" s="1"/>
  <c r="BG5" i="1070"/>
  <c r="M60" i="81" s="1"/>
  <c r="BF5" i="1070"/>
  <c r="L60" i="81" s="1"/>
  <c r="BE5" i="1070"/>
  <c r="K60" i="81" s="1"/>
  <c r="BD5" i="1070"/>
  <c r="J60" i="81" s="1"/>
  <c r="BC5" i="1070"/>
  <c r="I60" i="81" s="1"/>
  <c r="BA5" i="1070"/>
  <c r="G60" i="81" s="1"/>
  <c r="AZ5" i="1070"/>
  <c r="F60" i="81" s="1"/>
  <c r="BK5" i="1070"/>
  <c r="Q60" i="81" s="1"/>
  <c r="BP5" i="1070"/>
  <c r="V60" i="81" s="1"/>
  <c r="BO5" i="1070"/>
  <c r="U60" i="81" s="1"/>
  <c r="BF5" i="1069"/>
  <c r="L59" i="81" s="1"/>
  <c r="BK5" i="1069"/>
  <c r="Q59" i="81" s="1"/>
  <c r="BV5" i="1069"/>
  <c r="AB59" i="81" s="1"/>
  <c r="BU5" i="1069"/>
  <c r="AA59" i="81" s="1"/>
  <c r="BT5" i="1069"/>
  <c r="Z59" i="81" s="1"/>
  <c r="BS5" i="1069"/>
  <c r="Y59" i="81" s="1"/>
  <c r="BR5" i="1069"/>
  <c r="X59" i="81" s="1"/>
  <c r="BQ5" i="1069"/>
  <c r="W59" i="81" s="1"/>
  <c r="BP5" i="1069"/>
  <c r="V59" i="81" s="1"/>
  <c r="BO5" i="1069"/>
  <c r="U59" i="81" s="1"/>
  <c r="BH5" i="1068"/>
  <c r="N58" i="81" s="1"/>
  <c r="BG5" i="1068"/>
  <c r="M58" i="81" s="1"/>
  <c r="BF5" i="1068"/>
  <c r="L58" i="81" s="1"/>
  <c r="BE5" i="1068"/>
  <c r="K58" i="81" s="1"/>
  <c r="BC5" i="1068"/>
  <c r="I58" i="81" s="1"/>
  <c r="BB5" i="1068"/>
  <c r="H58" i="81" s="1"/>
  <c r="BA5" i="1068"/>
  <c r="G58" i="81" s="1"/>
  <c r="AZ5" i="1068"/>
  <c r="F58" i="81" s="1"/>
  <c r="BI5" i="1067"/>
  <c r="O57" i="81" s="1"/>
  <c r="BH5" i="1067"/>
  <c r="N57" i="81" s="1"/>
  <c r="BG5" i="1066"/>
  <c r="M56" i="81" s="1"/>
  <c r="BF5" i="1066"/>
  <c r="L56" i="81" s="1"/>
  <c r="BE5" i="1066"/>
  <c r="K56" i="81" s="1"/>
  <c r="BD5" i="1066"/>
  <c r="J56" i="81" s="1"/>
  <c r="BC5" i="1066"/>
  <c r="I56" i="81" s="1"/>
  <c r="BB5" i="1066"/>
  <c r="H56" i="81" s="1"/>
  <c r="BA5" i="1066"/>
  <c r="G56" i="81" s="1"/>
  <c r="AZ5" i="1066"/>
  <c r="F56" i="81" s="1"/>
  <c r="BK5" i="1066"/>
  <c r="Q56" i="81" s="1"/>
  <c r="BV5" i="1066"/>
  <c r="AB56" i="81" s="1"/>
  <c r="BU5" i="1066"/>
  <c r="AA56" i="81" s="1"/>
  <c r="BT5" i="1066"/>
  <c r="Z56" i="81" s="1"/>
  <c r="BJ5" i="1065"/>
  <c r="P55" i="81" s="1"/>
  <c r="BI5" i="1065"/>
  <c r="O55" i="81" s="1"/>
  <c r="BN5" i="1065"/>
  <c r="T55" i="81" s="1"/>
  <c r="BV5" i="1065"/>
  <c r="AB55" i="81" s="1"/>
  <c r="BS5" i="1065"/>
  <c r="Y55" i="81" s="1"/>
  <c r="BR5" i="1065"/>
  <c r="X55" i="81" s="1"/>
  <c r="BQ5" i="1065"/>
  <c r="W55" i="81" s="1"/>
  <c r="BP5" i="1065"/>
  <c r="V55" i="81" s="1"/>
  <c r="BO5" i="1065"/>
  <c r="U55" i="81" s="1"/>
  <c r="BE5" i="1064"/>
  <c r="K54" i="81" s="1"/>
  <c r="BD5" i="1064"/>
  <c r="J54" i="81" s="1"/>
  <c r="BC5" i="1064"/>
  <c r="I54" i="81" s="1"/>
  <c r="BB5" i="1064"/>
  <c r="H54" i="81" s="1"/>
  <c r="BA5" i="1064"/>
  <c r="G54" i="81" s="1"/>
  <c r="AZ5" i="1064"/>
  <c r="F54" i="81" s="1"/>
  <c r="BK5" i="1064"/>
  <c r="Q54" i="81" s="1"/>
  <c r="BU5" i="1064"/>
  <c r="AA54" i="81" s="1"/>
  <c r="BT5" i="1064"/>
  <c r="Z54" i="81" s="1"/>
  <c r="BS5" i="1064"/>
  <c r="Y54" i="81" s="1"/>
  <c r="BJ5" i="1063"/>
  <c r="P53" i="81" s="1"/>
  <c r="BI5" i="1063"/>
  <c r="O53" i="81" s="1"/>
  <c r="BH5" i="1063"/>
  <c r="N53" i="81" s="1"/>
  <c r="BG5" i="1063"/>
  <c r="M53" i="81" s="1"/>
  <c r="BE5" i="1063"/>
  <c r="K53" i="81" s="1"/>
  <c r="AZ5" i="1063"/>
  <c r="F53" i="81" s="1"/>
  <c r="BK5" i="1063"/>
  <c r="Q53" i="81" s="1"/>
  <c r="BU5" i="1063"/>
  <c r="AA53" i="81" s="1"/>
  <c r="BT5" i="1063"/>
  <c r="Z53" i="81" s="1"/>
  <c r="BS5" i="1063"/>
  <c r="Y53" i="81" s="1"/>
  <c r="BR5" i="1063"/>
  <c r="X53" i="81" s="1"/>
  <c r="BQ5" i="1063"/>
  <c r="W53" i="81" s="1"/>
  <c r="BP5" i="1063"/>
  <c r="V53" i="81" s="1"/>
  <c r="BO5" i="1063"/>
  <c r="U53" i="81" s="1"/>
  <c r="BJ5" i="1062"/>
  <c r="P52" i="81" s="1"/>
  <c r="BI5" i="1062"/>
  <c r="O52" i="81" s="1"/>
  <c r="BH5" i="1062"/>
  <c r="N52" i="81" s="1"/>
  <c r="BF5" i="1062"/>
  <c r="L52" i="81" s="1"/>
  <c r="BE5" i="1062"/>
  <c r="K52" i="81" s="1"/>
  <c r="BD5" i="1062"/>
  <c r="J52" i="81" s="1"/>
  <c r="BC5" i="1062"/>
  <c r="I52" i="81" s="1"/>
  <c r="BB5" i="1062"/>
  <c r="H52" i="81" s="1"/>
  <c r="BA5" i="1062"/>
  <c r="G52" i="81" s="1"/>
  <c r="AZ5" i="1062"/>
  <c r="F52" i="81" s="1"/>
  <c r="BK5" i="1062"/>
  <c r="Q52" i="81" s="1"/>
  <c r="BU5" i="1062"/>
  <c r="AA52" i="81" s="1"/>
  <c r="BT5" i="1062"/>
  <c r="Z52" i="81" s="1"/>
  <c r="BS5" i="1062"/>
  <c r="Y52" i="81" s="1"/>
  <c r="BR5" i="1062"/>
  <c r="X52" i="81" s="1"/>
  <c r="BO5" i="1062"/>
  <c r="U52" i="81" s="1"/>
  <c r="BJ5" i="1061"/>
  <c r="P51" i="81" s="1"/>
  <c r="BI5" i="1061"/>
  <c r="O51" i="81" s="1"/>
  <c r="BF5" i="1061"/>
  <c r="L51" i="81" s="1"/>
  <c r="BE5" i="1061"/>
  <c r="K51" i="81" s="1"/>
  <c r="BB5" i="1061"/>
  <c r="H51" i="81" s="1"/>
  <c r="BA5" i="1061"/>
  <c r="G51" i="81" s="1"/>
  <c r="AZ5" i="1061"/>
  <c r="F51" i="81" s="1"/>
  <c r="BK5" i="1061"/>
  <c r="Q51" i="81" s="1"/>
  <c r="BU5" i="1061"/>
  <c r="AA51" i="81" s="1"/>
  <c r="BT5" i="1061"/>
  <c r="Z51" i="81" s="1"/>
  <c r="BS5" i="1061"/>
  <c r="Y51" i="81" s="1"/>
  <c r="BF5" i="1060"/>
  <c r="L50" i="81" s="1"/>
  <c r="BD5" i="1060"/>
  <c r="J50" i="81" s="1"/>
  <c r="BB5" i="1060"/>
  <c r="H50" i="81" s="1"/>
  <c r="BA5" i="1060"/>
  <c r="G50" i="81" s="1"/>
  <c r="AZ5" i="1060"/>
  <c r="F50" i="81" s="1"/>
  <c r="BM5" i="1060"/>
  <c r="S50" i="81" s="1"/>
  <c r="BS5" i="1060"/>
  <c r="Y50" i="81" s="1"/>
  <c r="BI5" i="1059"/>
  <c r="O49" i="81" s="1"/>
  <c r="BH5" i="1059"/>
  <c r="N49" i="81" s="1"/>
  <c r="BG5" i="1059"/>
  <c r="M49" i="81" s="1"/>
  <c r="BF5" i="1059"/>
  <c r="L49" i="81" s="1"/>
  <c r="BD5" i="1059"/>
  <c r="J49" i="81" s="1"/>
  <c r="BC5" i="1059"/>
  <c r="I49" i="81" s="1"/>
  <c r="BB5" i="1059"/>
  <c r="H49" i="81" s="1"/>
  <c r="BA5" i="1059"/>
  <c r="G49" i="81" s="1"/>
  <c r="AZ5" i="1059"/>
  <c r="F49" i="81" s="1"/>
  <c r="BK5" i="1059"/>
  <c r="Q49" i="81" s="1"/>
  <c r="BV5" i="1059"/>
  <c r="AB49" i="81" s="1"/>
  <c r="BU5" i="1059"/>
  <c r="AA49" i="81" s="1"/>
  <c r="BT5" i="1059"/>
  <c r="Z49" i="81" s="1"/>
  <c r="BS5" i="1059"/>
  <c r="Y49" i="81" s="1"/>
  <c r="BF5" i="1058"/>
  <c r="L48" i="81" s="1"/>
  <c r="BE5" i="1058"/>
  <c r="K48" i="81" s="1"/>
  <c r="BD5" i="1058"/>
  <c r="J48" i="81" s="1"/>
  <c r="BB5" i="1058"/>
  <c r="H48" i="81" s="1"/>
  <c r="BA5" i="1058"/>
  <c r="G48" i="81" s="1"/>
  <c r="AZ5" i="1058"/>
  <c r="F48" i="81" s="1"/>
  <c r="BK5" i="1058"/>
  <c r="Q48" i="81" s="1"/>
  <c r="BV5" i="1058"/>
  <c r="AB48" i="81" s="1"/>
  <c r="BU5" i="1058"/>
  <c r="AA48" i="81" s="1"/>
  <c r="BS5" i="1058"/>
  <c r="Y48" i="81" s="1"/>
  <c r="BR5" i="1058"/>
  <c r="X48" i="81" s="1"/>
  <c r="BQ5" i="1058"/>
  <c r="W48" i="81" s="1"/>
  <c r="BP5" i="1058"/>
  <c r="V48" i="81" s="1"/>
  <c r="BJ5" i="1057"/>
  <c r="P47" i="81" s="1"/>
  <c r="BI5" i="1057"/>
  <c r="O47" i="81" s="1"/>
  <c r="BF5" i="1057"/>
  <c r="L47" i="81" s="1"/>
  <c r="BE5" i="1057"/>
  <c r="K47" i="81" s="1"/>
  <c r="BA5" i="1057"/>
  <c r="G47" i="81" s="1"/>
  <c r="AZ5" i="1057"/>
  <c r="F47" i="81" s="1"/>
  <c r="BK5" i="1057"/>
  <c r="Q47" i="81" s="1"/>
  <c r="BQ5" i="1057"/>
  <c r="W47" i="81" s="1"/>
  <c r="BP5" i="1057"/>
  <c r="V47" i="81" s="1"/>
  <c r="BJ5" i="1056"/>
  <c r="P46" i="81" s="1"/>
  <c r="BI5" i="1056"/>
  <c r="O46" i="81" s="1"/>
  <c r="BH5" i="1056"/>
  <c r="N46" i="81" s="1"/>
  <c r="BG5" i="1056"/>
  <c r="M46" i="81" s="1"/>
  <c r="BA5" i="1056"/>
  <c r="G46" i="81" s="1"/>
  <c r="BV5" i="1056"/>
  <c r="AB46" i="81" s="1"/>
  <c r="BS5" i="1056"/>
  <c r="Y46" i="81" s="1"/>
  <c r="BR5" i="1056"/>
  <c r="X46" i="81" s="1"/>
  <c r="BQ5" i="1056"/>
  <c r="W46" i="81" s="1"/>
  <c r="BP5" i="1056"/>
  <c r="V46" i="81" s="1"/>
  <c r="BO5" i="1056"/>
  <c r="U46" i="81" s="1"/>
  <c r="BJ5" i="1055"/>
  <c r="P45" i="81" s="1"/>
  <c r="BI5" i="1055"/>
  <c r="O45" i="81" s="1"/>
  <c r="BH5" i="1055"/>
  <c r="N45" i="81" s="1"/>
  <c r="BG5" i="1055"/>
  <c r="M45" i="81" s="1"/>
  <c r="BF5" i="1055"/>
  <c r="L45" i="81" s="1"/>
  <c r="BE5" i="1055"/>
  <c r="K45" i="81" s="1"/>
  <c r="BD5" i="1055"/>
  <c r="J45" i="81" s="1"/>
  <c r="BC5" i="1055"/>
  <c r="I45" i="81" s="1"/>
  <c r="BB5" i="1055"/>
  <c r="H45" i="81" s="1"/>
  <c r="BK5" i="1055"/>
  <c r="Q45" i="81" s="1"/>
  <c r="BV5" i="1055"/>
  <c r="AB45" i="81" s="1"/>
  <c r="BF5" i="1054"/>
  <c r="L44" i="81" s="1"/>
  <c r="BC5" i="1054"/>
  <c r="I44" i="81" s="1"/>
  <c r="BB5" i="1054"/>
  <c r="H44" i="81" s="1"/>
  <c r="BA5" i="1054"/>
  <c r="G44" i="81" s="1"/>
  <c r="AZ5" i="1054"/>
  <c r="F44" i="81" s="1"/>
  <c r="BK5" i="1054"/>
  <c r="Q44" i="81" s="1"/>
  <c r="BV5" i="1054"/>
  <c r="AB44" i="81" s="1"/>
  <c r="BU5" i="1054"/>
  <c r="AA44" i="81" s="1"/>
  <c r="BT5" i="1054"/>
  <c r="Z44" i="81" s="1"/>
  <c r="BR5" i="1054"/>
  <c r="X44" i="81" s="1"/>
  <c r="BQ5" i="1054"/>
  <c r="W44" i="81" s="1"/>
  <c r="BP5" i="1054"/>
  <c r="V44" i="81" s="1"/>
  <c r="BO5" i="1054"/>
  <c r="U44" i="81" s="1"/>
  <c r="BD5" i="1053"/>
  <c r="J43" i="81" s="1"/>
  <c r="BC5" i="1053"/>
  <c r="I43" i="81" s="1"/>
  <c r="BB5" i="1053"/>
  <c r="H43" i="81" s="1"/>
  <c r="BA5" i="1053"/>
  <c r="G43" i="81" s="1"/>
  <c r="AZ5" i="1053"/>
  <c r="F43" i="81" s="1"/>
  <c r="BK5" i="1053"/>
  <c r="Q43" i="81" s="1"/>
  <c r="BU5" i="1053"/>
  <c r="AA43" i="81" s="1"/>
  <c r="BT5" i="1053"/>
  <c r="Z43" i="81" s="1"/>
  <c r="BS5" i="1053"/>
  <c r="Y43" i="81" s="1"/>
  <c r="BR5" i="1053"/>
  <c r="X43" i="81" s="1"/>
  <c r="BQ5" i="1053"/>
  <c r="W43" i="81" s="1"/>
  <c r="BP5" i="1053"/>
  <c r="V43" i="81" s="1"/>
  <c r="BO5" i="1053"/>
  <c r="U43" i="81" s="1"/>
  <c r="BJ5" i="1052"/>
  <c r="P42" i="81" s="1"/>
  <c r="BI5" i="1052"/>
  <c r="O42" i="81" s="1"/>
  <c r="BH5" i="1052"/>
  <c r="N42" i="81" s="1"/>
  <c r="BG5" i="1052"/>
  <c r="M42" i="81" s="1"/>
  <c r="BF5" i="1052"/>
  <c r="L42" i="81" s="1"/>
  <c r="BE5" i="1052"/>
  <c r="K42" i="81" s="1"/>
  <c r="BB5" i="1052"/>
  <c r="H42" i="81" s="1"/>
  <c r="BA5" i="1052"/>
  <c r="G42" i="81" s="1"/>
  <c r="AZ5" i="1052"/>
  <c r="F42" i="81" s="1"/>
  <c r="BK5" i="1052"/>
  <c r="Q42" i="81" s="1"/>
  <c r="BT5" i="1052"/>
  <c r="Z42" i="81" s="1"/>
  <c r="BS5" i="1052"/>
  <c r="Y42" i="81" s="1"/>
  <c r="BR5" i="1052"/>
  <c r="X42" i="81" s="1"/>
  <c r="BQ5" i="1052"/>
  <c r="W42" i="81" s="1"/>
  <c r="BP5" i="1052"/>
  <c r="V42" i="81" s="1"/>
  <c r="BO5" i="1052"/>
  <c r="U42" i="81" s="1"/>
  <c r="BJ5" i="1051"/>
  <c r="P41" i="81" s="1"/>
  <c r="BI5" i="1051"/>
  <c r="O41" i="81" s="1"/>
  <c r="BH5" i="1051"/>
  <c r="N41" i="81" s="1"/>
  <c r="BG5" i="1051"/>
  <c r="M41" i="81" s="1"/>
  <c r="BF5" i="1051"/>
  <c r="L41" i="81" s="1"/>
  <c r="BD5" i="1051"/>
  <c r="J41" i="81" s="1"/>
  <c r="BC5" i="1051"/>
  <c r="I41" i="81" s="1"/>
  <c r="BB5" i="1051"/>
  <c r="H41" i="81" s="1"/>
  <c r="BA5" i="1051"/>
  <c r="G41" i="81" s="1"/>
  <c r="AZ5" i="1051"/>
  <c r="F41" i="81" s="1"/>
  <c r="BK5" i="1051"/>
  <c r="Q41" i="81" s="1"/>
  <c r="BV5" i="1051"/>
  <c r="AB41" i="81" s="1"/>
  <c r="BU5" i="1051"/>
  <c r="AA41" i="81" s="1"/>
  <c r="BT5" i="1051"/>
  <c r="Z41" i="81" s="1"/>
  <c r="BS5" i="1051"/>
  <c r="Y41" i="81" s="1"/>
  <c r="BR5" i="1051"/>
  <c r="X41" i="81" s="1"/>
  <c r="BQ5" i="1051"/>
  <c r="W41" i="81" s="1"/>
  <c r="BP5" i="1051"/>
  <c r="V41" i="81" s="1"/>
  <c r="BO5" i="1051"/>
  <c r="U41" i="81" s="1"/>
  <c r="BJ5" i="1050"/>
  <c r="P40" i="81" s="1"/>
  <c r="BI5" i="1050"/>
  <c r="O40" i="81" s="1"/>
  <c r="BH5" i="1050"/>
  <c r="N40" i="81" s="1"/>
  <c r="BG5" i="1050"/>
  <c r="M40" i="81" s="1"/>
  <c r="BF5" i="1050"/>
  <c r="L40" i="81" s="1"/>
  <c r="BE5" i="1050"/>
  <c r="K40" i="81" s="1"/>
  <c r="BD5" i="1050"/>
  <c r="J40" i="81" s="1"/>
  <c r="BC5" i="1050"/>
  <c r="I40" i="81" s="1"/>
  <c r="BB5" i="1050"/>
  <c r="H40" i="81" s="1"/>
  <c r="BA5" i="1050"/>
  <c r="G40" i="81" s="1"/>
  <c r="AZ5" i="1050"/>
  <c r="F40" i="81" s="1"/>
  <c r="BR5" i="1050"/>
  <c r="X40" i="81" s="1"/>
  <c r="BQ5" i="1050"/>
  <c r="W40" i="81" s="1"/>
  <c r="BF5" i="1049"/>
  <c r="L39" i="81" s="1"/>
  <c r="BC5" i="1049"/>
  <c r="I39" i="81" s="1"/>
  <c r="BB5" i="1049"/>
  <c r="H39" i="81" s="1"/>
  <c r="BA5" i="1049"/>
  <c r="G39" i="81" s="1"/>
  <c r="BT5" i="1049"/>
  <c r="Z39" i="81" s="1"/>
  <c r="BS5" i="1049"/>
  <c r="Y39" i="81" s="1"/>
  <c r="BR5" i="1049"/>
  <c r="X39" i="81" s="1"/>
  <c r="BQ5" i="1049"/>
  <c r="W39" i="81" s="1"/>
  <c r="BP5" i="1049"/>
  <c r="V39" i="81" s="1"/>
  <c r="BO5" i="1049"/>
  <c r="U39" i="81" s="1"/>
  <c r="BJ5" i="1048"/>
  <c r="P38" i="81" s="1"/>
  <c r="BI5" i="1048"/>
  <c r="O38" i="81" s="1"/>
  <c r="BH5" i="1048"/>
  <c r="N38" i="81" s="1"/>
  <c r="BG5" i="1048"/>
  <c r="M38" i="81" s="1"/>
  <c r="BF5" i="1048"/>
  <c r="L38" i="81" s="1"/>
  <c r="BE5" i="1048"/>
  <c r="K38" i="81" s="1"/>
  <c r="BD5" i="1048"/>
  <c r="J38" i="81" s="1"/>
  <c r="BC5" i="1048"/>
  <c r="I38" i="81" s="1"/>
  <c r="BB5" i="1048"/>
  <c r="H38" i="81" s="1"/>
  <c r="BA5" i="1048"/>
  <c r="G38" i="81" s="1"/>
  <c r="BK5" i="1048"/>
  <c r="Q38" i="81" s="1"/>
  <c r="BV5" i="1048"/>
  <c r="AB38" i="81" s="1"/>
  <c r="BR5" i="1048"/>
  <c r="X38" i="81" s="1"/>
  <c r="BJ5" i="1047"/>
  <c r="P37" i="81" s="1"/>
  <c r="BG5" i="1047"/>
  <c r="M37" i="81" s="1"/>
  <c r="BF5" i="1047"/>
  <c r="L37" i="81" s="1"/>
  <c r="BE5" i="1047"/>
  <c r="K37" i="81" s="1"/>
  <c r="BD5" i="1047"/>
  <c r="J37" i="81" s="1"/>
  <c r="BC5" i="1047"/>
  <c r="I37" i="81" s="1"/>
  <c r="BB5" i="1047"/>
  <c r="H37" i="81" s="1"/>
  <c r="AZ5" i="1047"/>
  <c r="F37" i="81" s="1"/>
  <c r="BK5" i="1047"/>
  <c r="Q37" i="81" s="1"/>
  <c r="BS5" i="1047"/>
  <c r="Y37" i="81" s="1"/>
  <c r="BR5" i="1047"/>
  <c r="X37" i="81" s="1"/>
  <c r="BQ5" i="1047"/>
  <c r="W37" i="81" s="1"/>
  <c r="BP5" i="1047"/>
  <c r="V37" i="81" s="1"/>
  <c r="BO5" i="1047"/>
  <c r="U37" i="81" s="1"/>
  <c r="BG5" i="1046"/>
  <c r="M36" i="81" s="1"/>
  <c r="BF5" i="1046"/>
  <c r="L36" i="81" s="1"/>
  <c r="BE5" i="1046"/>
  <c r="K36" i="81" s="1"/>
  <c r="BD5" i="1046"/>
  <c r="J36" i="81" s="1"/>
  <c r="BC5" i="1046"/>
  <c r="I36" i="81" s="1"/>
  <c r="BB5" i="1046"/>
  <c r="H36" i="81" s="1"/>
  <c r="BA5" i="1046"/>
  <c r="G36" i="81" s="1"/>
  <c r="AZ5" i="1046"/>
  <c r="F36" i="81" s="1"/>
  <c r="BK5" i="1046"/>
  <c r="Q36" i="81" s="1"/>
  <c r="BV5" i="1046"/>
  <c r="AB36" i="81" s="1"/>
  <c r="BJ5" i="1045"/>
  <c r="P35" i="81" s="1"/>
  <c r="BI5" i="1045"/>
  <c r="O35" i="81" s="1"/>
  <c r="BH5" i="1045"/>
  <c r="N35" i="81" s="1"/>
  <c r="BG5" i="1045"/>
  <c r="M35" i="81" s="1"/>
  <c r="BF5" i="1045"/>
  <c r="L35" i="81" s="1"/>
  <c r="BE5" i="1045"/>
  <c r="K35" i="81" s="1"/>
  <c r="BD5" i="1045"/>
  <c r="J35" i="81" s="1"/>
  <c r="BC5" i="1045"/>
  <c r="I35" i="81" s="1"/>
  <c r="BV5" i="1045"/>
  <c r="AB35" i="81" s="1"/>
  <c r="BJ5" i="1044"/>
  <c r="P34" i="81" s="1"/>
  <c r="BI5" i="1044"/>
  <c r="O34" i="81" s="1"/>
  <c r="BH5" i="1044"/>
  <c r="N34" i="81" s="1"/>
  <c r="BG5" i="1044"/>
  <c r="M34" i="81" s="1"/>
  <c r="BF5" i="1044"/>
  <c r="L34" i="81" s="1"/>
  <c r="BE5" i="1044"/>
  <c r="K34" i="81" s="1"/>
  <c r="BD5" i="1044"/>
  <c r="J34" i="81" s="1"/>
  <c r="BC5" i="1044"/>
  <c r="I34" i="81" s="1"/>
  <c r="BB5" i="1044"/>
  <c r="H34" i="81" s="1"/>
  <c r="BA5" i="1044"/>
  <c r="G34" i="81" s="1"/>
  <c r="AZ5" i="1044"/>
  <c r="F34" i="81" s="1"/>
  <c r="BK5" i="1044"/>
  <c r="Q34" i="81" s="1"/>
  <c r="BV5" i="1044"/>
  <c r="AB34" i="81" s="1"/>
  <c r="BU5" i="1044"/>
  <c r="AA34" i="81" s="1"/>
  <c r="BT5" i="1044"/>
  <c r="Z34" i="81" s="1"/>
  <c r="BS5" i="1044"/>
  <c r="Y34" i="81" s="1"/>
  <c r="BJ5" i="1043"/>
  <c r="P33" i="81" s="1"/>
  <c r="BI5" i="1043"/>
  <c r="O33" i="81" s="1"/>
  <c r="BH5" i="1043"/>
  <c r="N33" i="81" s="1"/>
  <c r="BG5" i="1043"/>
  <c r="M33" i="81" s="1"/>
  <c r="BF5" i="1043"/>
  <c r="L33" i="81" s="1"/>
  <c r="BE5" i="1043"/>
  <c r="K33" i="81" s="1"/>
  <c r="BU5" i="1043"/>
  <c r="AA33" i="81" s="1"/>
  <c r="BT5" i="1043"/>
  <c r="Z33" i="81" s="1"/>
  <c r="BR5" i="1043"/>
  <c r="X33" i="81" s="1"/>
  <c r="BQ5" i="1043"/>
  <c r="W33" i="81" s="1"/>
  <c r="BP5" i="1043"/>
  <c r="V33" i="81" s="1"/>
  <c r="BO5" i="1043"/>
  <c r="U33" i="81" s="1"/>
  <c r="BG5" i="1042"/>
  <c r="M32" i="81" s="1"/>
  <c r="BB5" i="1042"/>
  <c r="H32" i="81" s="1"/>
  <c r="BA5" i="1042"/>
  <c r="G32" i="81" s="1"/>
  <c r="AY5" i="1042"/>
  <c r="E32" i="81" s="1"/>
  <c r="BJ5" i="1041"/>
  <c r="P31" i="81" s="1"/>
  <c r="BI5" i="1041"/>
  <c r="O31" i="81" s="1"/>
  <c r="BH5" i="1041"/>
  <c r="N31" i="81" s="1"/>
  <c r="BG5" i="1041"/>
  <c r="M31" i="81" s="1"/>
  <c r="BF5" i="1041"/>
  <c r="L31" i="81" s="1"/>
  <c r="BE5" i="1041"/>
  <c r="K31" i="81" s="1"/>
  <c r="BD5" i="1041"/>
  <c r="J31" i="81" s="1"/>
  <c r="BC5" i="1041"/>
  <c r="I31" i="81" s="1"/>
  <c r="BB5" i="1041"/>
  <c r="H31" i="81" s="1"/>
  <c r="BA5" i="1041"/>
  <c r="G31" i="81" s="1"/>
  <c r="AZ5" i="1041"/>
  <c r="F31" i="81" s="1"/>
  <c r="BK5" i="1041"/>
  <c r="Q31" i="81" s="1"/>
  <c r="BT5" i="1041"/>
  <c r="Z31" i="81" s="1"/>
  <c r="BQ5" i="1041"/>
  <c r="W31" i="81" s="1"/>
  <c r="BP5" i="1041"/>
  <c r="V31" i="81" s="1"/>
  <c r="BO5" i="1041"/>
  <c r="U31" i="81" s="1"/>
  <c r="BI5" i="1040"/>
  <c r="O30" i="81" s="1"/>
  <c r="BH5" i="1040"/>
  <c r="N30" i="81" s="1"/>
  <c r="BG5" i="1040"/>
  <c r="M30" i="81" s="1"/>
  <c r="BF5" i="1040"/>
  <c r="L30" i="81" s="1"/>
  <c r="BE5" i="1040"/>
  <c r="K30" i="81" s="1"/>
  <c r="BD5" i="1040"/>
  <c r="J30" i="81" s="1"/>
  <c r="BC5" i="1040"/>
  <c r="I30" i="81" s="1"/>
  <c r="BA5" i="1040"/>
  <c r="G30" i="81" s="1"/>
  <c r="AZ5" i="1040"/>
  <c r="F30" i="81" s="1"/>
  <c r="BK5" i="1040"/>
  <c r="Q30" i="81" s="1"/>
  <c r="BV5" i="1040"/>
  <c r="AB30" i="81" s="1"/>
  <c r="BU5" i="1040"/>
  <c r="AA30" i="81" s="1"/>
  <c r="BT5" i="1040"/>
  <c r="Z30" i="81" s="1"/>
  <c r="BS5" i="1040"/>
  <c r="Y30" i="81" s="1"/>
  <c r="BR5" i="1040"/>
  <c r="X30" i="81" s="1"/>
  <c r="BQ5" i="1040"/>
  <c r="W30" i="81" s="1"/>
  <c r="BP5" i="1040"/>
  <c r="V30" i="81" s="1"/>
  <c r="BO5" i="1040"/>
  <c r="U30" i="81" s="1"/>
  <c r="BI5" i="1039"/>
  <c r="O29" i="81" s="1"/>
  <c r="BH5" i="1039"/>
  <c r="N29" i="81" s="1"/>
  <c r="BG5" i="1039"/>
  <c r="M29" i="81" s="1"/>
  <c r="BF5" i="1039"/>
  <c r="L29" i="81" s="1"/>
  <c r="BE5" i="1039"/>
  <c r="K29" i="81" s="1"/>
  <c r="BD5" i="1039"/>
  <c r="J29" i="81" s="1"/>
  <c r="BC5" i="1039"/>
  <c r="I29" i="81" s="1"/>
  <c r="BB5" i="1039"/>
  <c r="H29" i="81" s="1"/>
  <c r="BL5" i="1039"/>
  <c r="R29" i="81" s="1"/>
  <c r="BR5" i="1039"/>
  <c r="X29" i="81" s="1"/>
  <c r="BQ5" i="1039"/>
  <c r="W29" i="81" s="1"/>
  <c r="BP5" i="1039"/>
  <c r="V29" i="81" s="1"/>
  <c r="BO5" i="1039"/>
  <c r="U29" i="81" s="1"/>
  <c r="AY5" i="1038"/>
  <c r="E28" i="81" s="1"/>
  <c r="BV5" i="1038"/>
  <c r="AB28" i="81" s="1"/>
  <c r="BU5" i="1038"/>
  <c r="AA28" i="81" s="1"/>
  <c r="BT5" i="1038"/>
  <c r="Z28" i="81" s="1"/>
  <c r="BS5" i="1038"/>
  <c r="Y28" i="81" s="1"/>
  <c r="BR5" i="1038"/>
  <c r="X28" i="81" s="1"/>
  <c r="BQ5" i="1038"/>
  <c r="W28" i="81" s="1"/>
  <c r="BP5" i="1038"/>
  <c r="V28" i="81" s="1"/>
  <c r="BO5" i="1038"/>
  <c r="U28" i="81" s="1"/>
  <c r="BJ5" i="1037"/>
  <c r="P27" i="81" s="1"/>
  <c r="BI5" i="1037"/>
  <c r="O27" i="81" s="1"/>
  <c r="BH5" i="1037"/>
  <c r="N27" i="81" s="1"/>
  <c r="BG5" i="1037"/>
  <c r="M27" i="81" s="1"/>
  <c r="BF5" i="1037"/>
  <c r="L27" i="81" s="1"/>
  <c r="BE5" i="1037"/>
  <c r="K27" i="81" s="1"/>
  <c r="BD5" i="1037"/>
  <c r="J27" i="81" s="1"/>
  <c r="BC5" i="1037"/>
  <c r="I27" i="81" s="1"/>
  <c r="BB5" i="1037"/>
  <c r="H27" i="81" s="1"/>
  <c r="BA5" i="1037"/>
  <c r="G27" i="81" s="1"/>
  <c r="BF5" i="1036"/>
  <c r="L26" i="81" s="1"/>
  <c r="AZ5" i="1036"/>
  <c r="F26" i="81" s="1"/>
  <c r="BM5" i="1036"/>
  <c r="S26" i="81" s="1"/>
  <c r="BV5" i="1036"/>
  <c r="AB26" i="81" s="1"/>
  <c r="BU5" i="1036"/>
  <c r="AA26" i="81" s="1"/>
  <c r="BT5" i="1036"/>
  <c r="Z26" i="81" s="1"/>
  <c r="BS5" i="1036"/>
  <c r="Y26" i="81" s="1"/>
  <c r="BR5" i="1036"/>
  <c r="X26" i="81" s="1"/>
  <c r="BQ5" i="1036"/>
  <c r="W26" i="81" s="1"/>
  <c r="BP5" i="1036"/>
  <c r="V26" i="81" s="1"/>
  <c r="BJ5" i="1035"/>
  <c r="P25" i="81" s="1"/>
  <c r="BI5" i="1035"/>
  <c r="O25" i="81" s="1"/>
  <c r="BH5" i="1035"/>
  <c r="N25" i="81" s="1"/>
  <c r="BG5" i="1035"/>
  <c r="M25" i="81" s="1"/>
  <c r="BF5" i="1035"/>
  <c r="L25" i="81" s="1"/>
  <c r="BE5" i="1035"/>
  <c r="K25" i="81" s="1"/>
  <c r="BD5" i="1035"/>
  <c r="J25" i="81" s="1"/>
  <c r="BB5" i="1035"/>
  <c r="H25" i="81" s="1"/>
  <c r="BN5" i="1035"/>
  <c r="T25" i="81" s="1"/>
  <c r="BJ5" i="1034"/>
  <c r="P24" i="81" s="1"/>
  <c r="BH5" i="1034"/>
  <c r="N24" i="81" s="1"/>
  <c r="BG5" i="1034"/>
  <c r="M24" i="81" s="1"/>
  <c r="BF5" i="1034"/>
  <c r="L24" i="81" s="1"/>
  <c r="BA5" i="1034"/>
  <c r="G24" i="81" s="1"/>
  <c r="AZ5" i="1034"/>
  <c r="F24" i="81" s="1"/>
  <c r="BK5" i="1034"/>
  <c r="Q24" i="81" s="1"/>
  <c r="BV5" i="1034"/>
  <c r="AB24" i="81" s="1"/>
  <c r="BU5" i="1034"/>
  <c r="AA24" i="81" s="1"/>
  <c r="BT5" i="1034"/>
  <c r="Z24" i="81" s="1"/>
  <c r="BS5" i="1034"/>
  <c r="Y24" i="81" s="1"/>
  <c r="BR5" i="1034"/>
  <c r="X24" i="81" s="1"/>
  <c r="BQ5" i="1034"/>
  <c r="W24" i="81" s="1"/>
  <c r="BP5" i="1034"/>
  <c r="V24" i="81" s="1"/>
  <c r="BO5" i="1034"/>
  <c r="U24" i="81" s="1"/>
  <c r="BJ5" i="1033"/>
  <c r="P23" i="81" s="1"/>
  <c r="BI5" i="1033"/>
  <c r="O23" i="81" s="1"/>
  <c r="BH5" i="1033"/>
  <c r="N23" i="81" s="1"/>
  <c r="BG5" i="1033"/>
  <c r="M23" i="81" s="1"/>
  <c r="BF5" i="1033"/>
  <c r="L23" i="81" s="1"/>
  <c r="BE5" i="1033"/>
  <c r="K23" i="81" s="1"/>
  <c r="BD5" i="1033"/>
  <c r="J23" i="81" s="1"/>
  <c r="BC5" i="1033"/>
  <c r="I23" i="81" s="1"/>
  <c r="BB5" i="1033"/>
  <c r="H23" i="81" s="1"/>
  <c r="BA5" i="1033"/>
  <c r="G23" i="81" s="1"/>
  <c r="AZ5" i="1033"/>
  <c r="F23" i="81" s="1"/>
  <c r="BK5" i="1033"/>
  <c r="Q23" i="81" s="1"/>
  <c r="BV5" i="1033"/>
  <c r="AB23" i="81" s="1"/>
  <c r="BS5" i="1033"/>
  <c r="Y23" i="81" s="1"/>
  <c r="BO5" i="1033"/>
  <c r="U23" i="81" s="1"/>
  <c r="BI5" i="1032"/>
  <c r="O22" i="81" s="1"/>
  <c r="BH5" i="1032"/>
  <c r="N22" i="81" s="1"/>
  <c r="BG5" i="1032"/>
  <c r="M22" i="81" s="1"/>
  <c r="BF5" i="1032"/>
  <c r="L22" i="81" s="1"/>
  <c r="BE5" i="1032"/>
  <c r="K22" i="81" s="1"/>
  <c r="BD5" i="1032"/>
  <c r="J22" i="81" s="1"/>
  <c r="BC5" i="1032"/>
  <c r="I22" i="81" s="1"/>
  <c r="BB5" i="1032"/>
  <c r="H22" i="81" s="1"/>
  <c r="BA5" i="1032"/>
  <c r="G22" i="81" s="1"/>
  <c r="AZ5" i="1032"/>
  <c r="F22" i="81" s="1"/>
  <c r="BV5" i="1032"/>
  <c r="AB22" i="81" s="1"/>
  <c r="BT5" i="1032"/>
  <c r="Z22" i="81" s="1"/>
  <c r="BP5" i="1032"/>
  <c r="V22" i="81" s="1"/>
  <c r="BO5" i="1032"/>
  <c r="U22" i="81" s="1"/>
  <c r="BH5" i="1031"/>
  <c r="N21" i="81" s="1"/>
  <c r="BG5" i="1031"/>
  <c r="M21" i="81" s="1"/>
  <c r="BF5" i="1031"/>
  <c r="L21" i="81" s="1"/>
  <c r="BE5" i="1031"/>
  <c r="K21" i="81" s="1"/>
  <c r="BD5" i="1031"/>
  <c r="J21" i="81" s="1"/>
  <c r="BC5" i="1031"/>
  <c r="I21" i="81" s="1"/>
  <c r="BB5" i="1031"/>
  <c r="H21" i="81" s="1"/>
  <c r="BA5" i="1031"/>
  <c r="G21" i="81" s="1"/>
  <c r="AZ5" i="1031"/>
  <c r="F21" i="81" s="1"/>
  <c r="BK5" i="1031"/>
  <c r="Q21" i="81" s="1"/>
  <c r="BV5" i="1031"/>
  <c r="AB21" i="81" s="1"/>
  <c r="BU5" i="1031"/>
  <c r="AA21" i="81" s="1"/>
  <c r="BT5" i="1031"/>
  <c r="Z21" i="81" s="1"/>
  <c r="BS5" i="1031"/>
  <c r="Y21" i="81" s="1"/>
  <c r="BR5" i="1031"/>
  <c r="X21" i="81" s="1"/>
  <c r="BQ5" i="1031"/>
  <c r="W21" i="81" s="1"/>
  <c r="BP5" i="1031"/>
  <c r="V21" i="81" s="1"/>
  <c r="BO5" i="1031"/>
  <c r="U21" i="81" s="1"/>
  <c r="BC5" i="1030"/>
  <c r="I20" i="81" s="1"/>
  <c r="BB5" i="1030"/>
  <c r="H20" i="81" s="1"/>
  <c r="BA5" i="1030"/>
  <c r="G20" i="81" s="1"/>
  <c r="AZ5" i="1030"/>
  <c r="F20" i="81" s="1"/>
  <c r="BK5" i="1030"/>
  <c r="Q20" i="81" s="1"/>
  <c r="BV5" i="1030"/>
  <c r="AB20" i="81" s="1"/>
  <c r="BU5" i="1030"/>
  <c r="AA20" i="81" s="1"/>
  <c r="BT5" i="1030"/>
  <c r="Z20" i="81" s="1"/>
  <c r="BS5" i="1030"/>
  <c r="Y20" i="81" s="1"/>
  <c r="BR5" i="1030"/>
  <c r="X20" i="81" s="1"/>
  <c r="BQ5" i="1030"/>
  <c r="W20" i="81" s="1"/>
  <c r="BP5" i="1030"/>
  <c r="V20" i="81" s="1"/>
  <c r="BO5" i="1030"/>
  <c r="U20" i="81" s="1"/>
  <c r="BJ5" i="1029"/>
  <c r="P19" i="81" s="1"/>
  <c r="BI5" i="1029"/>
  <c r="O19" i="81" s="1"/>
  <c r="BH5" i="1029"/>
  <c r="N19" i="81" s="1"/>
  <c r="BG5" i="1029"/>
  <c r="M19" i="81" s="1"/>
  <c r="BF5" i="1029"/>
  <c r="L19" i="81" s="1"/>
  <c r="BE5" i="1029"/>
  <c r="K19" i="81" s="1"/>
  <c r="BD5" i="1029"/>
  <c r="J19" i="81" s="1"/>
  <c r="BC5" i="1029"/>
  <c r="I19" i="81" s="1"/>
  <c r="AZ5" i="1028"/>
  <c r="BK5" i="1028"/>
  <c r="Q18" i="81" s="1"/>
  <c r="BV5" i="1028"/>
  <c r="AB18" i="81" s="1"/>
  <c r="BU5" i="1028"/>
  <c r="AA18" i="81" s="1"/>
  <c r="BE5" i="1027"/>
  <c r="K17" i="81" s="1"/>
  <c r="BD5" i="1027"/>
  <c r="J17" i="81" s="1"/>
  <c r="BC5" i="1027"/>
  <c r="I17" i="81" s="1"/>
  <c r="BB5" i="1027"/>
  <c r="H17" i="81" s="1"/>
  <c r="BA5" i="1027"/>
  <c r="G17" i="81" s="1"/>
  <c r="AZ5" i="1027"/>
  <c r="F17" i="81" s="1"/>
  <c r="BK5" i="1027"/>
  <c r="Q17" i="81" s="1"/>
  <c r="BV5" i="1027"/>
  <c r="AB17" i="81" s="1"/>
  <c r="BU5" i="1027"/>
  <c r="AA17" i="81" s="1"/>
  <c r="BT5" i="1027"/>
  <c r="Z17" i="81" s="1"/>
  <c r="BS5" i="1027"/>
  <c r="Y17" i="81" s="1"/>
  <c r="BP5" i="1027"/>
  <c r="V17" i="81" s="1"/>
  <c r="BJ5" i="1026"/>
  <c r="P16" i="81" s="1"/>
  <c r="BI5" i="1026"/>
  <c r="O16" i="81" s="1"/>
  <c r="BH5" i="1026"/>
  <c r="N16" i="81" s="1"/>
  <c r="BG5" i="1026"/>
  <c r="M16" i="81" s="1"/>
  <c r="BM5" i="1026"/>
  <c r="S16" i="81" s="1"/>
  <c r="BS5" i="1026"/>
  <c r="Y16" i="81" s="1"/>
  <c r="BO5" i="1026"/>
  <c r="U16" i="81" s="1"/>
  <c r="BJ5" i="1025"/>
  <c r="P15" i="81" s="1"/>
  <c r="BI5" i="1025"/>
  <c r="O15" i="81" s="1"/>
  <c r="BH5" i="1025"/>
  <c r="N15" i="81" s="1"/>
  <c r="BG5" i="1025"/>
  <c r="M15" i="81" s="1"/>
  <c r="BF5" i="1025"/>
  <c r="L15" i="81" s="1"/>
  <c r="BD5" i="1025"/>
  <c r="J15" i="81" s="1"/>
  <c r="BC5" i="1025"/>
  <c r="I15" i="81" s="1"/>
  <c r="BB5" i="1025"/>
  <c r="H15" i="81" s="1"/>
  <c r="BA5" i="1025"/>
  <c r="G15" i="81" s="1"/>
  <c r="AZ5" i="1025"/>
  <c r="F15" i="81" s="1"/>
  <c r="BK5" i="1025"/>
  <c r="Q15" i="81" s="1"/>
  <c r="BV5" i="1025"/>
  <c r="AB15" i="81" s="1"/>
  <c r="BU5" i="1025"/>
  <c r="AA15" i="81" s="1"/>
  <c r="BS5" i="1025"/>
  <c r="Y15" i="81" s="1"/>
  <c r="BP5" i="1025"/>
  <c r="V15" i="81" s="1"/>
  <c r="BJ5" i="1024"/>
  <c r="P14" i="81" s="1"/>
  <c r="BI5" i="1024"/>
  <c r="O14" i="81" s="1"/>
  <c r="BH5" i="1024"/>
  <c r="N14" i="81" s="1"/>
  <c r="BG5" i="1024"/>
  <c r="M14" i="81" s="1"/>
  <c r="BF5" i="1024"/>
  <c r="L14" i="81" s="1"/>
  <c r="BE5" i="1024"/>
  <c r="K14" i="81" s="1"/>
  <c r="BD5" i="1024"/>
  <c r="J14" i="81" s="1"/>
  <c r="BC5" i="1024"/>
  <c r="I14" i="81" s="1"/>
  <c r="BB5" i="1024"/>
  <c r="H14" i="81" s="1"/>
  <c r="BA5" i="1024"/>
  <c r="G14" i="81" s="1"/>
  <c r="AZ5" i="1024"/>
  <c r="F14" i="81" s="1"/>
  <c r="BK5" i="1024"/>
  <c r="Q14" i="81" s="1"/>
  <c r="BR5" i="1024"/>
  <c r="X14" i="81" s="1"/>
  <c r="BQ5" i="1024"/>
  <c r="W14" i="81" s="1"/>
  <c r="BP5" i="1024"/>
  <c r="V14" i="81" s="1"/>
  <c r="BO5" i="1024"/>
  <c r="U14" i="81" s="1"/>
  <c r="BC5" i="1023"/>
  <c r="I13" i="81" s="1"/>
  <c r="BB5" i="1023"/>
  <c r="H13" i="81" s="1"/>
  <c r="BA5" i="1023"/>
  <c r="G13" i="81" s="1"/>
  <c r="AZ5" i="1023"/>
  <c r="F13" i="81" s="1"/>
  <c r="BV5" i="1023"/>
  <c r="AB13" i="81" s="1"/>
  <c r="BU5" i="1023"/>
  <c r="AA13" i="81" s="1"/>
  <c r="BT5" i="1023"/>
  <c r="Z13" i="81" s="1"/>
  <c r="BS5" i="1023"/>
  <c r="Y13" i="81" s="1"/>
  <c r="BR5" i="1023"/>
  <c r="X13" i="81" s="1"/>
  <c r="BQ5" i="1023"/>
  <c r="W13" i="81" s="1"/>
  <c r="BP5" i="1023"/>
  <c r="V13" i="81" s="1"/>
  <c r="BO5" i="1023"/>
  <c r="U13" i="81" s="1"/>
  <c r="BJ5" i="1022"/>
  <c r="P12" i="81" s="1"/>
  <c r="BI5" i="1022"/>
  <c r="O12" i="81" s="1"/>
  <c r="BH5" i="1022"/>
  <c r="N12" i="81" s="1"/>
  <c r="BG5" i="1022"/>
  <c r="M12" i="81" s="1"/>
  <c r="BF5" i="1022"/>
  <c r="L12" i="81" s="1"/>
  <c r="BE5" i="1022"/>
  <c r="K12" i="81" s="1"/>
  <c r="BA5" i="1022"/>
  <c r="G12" i="81" s="1"/>
  <c r="AZ5" i="1022"/>
  <c r="F12" i="81" s="1"/>
  <c r="BR5" i="1022"/>
  <c r="X12" i="81" s="1"/>
  <c r="BH5" i="1021"/>
  <c r="N11" i="81" s="1"/>
  <c r="BG5" i="1021"/>
  <c r="M11" i="81" s="1"/>
  <c r="BF5" i="1021"/>
  <c r="L11" i="81" s="1"/>
  <c r="BE5" i="1021"/>
  <c r="K11" i="81" s="1"/>
  <c r="BD5" i="1021"/>
  <c r="J11" i="81" s="1"/>
  <c r="BC5" i="1021"/>
  <c r="I11" i="81" s="1"/>
  <c r="BB5" i="1021"/>
  <c r="H11" i="81" s="1"/>
  <c r="BA5" i="1021"/>
  <c r="G11" i="81" s="1"/>
  <c r="AZ5" i="1021"/>
  <c r="F11" i="81" s="1"/>
  <c r="BK5" i="1021"/>
  <c r="Q11" i="81" s="1"/>
  <c r="BV5" i="1021"/>
  <c r="AB11" i="81" s="1"/>
  <c r="BU5" i="1021"/>
  <c r="AA11" i="81" s="1"/>
  <c r="BT5" i="1021"/>
  <c r="Z11" i="81" s="1"/>
  <c r="BS5" i="1021"/>
  <c r="Y11" i="81" s="1"/>
  <c r="BR5" i="1021"/>
  <c r="X11" i="81" s="1"/>
  <c r="BQ5" i="1021"/>
  <c r="W11" i="81" s="1"/>
  <c r="BP5" i="1021"/>
  <c r="V11" i="81" s="1"/>
  <c r="BO5" i="1021"/>
  <c r="U11" i="81" s="1"/>
  <c r="BA5" i="1020"/>
  <c r="G10" i="81" s="1"/>
  <c r="AZ5" i="1020"/>
  <c r="F10" i="81" s="1"/>
  <c r="BK5" i="1020"/>
  <c r="Q10" i="81" s="1"/>
  <c r="BV5" i="1020"/>
  <c r="AB10" i="81" s="1"/>
  <c r="BU5" i="1020"/>
  <c r="AA10" i="81" s="1"/>
  <c r="BT5" i="1020"/>
  <c r="Z10" i="81" s="1"/>
  <c r="BS5" i="1020"/>
  <c r="Y10" i="81" s="1"/>
  <c r="BR5" i="1020"/>
  <c r="X10" i="81" s="1"/>
  <c r="BQ5" i="1020"/>
  <c r="W10" i="81" s="1"/>
  <c r="BP5" i="1020"/>
  <c r="V10" i="81" s="1"/>
  <c r="BO5" i="1020"/>
  <c r="U10" i="81" s="1"/>
  <c r="BK5" i="1083"/>
  <c r="Q73" i="81" s="1"/>
  <c r="BT5" i="1083"/>
  <c r="Z73" i="81" s="1"/>
  <c r="BS5" i="1083"/>
  <c r="Y73" i="81" s="1"/>
  <c r="AQ34" i="1083"/>
  <c r="AQ33" i="1083"/>
  <c r="AQ32" i="1083"/>
  <c r="AQ31" i="1083"/>
  <c r="AQ30" i="1083"/>
  <c r="AQ29" i="1083"/>
  <c r="AQ28" i="1083"/>
  <c r="AQ27" i="1083"/>
  <c r="AQ26" i="1083"/>
  <c r="AQ25" i="1083"/>
  <c r="AQ24" i="1083"/>
  <c r="AQ23" i="1083"/>
  <c r="AQ22" i="1083"/>
  <c r="AQ21" i="1083"/>
  <c r="AQ20" i="1083"/>
  <c r="AQ19" i="1083"/>
  <c r="AQ18" i="1083"/>
  <c r="AQ17" i="1083"/>
  <c r="AQ16" i="1083"/>
  <c r="AQ15" i="1083"/>
  <c r="AQ14" i="1083"/>
  <c r="AQ13" i="1083"/>
  <c r="AQ12" i="1083"/>
  <c r="AS11" i="1083"/>
  <c r="AQ11" i="1083"/>
  <c r="BV5" i="1083"/>
  <c r="AB73" i="81" s="1"/>
  <c r="BU5" i="1083"/>
  <c r="AA73" i="81" s="1"/>
  <c r="BQ5" i="1083"/>
  <c r="W73" i="81" s="1"/>
  <c r="BP5" i="1083"/>
  <c r="V73" i="81" s="1"/>
  <c r="BO5" i="1083"/>
  <c r="U73" i="81" s="1"/>
  <c r="BJ5" i="1083"/>
  <c r="P73" i="81" s="1"/>
  <c r="BI5" i="1083"/>
  <c r="O73" i="81" s="1"/>
  <c r="AX5" i="1083"/>
  <c r="D73" i="81" s="1"/>
  <c r="AW5" i="1083"/>
  <c r="C73" i="81" s="1"/>
  <c r="AV5" i="1083"/>
  <c r="Y5" i="1083"/>
  <c r="N5" i="1083"/>
  <c r="E5" i="1083"/>
  <c r="AK4" i="1083"/>
  <c r="Y4" i="1083"/>
  <c r="N4" i="1083"/>
  <c r="E4" i="1083"/>
  <c r="BJ5" i="1082"/>
  <c r="P72" i="81" s="1"/>
  <c r="BI5" i="1082"/>
  <c r="O72" i="81" s="1"/>
  <c r="BH5" i="1082"/>
  <c r="N72" i="81" s="1"/>
  <c r="BG5" i="1082"/>
  <c r="M72" i="81" s="1"/>
  <c r="BF5" i="1082"/>
  <c r="L72" i="81" s="1"/>
  <c r="BE5" i="1082"/>
  <c r="K72" i="81" s="1"/>
  <c r="BD5" i="1082"/>
  <c r="J72" i="81" s="1"/>
  <c r="BC5" i="1082"/>
  <c r="I72" i="81" s="1"/>
  <c r="BB5" i="1082"/>
  <c r="H72" i="81" s="1"/>
  <c r="BK5" i="1082"/>
  <c r="Q72" i="81" s="1"/>
  <c r="BU5" i="1082"/>
  <c r="AA72" i="81" s="1"/>
  <c r="BT5" i="1082"/>
  <c r="Z72" i="81" s="1"/>
  <c r="AQ34" i="1082"/>
  <c r="AQ33" i="1082"/>
  <c r="AQ32" i="1082"/>
  <c r="AQ31" i="1082"/>
  <c r="AQ30" i="1082"/>
  <c r="AQ29" i="1082"/>
  <c r="AQ28" i="1082"/>
  <c r="AQ27" i="1082"/>
  <c r="AQ26" i="1082"/>
  <c r="AQ25" i="1082"/>
  <c r="AQ24" i="1082"/>
  <c r="AQ23" i="1082"/>
  <c r="AQ22" i="1082"/>
  <c r="AQ21" i="1082"/>
  <c r="AQ20" i="1082"/>
  <c r="AQ19" i="1082"/>
  <c r="AQ18" i="1082"/>
  <c r="AQ17" i="1082"/>
  <c r="AQ16" i="1082"/>
  <c r="AQ15" i="1082"/>
  <c r="AQ14" i="1082"/>
  <c r="AQ13" i="1082"/>
  <c r="AQ12" i="1082"/>
  <c r="AS11" i="1082"/>
  <c r="AQ11" i="1082"/>
  <c r="BV5" i="1082"/>
  <c r="AB72" i="81" s="1"/>
  <c r="BS5" i="1082"/>
  <c r="Y72" i="81" s="1"/>
  <c r="BM5" i="1082"/>
  <c r="S72" i="81" s="1"/>
  <c r="BL5" i="1082"/>
  <c r="R72" i="81" s="1"/>
  <c r="BA5" i="1082"/>
  <c r="G72" i="81" s="1"/>
  <c r="AZ5" i="1082"/>
  <c r="F72" i="81" s="1"/>
  <c r="AY5" i="1082"/>
  <c r="E72" i="81" s="1"/>
  <c r="AX5" i="1082"/>
  <c r="AW5" i="1082"/>
  <c r="AV5" i="1082"/>
  <c r="Y5" i="1082"/>
  <c r="N5" i="1082"/>
  <c r="E5" i="1082"/>
  <c r="AK4" i="1082"/>
  <c r="Y4" i="1082"/>
  <c r="N4" i="1082"/>
  <c r="E4" i="1082"/>
  <c r="BU5" i="1081"/>
  <c r="AA71" i="81" s="1"/>
  <c r="BT5" i="1081"/>
  <c r="Z71" i="81" s="1"/>
  <c r="BS5" i="1081"/>
  <c r="Y71" i="81" s="1"/>
  <c r="BR5" i="1081"/>
  <c r="X71" i="81" s="1"/>
  <c r="BQ5" i="1081"/>
  <c r="W71" i="81" s="1"/>
  <c r="AQ34" i="1081"/>
  <c r="AQ33" i="1081"/>
  <c r="AQ32" i="1081"/>
  <c r="AQ31" i="1081"/>
  <c r="AQ30" i="1081"/>
  <c r="AQ29" i="1081"/>
  <c r="AQ28" i="1081"/>
  <c r="AQ27" i="1081"/>
  <c r="AQ26" i="1081"/>
  <c r="AQ25" i="1081"/>
  <c r="AQ24" i="1081"/>
  <c r="AQ23" i="1081"/>
  <c r="AQ22" i="1081"/>
  <c r="AQ21" i="1081"/>
  <c r="AQ20" i="1081"/>
  <c r="AQ19" i="1081"/>
  <c r="AQ18" i="1081"/>
  <c r="AQ17" i="1081"/>
  <c r="AQ16" i="1081"/>
  <c r="AQ15" i="1081"/>
  <c r="AQ14" i="1081"/>
  <c r="AQ13" i="1081"/>
  <c r="AQ12" i="1081"/>
  <c r="AS11" i="1081"/>
  <c r="AQ11" i="1081"/>
  <c r="BP5" i="1081"/>
  <c r="V71" i="81" s="1"/>
  <c r="BO5" i="1081"/>
  <c r="U71" i="81" s="1"/>
  <c r="AX5" i="1081"/>
  <c r="D71" i="81" s="1"/>
  <c r="AW5" i="1081"/>
  <c r="AV5" i="1081"/>
  <c r="Y5" i="1081"/>
  <c r="N5" i="1081"/>
  <c r="E5" i="1081"/>
  <c r="AK4" i="1081"/>
  <c r="Y4" i="1081"/>
  <c r="N4" i="1081"/>
  <c r="E4" i="1081"/>
  <c r="BA5" i="1080"/>
  <c r="G70" i="81" s="1"/>
  <c r="AZ5" i="1080"/>
  <c r="F70" i="81" s="1"/>
  <c r="AQ34" i="1080"/>
  <c r="AQ33" i="1080"/>
  <c r="AQ32" i="1080"/>
  <c r="AQ31" i="1080"/>
  <c r="AQ30" i="1080"/>
  <c r="AQ29" i="1080"/>
  <c r="AQ28" i="1080"/>
  <c r="AQ27" i="1080"/>
  <c r="AQ26" i="1080"/>
  <c r="AQ25" i="1080"/>
  <c r="AQ24" i="1080"/>
  <c r="AQ23" i="1080"/>
  <c r="AQ22" i="1080"/>
  <c r="AQ21" i="1080"/>
  <c r="AQ20" i="1080"/>
  <c r="AQ19" i="1080"/>
  <c r="AQ18" i="1080"/>
  <c r="AQ17" i="1080"/>
  <c r="AQ16" i="1080"/>
  <c r="AQ15" i="1080"/>
  <c r="AQ14" i="1080"/>
  <c r="AQ13" i="1080"/>
  <c r="AQ12" i="1080"/>
  <c r="AS11" i="1080"/>
  <c r="AQ11" i="1080"/>
  <c r="BV5" i="1080"/>
  <c r="AB70" i="81" s="1"/>
  <c r="BU5" i="1080"/>
  <c r="AA70" i="81" s="1"/>
  <c r="AX5" i="1080"/>
  <c r="D70" i="81" s="1"/>
  <c r="AW5" i="1080"/>
  <c r="AV5" i="1080"/>
  <c r="Y5" i="1080"/>
  <c r="N5" i="1080"/>
  <c r="E5" i="1080"/>
  <c r="AK4" i="1080"/>
  <c r="Y4" i="1080"/>
  <c r="N4" i="1080"/>
  <c r="E4" i="1080"/>
  <c r="BJ5" i="1079"/>
  <c r="P69" i="81" s="1"/>
  <c r="BI5" i="1079"/>
  <c r="O69" i="81" s="1"/>
  <c r="BG5" i="1079"/>
  <c r="M69" i="81" s="1"/>
  <c r="BB5" i="1079"/>
  <c r="H69" i="81" s="1"/>
  <c r="BA5" i="1079"/>
  <c r="G69" i="81" s="1"/>
  <c r="BK5" i="1079"/>
  <c r="Q69" i="81" s="1"/>
  <c r="BO5" i="1079"/>
  <c r="U69" i="81" s="1"/>
  <c r="AQ34" i="1079"/>
  <c r="AQ33" i="1079"/>
  <c r="AQ32" i="1079"/>
  <c r="AQ31" i="1079"/>
  <c r="AQ30" i="1079"/>
  <c r="AQ29" i="1079"/>
  <c r="AQ28" i="1079"/>
  <c r="AQ27" i="1079"/>
  <c r="AQ26" i="1079"/>
  <c r="AQ25" i="1079"/>
  <c r="AQ24" i="1079"/>
  <c r="AQ23" i="1079"/>
  <c r="AQ22" i="1079"/>
  <c r="AQ21" i="1079"/>
  <c r="AQ20" i="1079"/>
  <c r="AQ19" i="1079"/>
  <c r="AQ18" i="1079"/>
  <c r="AQ17" i="1079"/>
  <c r="AQ16" i="1079"/>
  <c r="AQ15" i="1079"/>
  <c r="AQ14" i="1079"/>
  <c r="AQ13" i="1079"/>
  <c r="AQ12" i="1079"/>
  <c r="AS11" i="1079"/>
  <c r="AQ11" i="1079"/>
  <c r="BU5" i="1079"/>
  <c r="AA69" i="81" s="1"/>
  <c r="BT5" i="1079"/>
  <c r="Z69" i="81" s="1"/>
  <c r="BS5" i="1079"/>
  <c r="Y69" i="81" s="1"/>
  <c r="BR5" i="1079"/>
  <c r="X69" i="81" s="1"/>
  <c r="BQ5" i="1079"/>
  <c r="W69" i="81" s="1"/>
  <c r="BP5" i="1079"/>
  <c r="V69" i="81" s="1"/>
  <c r="BH5" i="1079"/>
  <c r="N69" i="81" s="1"/>
  <c r="AX5" i="1079"/>
  <c r="AW5" i="1079"/>
  <c r="AV5" i="1079"/>
  <c r="Y5" i="1079"/>
  <c r="N5" i="1079"/>
  <c r="E5" i="1079"/>
  <c r="AK4" i="1079"/>
  <c r="Y4" i="1079"/>
  <c r="N4" i="1079"/>
  <c r="E4" i="1079"/>
  <c r="BI5" i="1078"/>
  <c r="O68" i="81" s="1"/>
  <c r="BH5" i="1078"/>
  <c r="N68" i="81" s="1"/>
  <c r="BG5" i="1078"/>
  <c r="M68" i="81" s="1"/>
  <c r="BD5" i="1078"/>
  <c r="J68" i="81" s="1"/>
  <c r="BV5" i="1078"/>
  <c r="AB68" i="81" s="1"/>
  <c r="AQ34" i="1078"/>
  <c r="AQ33" i="1078"/>
  <c r="AQ32" i="1078"/>
  <c r="AQ31" i="1078"/>
  <c r="AQ30" i="1078"/>
  <c r="AQ29" i="1078"/>
  <c r="AQ28" i="1078"/>
  <c r="AQ27" i="1078"/>
  <c r="AQ26" i="1078"/>
  <c r="AQ25" i="1078"/>
  <c r="AQ24" i="1078"/>
  <c r="AQ23" i="1078"/>
  <c r="AQ22" i="1078"/>
  <c r="AQ21" i="1078"/>
  <c r="AQ20" i="1078"/>
  <c r="AQ19" i="1078"/>
  <c r="AQ18" i="1078"/>
  <c r="AQ17" i="1078"/>
  <c r="AQ16" i="1078"/>
  <c r="AQ15" i="1078"/>
  <c r="AQ14" i="1078"/>
  <c r="AQ13" i="1078"/>
  <c r="AQ12" i="1078"/>
  <c r="AS11" i="1078"/>
  <c r="AQ11" i="1078"/>
  <c r="BT5" i="1078"/>
  <c r="Z68" i="81" s="1"/>
  <c r="AX5" i="1078"/>
  <c r="D68" i="81" s="1"/>
  <c r="AW5" i="1078"/>
  <c r="AV5" i="1078"/>
  <c r="Y5" i="1078"/>
  <c r="N5" i="1078"/>
  <c r="E5" i="1078"/>
  <c r="AK4" i="1078"/>
  <c r="Y4" i="1078"/>
  <c r="N4" i="1078"/>
  <c r="E4" i="1078"/>
  <c r="BJ5" i="1077"/>
  <c r="P67" i="81" s="1"/>
  <c r="BU5" i="1077"/>
  <c r="AA67" i="81" s="1"/>
  <c r="BT5" i="1077"/>
  <c r="Z67" i="81" s="1"/>
  <c r="BR5" i="1077"/>
  <c r="X67" i="81" s="1"/>
  <c r="BP5" i="1077"/>
  <c r="V67" i="81" s="1"/>
  <c r="BO5" i="1077"/>
  <c r="U67" i="81" s="1"/>
  <c r="AQ34" i="1077"/>
  <c r="AQ33" i="1077"/>
  <c r="AQ32" i="1077"/>
  <c r="AQ31" i="1077"/>
  <c r="AQ30" i="1077"/>
  <c r="AQ29" i="1077"/>
  <c r="AQ28" i="1077"/>
  <c r="AQ27" i="1077"/>
  <c r="AQ26" i="1077"/>
  <c r="AQ25" i="1077"/>
  <c r="AQ24" i="1077"/>
  <c r="AQ23" i="1077"/>
  <c r="AQ22" i="1077"/>
  <c r="AQ21" i="1077"/>
  <c r="AQ20" i="1077"/>
  <c r="AQ19" i="1077"/>
  <c r="AQ18" i="1077"/>
  <c r="AQ17" i="1077"/>
  <c r="AQ16" i="1077"/>
  <c r="AQ15" i="1077"/>
  <c r="AQ14" i="1077"/>
  <c r="AQ13" i="1077"/>
  <c r="AQ12" i="1077"/>
  <c r="AS11" i="1077"/>
  <c r="AQ11" i="1077"/>
  <c r="BS5" i="1077"/>
  <c r="Y67" i="81" s="1"/>
  <c r="BQ5" i="1077"/>
  <c r="W67" i="81" s="1"/>
  <c r="AX5" i="1077"/>
  <c r="D67" i="81" s="1"/>
  <c r="AW5" i="1077"/>
  <c r="AV5" i="1077"/>
  <c r="Y5" i="1077"/>
  <c r="N5" i="1077"/>
  <c r="E5" i="1077"/>
  <c r="AK4" i="1077"/>
  <c r="Y4" i="1077"/>
  <c r="N4" i="1077"/>
  <c r="E4" i="1077"/>
  <c r="AQ34" i="1076"/>
  <c r="AQ33" i="1076"/>
  <c r="AQ32" i="1076"/>
  <c r="AQ31" i="1076"/>
  <c r="AQ30" i="1076"/>
  <c r="AQ29" i="1076"/>
  <c r="AQ28" i="1076"/>
  <c r="AQ27" i="1076"/>
  <c r="AQ26" i="1076"/>
  <c r="AQ25" i="1076"/>
  <c r="AQ24" i="1076"/>
  <c r="AQ23" i="1076"/>
  <c r="AQ22" i="1076"/>
  <c r="AQ21" i="1076"/>
  <c r="AQ20" i="1076"/>
  <c r="AQ19" i="1076"/>
  <c r="AQ18" i="1076"/>
  <c r="AQ17" i="1076"/>
  <c r="AQ16" i="1076"/>
  <c r="AQ15" i="1076"/>
  <c r="AQ14" i="1076"/>
  <c r="AQ13" i="1076"/>
  <c r="AQ12" i="1076"/>
  <c r="AS11" i="1076"/>
  <c r="AQ11" i="1076"/>
  <c r="AX5" i="1076"/>
  <c r="AW5" i="1076"/>
  <c r="AV5" i="1076"/>
  <c r="Y5" i="1076"/>
  <c r="N5" i="1076"/>
  <c r="E5" i="1076"/>
  <c r="AK4" i="1076"/>
  <c r="Y4" i="1076"/>
  <c r="N4" i="1076"/>
  <c r="E4" i="1076"/>
  <c r="BC5" i="1075"/>
  <c r="I65" i="81" s="1"/>
  <c r="BB5" i="1075"/>
  <c r="H65" i="81" s="1"/>
  <c r="BA5" i="1075"/>
  <c r="G65" i="81" s="1"/>
  <c r="AQ34" i="1075"/>
  <c r="AQ33" i="1075"/>
  <c r="AQ32" i="1075"/>
  <c r="AQ31" i="1075"/>
  <c r="AQ30" i="1075"/>
  <c r="AQ29" i="1075"/>
  <c r="AQ28" i="1075"/>
  <c r="AQ27" i="1075"/>
  <c r="AQ26" i="1075"/>
  <c r="AQ25" i="1075"/>
  <c r="AQ24" i="1075"/>
  <c r="AQ23" i="1075"/>
  <c r="AQ22" i="1075"/>
  <c r="AQ21" i="1075"/>
  <c r="AQ20" i="1075"/>
  <c r="AQ19" i="1075"/>
  <c r="AQ18" i="1075"/>
  <c r="AQ17" i="1075"/>
  <c r="AQ16" i="1075"/>
  <c r="AQ15" i="1075"/>
  <c r="AQ14" i="1075"/>
  <c r="AQ13" i="1075"/>
  <c r="AQ12" i="1075"/>
  <c r="AS11" i="1075"/>
  <c r="AQ11" i="1075"/>
  <c r="BV5" i="1075"/>
  <c r="AB65" i="81" s="1"/>
  <c r="BU5" i="1075"/>
  <c r="AA65" i="81" s="1"/>
  <c r="BT5" i="1075"/>
  <c r="Z65" i="81" s="1"/>
  <c r="BS5" i="1075"/>
  <c r="Y65" i="81" s="1"/>
  <c r="BR5" i="1075"/>
  <c r="X65" i="81" s="1"/>
  <c r="BQ5" i="1075"/>
  <c r="W65" i="81" s="1"/>
  <c r="BP5" i="1075"/>
  <c r="V65" i="81" s="1"/>
  <c r="BO5" i="1075"/>
  <c r="U65" i="81" s="1"/>
  <c r="AX5" i="1075"/>
  <c r="AW5" i="1075"/>
  <c r="AV5" i="1075"/>
  <c r="Y5" i="1075"/>
  <c r="N5" i="1075"/>
  <c r="E5" i="1075"/>
  <c r="AK4" i="1075"/>
  <c r="Y4" i="1075"/>
  <c r="N4" i="1075"/>
  <c r="E4" i="1075"/>
  <c r="BG5" i="1074"/>
  <c r="M64" i="81" s="1"/>
  <c r="BE5" i="1074"/>
  <c r="K64" i="81" s="1"/>
  <c r="BD5" i="1074"/>
  <c r="J64" i="81" s="1"/>
  <c r="BC5" i="1074"/>
  <c r="I64" i="81" s="1"/>
  <c r="BB5" i="1074"/>
  <c r="H64" i="81" s="1"/>
  <c r="BA5" i="1074"/>
  <c r="G64" i="81" s="1"/>
  <c r="AZ5" i="1074"/>
  <c r="F64" i="81" s="1"/>
  <c r="BK5" i="1074"/>
  <c r="BV5" i="1074"/>
  <c r="AB64" i="81" s="1"/>
  <c r="BT5" i="1074"/>
  <c r="Z64" i="81" s="1"/>
  <c r="BS5" i="1074"/>
  <c r="Y64" i="81" s="1"/>
  <c r="BR5" i="1074"/>
  <c r="X64" i="81" s="1"/>
  <c r="BQ5" i="1074"/>
  <c r="W64" i="81" s="1"/>
  <c r="AQ34" i="1074"/>
  <c r="AQ33" i="1074"/>
  <c r="AQ32" i="1074"/>
  <c r="AQ31" i="1074"/>
  <c r="AQ30" i="1074"/>
  <c r="AQ29" i="1074"/>
  <c r="AQ28" i="1074"/>
  <c r="AQ27" i="1074"/>
  <c r="AQ26" i="1074"/>
  <c r="AQ25" i="1074"/>
  <c r="AQ24" i="1074"/>
  <c r="AQ23" i="1074"/>
  <c r="AQ22" i="1074"/>
  <c r="AQ21" i="1074"/>
  <c r="AQ20" i="1074"/>
  <c r="AQ19" i="1074"/>
  <c r="AQ18" i="1074"/>
  <c r="AQ17" i="1074"/>
  <c r="AQ16" i="1074"/>
  <c r="AQ15" i="1074"/>
  <c r="AQ14" i="1074"/>
  <c r="AQ13" i="1074"/>
  <c r="AQ12" i="1074"/>
  <c r="AS11" i="1074"/>
  <c r="AQ11" i="1074"/>
  <c r="BU5" i="1074"/>
  <c r="AA64" i="81" s="1"/>
  <c r="BP5" i="1074"/>
  <c r="V64" i="81" s="1"/>
  <c r="BO5" i="1074"/>
  <c r="U64" i="81" s="1"/>
  <c r="BH5" i="1074"/>
  <c r="BF5" i="1074"/>
  <c r="L64" i="81" s="1"/>
  <c r="AX5" i="1074"/>
  <c r="AW5" i="1074"/>
  <c r="AV5" i="1074"/>
  <c r="Y5" i="1074"/>
  <c r="N5" i="1074"/>
  <c r="E5" i="1074"/>
  <c r="AK4" i="1074"/>
  <c r="Y4" i="1074"/>
  <c r="N4" i="1074"/>
  <c r="E4" i="1074"/>
  <c r="BJ5" i="1073"/>
  <c r="P63" i="81" s="1"/>
  <c r="BQ5" i="1073"/>
  <c r="W63" i="81" s="1"/>
  <c r="BP5" i="1073"/>
  <c r="V63" i="81" s="1"/>
  <c r="BO5" i="1073"/>
  <c r="U63" i="81" s="1"/>
  <c r="AQ34" i="1073"/>
  <c r="AQ33" i="1073"/>
  <c r="AQ32" i="1073"/>
  <c r="AQ31" i="1073"/>
  <c r="AQ30" i="1073"/>
  <c r="AQ29" i="1073"/>
  <c r="AQ28" i="1073"/>
  <c r="AQ27" i="1073"/>
  <c r="AQ26" i="1073"/>
  <c r="AQ25" i="1073"/>
  <c r="AQ24" i="1073"/>
  <c r="AQ23" i="1073"/>
  <c r="AQ22" i="1073"/>
  <c r="AQ21" i="1073"/>
  <c r="AQ20" i="1073"/>
  <c r="AQ19" i="1073"/>
  <c r="AQ18" i="1073"/>
  <c r="AQ17" i="1073"/>
  <c r="AQ16" i="1073"/>
  <c r="AQ15" i="1073"/>
  <c r="AQ14" i="1073"/>
  <c r="AQ13" i="1073"/>
  <c r="AQ12" i="1073"/>
  <c r="AS11" i="1073"/>
  <c r="AQ11" i="1073"/>
  <c r="BT5" i="1073"/>
  <c r="Z63" i="81" s="1"/>
  <c r="BS5" i="1073"/>
  <c r="Y63" i="81" s="1"/>
  <c r="BR5" i="1073"/>
  <c r="X63" i="81" s="1"/>
  <c r="AX5" i="1073"/>
  <c r="AW5" i="1073"/>
  <c r="AV5" i="1073"/>
  <c r="Y5" i="1073"/>
  <c r="N5" i="1073"/>
  <c r="E5" i="1073"/>
  <c r="AK4" i="1073"/>
  <c r="Y4" i="1073"/>
  <c r="N4" i="1073"/>
  <c r="E4" i="1073"/>
  <c r="BI5" i="1072"/>
  <c r="BH5" i="1072"/>
  <c r="BG5" i="1072"/>
  <c r="BF5" i="1072"/>
  <c r="L62" i="81" s="1"/>
  <c r="BE5" i="1072"/>
  <c r="K62" i="81" s="1"/>
  <c r="BD5" i="1072"/>
  <c r="J62" i="81" s="1"/>
  <c r="BB5" i="1072"/>
  <c r="H62" i="81" s="1"/>
  <c r="BK5" i="1072"/>
  <c r="Q62" i="81" s="1"/>
  <c r="BR5" i="1072"/>
  <c r="X62" i="81" s="1"/>
  <c r="BQ5" i="1072"/>
  <c r="W62" i="81" s="1"/>
  <c r="AQ34" i="1072"/>
  <c r="AQ33" i="1072"/>
  <c r="AQ32" i="1072"/>
  <c r="AQ31" i="1072"/>
  <c r="AQ30" i="1072"/>
  <c r="AQ29" i="1072"/>
  <c r="AQ28" i="1072"/>
  <c r="AQ27" i="1072"/>
  <c r="AQ26" i="1072"/>
  <c r="AQ25" i="1072"/>
  <c r="AQ24" i="1072"/>
  <c r="AQ23" i="1072"/>
  <c r="AQ22" i="1072"/>
  <c r="AQ21" i="1072"/>
  <c r="AQ20" i="1072"/>
  <c r="AQ19" i="1072"/>
  <c r="AQ18" i="1072"/>
  <c r="AQ17" i="1072"/>
  <c r="AQ16" i="1072"/>
  <c r="AQ15" i="1072"/>
  <c r="AQ14" i="1072"/>
  <c r="AQ13" i="1072"/>
  <c r="AQ12" i="1072"/>
  <c r="AS11" i="1072"/>
  <c r="AQ11" i="1072"/>
  <c r="BV5" i="1072"/>
  <c r="AB62" i="81" s="1"/>
  <c r="BC5" i="1072"/>
  <c r="I62" i="81" s="1"/>
  <c r="BA5" i="1072"/>
  <c r="G62" i="81" s="1"/>
  <c r="AZ5" i="1072"/>
  <c r="F62" i="81" s="1"/>
  <c r="AY5" i="1072"/>
  <c r="E62" i="81" s="1"/>
  <c r="AX5" i="1072"/>
  <c r="AW5" i="1072"/>
  <c r="AV5" i="1072"/>
  <c r="Y5" i="1072"/>
  <c r="N5" i="1072"/>
  <c r="E5" i="1072"/>
  <c r="AK4" i="1072"/>
  <c r="Y4" i="1072"/>
  <c r="N4" i="1072"/>
  <c r="E4" i="1072"/>
  <c r="BI5" i="1071"/>
  <c r="BH5" i="1071"/>
  <c r="BG5" i="1071"/>
  <c r="M61" i="81" s="1"/>
  <c r="BF5" i="1071"/>
  <c r="L61" i="81" s="1"/>
  <c r="BE5" i="1071"/>
  <c r="K61" i="81" s="1"/>
  <c r="BC5" i="1071"/>
  <c r="I61" i="81" s="1"/>
  <c r="BO5" i="1071"/>
  <c r="U61" i="81" s="1"/>
  <c r="AQ34" i="1071"/>
  <c r="AQ33" i="1071"/>
  <c r="AQ32" i="1071"/>
  <c r="AQ31" i="1071"/>
  <c r="AQ30" i="1071"/>
  <c r="AQ29" i="1071"/>
  <c r="AQ28" i="1071"/>
  <c r="AQ27" i="1071"/>
  <c r="AQ26" i="1071"/>
  <c r="AQ25" i="1071"/>
  <c r="AQ24" i="1071"/>
  <c r="AQ23" i="1071"/>
  <c r="AQ22" i="1071"/>
  <c r="AQ21" i="1071"/>
  <c r="AQ20" i="1071"/>
  <c r="AQ19" i="1071"/>
  <c r="AQ18" i="1071"/>
  <c r="AQ17" i="1071"/>
  <c r="AQ16" i="1071"/>
  <c r="AQ15" i="1071"/>
  <c r="AQ14" i="1071"/>
  <c r="AQ13" i="1071"/>
  <c r="AQ12" i="1071"/>
  <c r="AS11" i="1071"/>
  <c r="AQ11" i="1071"/>
  <c r="BV5" i="1071"/>
  <c r="AB61" i="81" s="1"/>
  <c r="BU5" i="1071"/>
  <c r="AA61" i="81" s="1"/>
  <c r="BT5" i="1071"/>
  <c r="Z61" i="81" s="1"/>
  <c r="BJ5" i="1071"/>
  <c r="P61" i="81" s="1"/>
  <c r="BD5" i="1071"/>
  <c r="J61" i="81" s="1"/>
  <c r="BB5" i="1071"/>
  <c r="H61" i="81" s="1"/>
  <c r="BA5" i="1071"/>
  <c r="G61" i="81" s="1"/>
  <c r="AZ5" i="1071"/>
  <c r="F61" i="81" s="1"/>
  <c r="AX5" i="1071"/>
  <c r="AW5" i="1071"/>
  <c r="AV5" i="1071"/>
  <c r="Y5" i="1071"/>
  <c r="N5" i="1071"/>
  <c r="E5" i="1071"/>
  <c r="AK4" i="1071"/>
  <c r="Y4" i="1071"/>
  <c r="N4" i="1071"/>
  <c r="E4" i="1071"/>
  <c r="BJ5" i="1070"/>
  <c r="P60" i="81" s="1"/>
  <c r="BB5" i="1070"/>
  <c r="H60" i="81" s="1"/>
  <c r="BV5" i="1070"/>
  <c r="AB60" i="81" s="1"/>
  <c r="BU5" i="1070"/>
  <c r="AA60" i="81" s="1"/>
  <c r="BT5" i="1070"/>
  <c r="Z60" i="81" s="1"/>
  <c r="BS5" i="1070"/>
  <c r="Y60" i="81" s="1"/>
  <c r="BR5" i="1070"/>
  <c r="X60" i="81" s="1"/>
  <c r="AQ34" i="1070"/>
  <c r="AQ33" i="1070"/>
  <c r="AQ32" i="1070"/>
  <c r="AQ31" i="1070"/>
  <c r="AQ30" i="1070"/>
  <c r="AQ29" i="1070"/>
  <c r="AQ28" i="1070"/>
  <c r="AQ27" i="1070"/>
  <c r="AQ26" i="1070"/>
  <c r="AQ25" i="1070"/>
  <c r="AQ24" i="1070"/>
  <c r="AQ23" i="1070"/>
  <c r="AQ22" i="1070"/>
  <c r="AQ21" i="1070"/>
  <c r="AQ20" i="1070"/>
  <c r="AQ19" i="1070"/>
  <c r="AQ18" i="1070"/>
  <c r="AQ17" i="1070"/>
  <c r="AQ16" i="1070"/>
  <c r="AQ15" i="1070"/>
  <c r="AQ14" i="1070"/>
  <c r="AQ13" i="1070"/>
  <c r="AQ12" i="1070"/>
  <c r="AS11" i="1070"/>
  <c r="AQ11" i="1070"/>
  <c r="BQ5" i="1070"/>
  <c r="W60" i="81" s="1"/>
  <c r="AX5" i="1070"/>
  <c r="AW5" i="1070"/>
  <c r="AV5" i="1070"/>
  <c r="Y5" i="1070"/>
  <c r="N5" i="1070"/>
  <c r="E5" i="1070"/>
  <c r="AK4" i="1070"/>
  <c r="Y4" i="1070"/>
  <c r="N4" i="1070"/>
  <c r="E4" i="1070"/>
  <c r="BJ5" i="1069"/>
  <c r="P59" i="81" s="1"/>
  <c r="BI5" i="1069"/>
  <c r="O59" i="81" s="1"/>
  <c r="BG5" i="1069"/>
  <c r="M59" i="81" s="1"/>
  <c r="BE5" i="1069"/>
  <c r="K59" i="81" s="1"/>
  <c r="BD5" i="1069"/>
  <c r="J59" i="81" s="1"/>
  <c r="BC5" i="1069"/>
  <c r="I59" i="81" s="1"/>
  <c r="BB5" i="1069"/>
  <c r="H59" i="81" s="1"/>
  <c r="BA5" i="1069"/>
  <c r="G59" i="81" s="1"/>
  <c r="AZ5" i="1069"/>
  <c r="F59" i="81" s="1"/>
  <c r="AQ34" i="1069"/>
  <c r="AQ33" i="1069"/>
  <c r="AQ32" i="1069"/>
  <c r="AQ31" i="1069"/>
  <c r="AQ30" i="1069"/>
  <c r="AQ29" i="1069"/>
  <c r="AQ28" i="1069"/>
  <c r="AQ27" i="1069"/>
  <c r="AQ26" i="1069"/>
  <c r="AQ25" i="1069"/>
  <c r="AQ24" i="1069"/>
  <c r="AQ23" i="1069"/>
  <c r="AQ22" i="1069"/>
  <c r="AQ21" i="1069"/>
  <c r="AQ20" i="1069"/>
  <c r="AQ19" i="1069"/>
  <c r="AQ18" i="1069"/>
  <c r="AQ17" i="1069"/>
  <c r="AQ16" i="1069"/>
  <c r="AQ15" i="1069"/>
  <c r="AQ14" i="1069"/>
  <c r="AQ13" i="1069"/>
  <c r="AQ12" i="1069"/>
  <c r="AS11" i="1069"/>
  <c r="AQ11" i="1069"/>
  <c r="BH5" i="1069"/>
  <c r="N59" i="81" s="1"/>
  <c r="AX5" i="1069"/>
  <c r="D59" i="81" s="1"/>
  <c r="AW5" i="1069"/>
  <c r="AV5" i="1069"/>
  <c r="Y5" i="1069"/>
  <c r="N5" i="1069"/>
  <c r="E5" i="1069"/>
  <c r="AK4" i="1069"/>
  <c r="Y4" i="1069"/>
  <c r="N4" i="1069"/>
  <c r="E4" i="1069"/>
  <c r="BD5" i="1068"/>
  <c r="J58" i="81" s="1"/>
  <c r="BK5" i="1068"/>
  <c r="Q58" i="81" s="1"/>
  <c r="BS5" i="1068"/>
  <c r="Y58" i="81" s="1"/>
  <c r="BR5" i="1068"/>
  <c r="X58" i="81" s="1"/>
  <c r="BQ5" i="1068"/>
  <c r="W58" i="81" s="1"/>
  <c r="BP5" i="1068"/>
  <c r="V58" i="81" s="1"/>
  <c r="BO5" i="1068"/>
  <c r="U58" i="81" s="1"/>
  <c r="AQ34" i="1068"/>
  <c r="AQ33" i="1068"/>
  <c r="AQ32" i="1068"/>
  <c r="AQ31" i="1068"/>
  <c r="AQ30" i="1068"/>
  <c r="AQ29" i="1068"/>
  <c r="AQ28" i="1068"/>
  <c r="AQ27" i="1068"/>
  <c r="AQ26" i="1068"/>
  <c r="AQ25" i="1068"/>
  <c r="AQ24" i="1068"/>
  <c r="AQ23" i="1068"/>
  <c r="AQ22" i="1068"/>
  <c r="AQ21" i="1068"/>
  <c r="AQ20" i="1068"/>
  <c r="AQ19" i="1068"/>
  <c r="AQ18" i="1068"/>
  <c r="AQ17" i="1068"/>
  <c r="AQ16" i="1068"/>
  <c r="AQ15" i="1068"/>
  <c r="AQ14" i="1068"/>
  <c r="AQ13" i="1068"/>
  <c r="AQ12" i="1068"/>
  <c r="AS11" i="1068"/>
  <c r="AQ11" i="1068"/>
  <c r="BV5" i="1068"/>
  <c r="AB58" i="81" s="1"/>
  <c r="BU5" i="1068"/>
  <c r="AA58" i="81" s="1"/>
  <c r="BT5" i="1068"/>
  <c r="Z58" i="81" s="1"/>
  <c r="BJ5" i="1068"/>
  <c r="P58" i="81" s="1"/>
  <c r="BI5" i="1068"/>
  <c r="O58" i="81" s="1"/>
  <c r="AX5" i="1068"/>
  <c r="D58" i="81" s="1"/>
  <c r="AW5" i="1068"/>
  <c r="AV5" i="1068"/>
  <c r="Y5" i="1068"/>
  <c r="N5" i="1068"/>
  <c r="E5" i="1068"/>
  <c r="AK4" i="1068"/>
  <c r="Y4" i="1068"/>
  <c r="N4" i="1068"/>
  <c r="E4" i="1068"/>
  <c r="BJ5" i="1067"/>
  <c r="P57" i="81" s="1"/>
  <c r="BG5" i="1067"/>
  <c r="M57" i="81" s="1"/>
  <c r="BF5" i="1067"/>
  <c r="L57" i="81" s="1"/>
  <c r="BE5" i="1067"/>
  <c r="K57" i="81" s="1"/>
  <c r="BD5" i="1067"/>
  <c r="J57" i="81" s="1"/>
  <c r="BC5" i="1067"/>
  <c r="BB5" i="1067"/>
  <c r="H57" i="81" s="1"/>
  <c r="BK5" i="1067"/>
  <c r="Q57" i="81" s="1"/>
  <c r="BS5" i="1067"/>
  <c r="Y57" i="81" s="1"/>
  <c r="BR5" i="1067"/>
  <c r="X57" i="81" s="1"/>
  <c r="BQ5" i="1067"/>
  <c r="W57" i="81" s="1"/>
  <c r="BP5" i="1067"/>
  <c r="V57" i="81" s="1"/>
  <c r="BO5" i="1067"/>
  <c r="U57" i="81" s="1"/>
  <c r="AQ34" i="1067"/>
  <c r="AQ33" i="1067"/>
  <c r="AQ32" i="1067"/>
  <c r="AQ31" i="1067"/>
  <c r="AQ30" i="1067"/>
  <c r="AQ29" i="1067"/>
  <c r="AQ28" i="1067"/>
  <c r="AQ27" i="1067"/>
  <c r="AQ26" i="1067"/>
  <c r="AQ25" i="1067"/>
  <c r="AQ24" i="1067"/>
  <c r="AQ23" i="1067"/>
  <c r="AQ22" i="1067"/>
  <c r="AQ21" i="1067"/>
  <c r="AQ20" i="1067"/>
  <c r="AQ19" i="1067"/>
  <c r="AQ18" i="1067"/>
  <c r="AQ17" i="1067"/>
  <c r="AQ16" i="1067"/>
  <c r="AQ15" i="1067"/>
  <c r="AQ14" i="1067"/>
  <c r="AQ13" i="1067"/>
  <c r="AQ12" i="1067"/>
  <c r="AS11" i="1067"/>
  <c r="AQ11" i="1067"/>
  <c r="BV5" i="1067"/>
  <c r="AB57" i="81" s="1"/>
  <c r="BU5" i="1067"/>
  <c r="AA57" i="81" s="1"/>
  <c r="BT5" i="1067"/>
  <c r="Z57" i="81" s="1"/>
  <c r="BM5" i="1067"/>
  <c r="S57" i="81" s="1"/>
  <c r="BL5" i="1067"/>
  <c r="R57" i="81" s="1"/>
  <c r="BA5" i="1067"/>
  <c r="G57" i="81" s="1"/>
  <c r="AZ5" i="1067"/>
  <c r="F57" i="81" s="1"/>
  <c r="AY5" i="1067"/>
  <c r="E57" i="81" s="1"/>
  <c r="AX5" i="1067"/>
  <c r="D57" i="81" s="1"/>
  <c r="AW5" i="1067"/>
  <c r="AV5" i="1067"/>
  <c r="Y5" i="1067"/>
  <c r="N5" i="1067"/>
  <c r="E5" i="1067"/>
  <c r="AK4" i="1067"/>
  <c r="Y4" i="1067"/>
  <c r="N4" i="1067"/>
  <c r="E4" i="1067"/>
  <c r="BJ5" i="1066"/>
  <c r="P56" i="81" s="1"/>
  <c r="BI5" i="1066"/>
  <c r="O56" i="81" s="1"/>
  <c r="BH5" i="1066"/>
  <c r="N56" i="81" s="1"/>
  <c r="BS5" i="1066"/>
  <c r="Y56" i="81" s="1"/>
  <c r="BR5" i="1066"/>
  <c r="X56" i="81" s="1"/>
  <c r="AQ34" i="1066"/>
  <c r="AQ33" i="1066"/>
  <c r="AQ32" i="1066"/>
  <c r="AQ31" i="1066"/>
  <c r="AQ30" i="1066"/>
  <c r="AQ29" i="1066"/>
  <c r="AQ28" i="1066"/>
  <c r="AQ27" i="1066"/>
  <c r="AQ26" i="1066"/>
  <c r="AQ25" i="1066"/>
  <c r="AQ24" i="1066"/>
  <c r="AQ23" i="1066"/>
  <c r="AQ22" i="1066"/>
  <c r="AQ21" i="1066"/>
  <c r="AQ20" i="1066"/>
  <c r="AQ19" i="1066"/>
  <c r="AQ18" i="1066"/>
  <c r="AQ17" i="1066"/>
  <c r="AQ16" i="1066"/>
  <c r="AQ15" i="1066"/>
  <c r="AQ14" i="1066"/>
  <c r="AQ13" i="1066"/>
  <c r="AQ12" i="1066"/>
  <c r="AS11" i="1066"/>
  <c r="AQ11" i="1066"/>
  <c r="BQ5" i="1066"/>
  <c r="W56" i="81" s="1"/>
  <c r="BP5" i="1066"/>
  <c r="V56" i="81" s="1"/>
  <c r="BO5" i="1066"/>
  <c r="U56" i="81" s="1"/>
  <c r="AX5" i="1066"/>
  <c r="AW5" i="1066"/>
  <c r="AV5" i="1066"/>
  <c r="Y5" i="1066"/>
  <c r="N5" i="1066"/>
  <c r="E5" i="1066"/>
  <c r="AK4" i="1066"/>
  <c r="Y4" i="1066"/>
  <c r="N4" i="1066"/>
  <c r="E4" i="1066"/>
  <c r="BH5" i="1065"/>
  <c r="N55" i="81" s="1"/>
  <c r="BG5" i="1065"/>
  <c r="M55" i="81" s="1"/>
  <c r="BC5" i="1065"/>
  <c r="I55" i="81" s="1"/>
  <c r="BB5" i="1065"/>
  <c r="H55" i="81" s="1"/>
  <c r="BA5" i="1065"/>
  <c r="G55" i="81" s="1"/>
  <c r="AZ5" i="1065"/>
  <c r="F55" i="81" s="1"/>
  <c r="BK5" i="1065"/>
  <c r="Q55" i="81" s="1"/>
  <c r="BU5" i="1065"/>
  <c r="AA55" i="81" s="1"/>
  <c r="BT5" i="1065"/>
  <c r="Z55" i="81" s="1"/>
  <c r="AQ34" i="1065"/>
  <c r="AQ33" i="1065"/>
  <c r="AQ32" i="1065"/>
  <c r="AQ31" i="1065"/>
  <c r="AQ30" i="1065"/>
  <c r="AQ29" i="1065"/>
  <c r="AQ28" i="1065"/>
  <c r="AQ27" i="1065"/>
  <c r="AQ26" i="1065"/>
  <c r="AQ25" i="1065"/>
  <c r="AQ24" i="1065"/>
  <c r="AQ23" i="1065"/>
  <c r="AQ22" i="1065"/>
  <c r="AQ21" i="1065"/>
  <c r="AQ20" i="1065"/>
  <c r="AQ19" i="1065"/>
  <c r="AQ18" i="1065"/>
  <c r="AQ17" i="1065"/>
  <c r="AQ16" i="1065"/>
  <c r="AQ15" i="1065"/>
  <c r="AQ14" i="1065"/>
  <c r="AQ13" i="1065"/>
  <c r="AQ12" i="1065"/>
  <c r="AS11" i="1065"/>
  <c r="AQ11" i="1065"/>
  <c r="BF5" i="1065"/>
  <c r="L55" i="81" s="1"/>
  <c r="BE5" i="1065"/>
  <c r="K55" i="81" s="1"/>
  <c r="BD5" i="1065"/>
  <c r="J55" i="81" s="1"/>
  <c r="AX5" i="1065"/>
  <c r="AW5" i="1065"/>
  <c r="AV5" i="1065"/>
  <c r="Y5" i="1065"/>
  <c r="N5" i="1065"/>
  <c r="E5" i="1065"/>
  <c r="AK4" i="1065"/>
  <c r="Y4" i="1065"/>
  <c r="N4" i="1065"/>
  <c r="E4" i="1065"/>
  <c r="BJ5" i="1064"/>
  <c r="P54" i="81" s="1"/>
  <c r="BI5" i="1064"/>
  <c r="O54" i="81" s="1"/>
  <c r="BH5" i="1064"/>
  <c r="N54" i="81" s="1"/>
  <c r="BG5" i="1064"/>
  <c r="M54" i="81" s="1"/>
  <c r="BF5" i="1064"/>
  <c r="L54" i="81" s="1"/>
  <c r="BV5" i="1064"/>
  <c r="AB54" i="81" s="1"/>
  <c r="BR5" i="1064"/>
  <c r="X54" i="81" s="1"/>
  <c r="BQ5" i="1064"/>
  <c r="W54" i="81" s="1"/>
  <c r="BP5" i="1064"/>
  <c r="V54" i="81" s="1"/>
  <c r="BO5" i="1064"/>
  <c r="U54" i="81" s="1"/>
  <c r="AQ34" i="1064"/>
  <c r="AQ33" i="1064"/>
  <c r="AQ32" i="1064"/>
  <c r="AQ31" i="1064"/>
  <c r="AQ30" i="1064"/>
  <c r="AQ29" i="1064"/>
  <c r="AQ28" i="1064"/>
  <c r="AQ27" i="1064"/>
  <c r="AQ26" i="1064"/>
  <c r="AQ25" i="1064"/>
  <c r="AQ24" i="1064"/>
  <c r="AQ23" i="1064"/>
  <c r="AQ22" i="1064"/>
  <c r="AQ21" i="1064"/>
  <c r="AQ20" i="1064"/>
  <c r="AQ19" i="1064"/>
  <c r="AQ18" i="1064"/>
  <c r="AQ17" i="1064"/>
  <c r="AQ16" i="1064"/>
  <c r="AQ15" i="1064"/>
  <c r="AQ14" i="1064"/>
  <c r="AQ13" i="1064"/>
  <c r="AQ12" i="1064"/>
  <c r="AS11" i="1064"/>
  <c r="AQ11" i="1064"/>
  <c r="AX5" i="1064"/>
  <c r="D54" i="81" s="1"/>
  <c r="AW5" i="1064"/>
  <c r="AV5" i="1064"/>
  <c r="Y5" i="1064"/>
  <c r="N5" i="1064"/>
  <c r="E5" i="1064"/>
  <c r="AK4" i="1064"/>
  <c r="Y4" i="1064"/>
  <c r="N4" i="1064"/>
  <c r="E4" i="1064"/>
  <c r="BF5" i="1063"/>
  <c r="L53" i="81" s="1"/>
  <c r="BD5" i="1063"/>
  <c r="J53" i="81" s="1"/>
  <c r="BC5" i="1063"/>
  <c r="I53" i="81" s="1"/>
  <c r="BB5" i="1063"/>
  <c r="H53" i="81" s="1"/>
  <c r="BA5" i="1063"/>
  <c r="G53" i="81" s="1"/>
  <c r="BV5" i="1063"/>
  <c r="AB53" i="81" s="1"/>
  <c r="AQ34" i="1063"/>
  <c r="AQ33" i="1063"/>
  <c r="AQ32" i="1063"/>
  <c r="AQ31" i="1063"/>
  <c r="AQ30" i="1063"/>
  <c r="AQ29" i="1063"/>
  <c r="AQ28" i="1063"/>
  <c r="AQ27" i="1063"/>
  <c r="AQ26" i="1063"/>
  <c r="AQ25" i="1063"/>
  <c r="AQ24" i="1063"/>
  <c r="AQ23" i="1063"/>
  <c r="AQ22" i="1063"/>
  <c r="AQ21" i="1063"/>
  <c r="AQ20" i="1063"/>
  <c r="AQ19" i="1063"/>
  <c r="AQ18" i="1063"/>
  <c r="AQ17" i="1063"/>
  <c r="AQ16" i="1063"/>
  <c r="AQ15" i="1063"/>
  <c r="AQ14" i="1063"/>
  <c r="AQ13" i="1063"/>
  <c r="AQ12" i="1063"/>
  <c r="AS11" i="1063"/>
  <c r="AQ11" i="1063"/>
  <c r="AX5" i="1063"/>
  <c r="AW5" i="1063"/>
  <c r="AV5" i="1063"/>
  <c r="Y5" i="1063"/>
  <c r="N5" i="1063"/>
  <c r="E5" i="1063"/>
  <c r="AK4" i="1063"/>
  <c r="Y4" i="1063"/>
  <c r="N4" i="1063"/>
  <c r="E4" i="1063"/>
  <c r="BV5" i="1062"/>
  <c r="AB52" i="81" s="1"/>
  <c r="BQ5" i="1062"/>
  <c r="W52" i="81" s="1"/>
  <c r="BP5" i="1062"/>
  <c r="V52" i="81" s="1"/>
  <c r="AQ34" i="1062"/>
  <c r="AQ33" i="1062"/>
  <c r="AQ32" i="1062"/>
  <c r="AQ31" i="1062"/>
  <c r="AQ30" i="1062"/>
  <c r="AQ29" i="1062"/>
  <c r="AQ28" i="1062"/>
  <c r="AQ27" i="1062"/>
  <c r="AQ26" i="1062"/>
  <c r="AQ25" i="1062"/>
  <c r="AQ24" i="1062"/>
  <c r="AQ23" i="1062"/>
  <c r="AQ22" i="1062"/>
  <c r="AQ21" i="1062"/>
  <c r="AQ20" i="1062"/>
  <c r="AQ19" i="1062"/>
  <c r="AQ18" i="1062"/>
  <c r="AQ17" i="1062"/>
  <c r="AQ16" i="1062"/>
  <c r="AQ15" i="1062"/>
  <c r="AQ14" i="1062"/>
  <c r="AQ13" i="1062"/>
  <c r="AQ12" i="1062"/>
  <c r="AS11" i="1062"/>
  <c r="AQ11" i="1062"/>
  <c r="BG5" i="1062"/>
  <c r="M52" i="81" s="1"/>
  <c r="AX5" i="1062"/>
  <c r="D52" i="81" s="1"/>
  <c r="AW5" i="1062"/>
  <c r="AV5" i="1062"/>
  <c r="Y5" i="1062"/>
  <c r="N5" i="1062"/>
  <c r="E5" i="1062"/>
  <c r="AK4" i="1062"/>
  <c r="Y4" i="1062"/>
  <c r="N4" i="1062"/>
  <c r="E4" i="1062"/>
  <c r="BG5" i="1061"/>
  <c r="M51" i="81" s="1"/>
  <c r="BD5" i="1061"/>
  <c r="J51" i="81" s="1"/>
  <c r="BC5" i="1061"/>
  <c r="I51" i="81" s="1"/>
  <c r="BR5" i="1061"/>
  <c r="X51" i="81" s="1"/>
  <c r="BQ5" i="1061"/>
  <c r="W51" i="81" s="1"/>
  <c r="BP5" i="1061"/>
  <c r="V51" i="81" s="1"/>
  <c r="BO5" i="1061"/>
  <c r="U51" i="81" s="1"/>
  <c r="AQ34" i="1061"/>
  <c r="AQ33" i="1061"/>
  <c r="AQ32" i="1061"/>
  <c r="AQ31" i="1061"/>
  <c r="AQ30" i="1061"/>
  <c r="AQ29" i="1061"/>
  <c r="AQ28" i="1061"/>
  <c r="AQ27" i="1061"/>
  <c r="AQ26" i="1061"/>
  <c r="AQ25" i="1061"/>
  <c r="AQ24" i="1061"/>
  <c r="AQ23" i="1061"/>
  <c r="AQ22" i="1061"/>
  <c r="AQ21" i="1061"/>
  <c r="AQ20" i="1061"/>
  <c r="AQ19" i="1061"/>
  <c r="AQ18" i="1061"/>
  <c r="AQ17" i="1061"/>
  <c r="AQ16" i="1061"/>
  <c r="AQ15" i="1061"/>
  <c r="AQ14" i="1061"/>
  <c r="AQ13" i="1061"/>
  <c r="AQ12" i="1061"/>
  <c r="AS11" i="1061"/>
  <c r="AQ11" i="1061"/>
  <c r="BV5" i="1061"/>
  <c r="AB51" i="81" s="1"/>
  <c r="BM5" i="1061"/>
  <c r="S51" i="81" s="1"/>
  <c r="BH5" i="1061"/>
  <c r="N51" i="81" s="1"/>
  <c r="AX5" i="1061"/>
  <c r="D51" i="81" s="1"/>
  <c r="AW5" i="1061"/>
  <c r="AV5" i="1061"/>
  <c r="Y5" i="1061"/>
  <c r="N5" i="1061"/>
  <c r="E5" i="1061"/>
  <c r="AK4" i="1061"/>
  <c r="Y4" i="1061"/>
  <c r="N4" i="1061"/>
  <c r="E4" i="1061"/>
  <c r="BJ5" i="1060"/>
  <c r="P50" i="81" s="1"/>
  <c r="BI5" i="1060"/>
  <c r="O50" i="81" s="1"/>
  <c r="BH5" i="1060"/>
  <c r="N50" i="81" s="1"/>
  <c r="BG5" i="1060"/>
  <c r="M50" i="81" s="1"/>
  <c r="BE5" i="1060"/>
  <c r="K50" i="81" s="1"/>
  <c r="BC5" i="1060"/>
  <c r="I50" i="81" s="1"/>
  <c r="BK5" i="1060"/>
  <c r="Q50" i="81" s="1"/>
  <c r="BV5" i="1060"/>
  <c r="AB50" i="81" s="1"/>
  <c r="BO5" i="1060"/>
  <c r="U50" i="81" s="1"/>
  <c r="AQ34" i="1060"/>
  <c r="AQ33" i="1060"/>
  <c r="AQ32" i="1060"/>
  <c r="AQ31" i="1060"/>
  <c r="AQ30" i="1060"/>
  <c r="AQ29" i="1060"/>
  <c r="AQ28" i="1060"/>
  <c r="AQ27" i="1060"/>
  <c r="AQ26" i="1060"/>
  <c r="AQ25" i="1060"/>
  <c r="AQ24" i="1060"/>
  <c r="AQ23" i="1060"/>
  <c r="AQ22" i="1060"/>
  <c r="AQ21" i="1060"/>
  <c r="AQ20" i="1060"/>
  <c r="AQ19" i="1060"/>
  <c r="AQ18" i="1060"/>
  <c r="AQ17" i="1060"/>
  <c r="AQ16" i="1060"/>
  <c r="AQ15" i="1060"/>
  <c r="AQ14" i="1060"/>
  <c r="AQ13" i="1060"/>
  <c r="AQ12" i="1060"/>
  <c r="AS11" i="1060"/>
  <c r="AQ11" i="1060"/>
  <c r="BU5" i="1060"/>
  <c r="AA50" i="81" s="1"/>
  <c r="BT5" i="1060"/>
  <c r="Z50" i="81" s="1"/>
  <c r="BR5" i="1060"/>
  <c r="X50" i="81" s="1"/>
  <c r="BQ5" i="1060"/>
  <c r="W50" i="81" s="1"/>
  <c r="BP5" i="1060"/>
  <c r="V50" i="81" s="1"/>
  <c r="AX5" i="1060"/>
  <c r="D50" i="81" s="1"/>
  <c r="AW5" i="1060"/>
  <c r="AV5" i="1060"/>
  <c r="Y5" i="1060"/>
  <c r="N5" i="1060"/>
  <c r="E5" i="1060"/>
  <c r="AK4" i="1060"/>
  <c r="Y4" i="1060"/>
  <c r="N4" i="1060"/>
  <c r="E4" i="1060"/>
  <c r="BJ5" i="1059"/>
  <c r="P49" i="81" s="1"/>
  <c r="BE5" i="1059"/>
  <c r="K49" i="81" s="1"/>
  <c r="BR5" i="1059"/>
  <c r="X49" i="81" s="1"/>
  <c r="AQ34" i="1059"/>
  <c r="AQ33" i="1059"/>
  <c r="AQ32" i="1059"/>
  <c r="AQ31" i="1059"/>
  <c r="AQ30" i="1059"/>
  <c r="AQ29" i="1059"/>
  <c r="AQ28" i="1059"/>
  <c r="AQ27" i="1059"/>
  <c r="AQ26" i="1059"/>
  <c r="AQ25" i="1059"/>
  <c r="AQ24" i="1059"/>
  <c r="AQ23" i="1059"/>
  <c r="AQ22" i="1059"/>
  <c r="AQ21" i="1059"/>
  <c r="AQ20" i="1059"/>
  <c r="AQ19" i="1059"/>
  <c r="AQ18" i="1059"/>
  <c r="AQ17" i="1059"/>
  <c r="AQ16" i="1059"/>
  <c r="AQ15" i="1059"/>
  <c r="AQ14" i="1059"/>
  <c r="AQ13" i="1059"/>
  <c r="AQ12" i="1059"/>
  <c r="AS11" i="1059"/>
  <c r="AQ11" i="1059"/>
  <c r="BQ5" i="1059"/>
  <c r="W49" i="81" s="1"/>
  <c r="BP5" i="1059"/>
  <c r="V49" i="81" s="1"/>
  <c r="BO5" i="1059"/>
  <c r="U49" i="81" s="1"/>
  <c r="AX5" i="1059"/>
  <c r="D49" i="81" s="1"/>
  <c r="AW5" i="1059"/>
  <c r="AV5" i="1059"/>
  <c r="Y5" i="1059"/>
  <c r="N5" i="1059"/>
  <c r="E5" i="1059"/>
  <c r="AK4" i="1059"/>
  <c r="Y4" i="1059"/>
  <c r="N4" i="1059"/>
  <c r="E4" i="1059"/>
  <c r="BO5" i="1058"/>
  <c r="U48" i="81" s="1"/>
  <c r="AQ34" i="1058"/>
  <c r="AQ33" i="1058"/>
  <c r="AQ32" i="1058"/>
  <c r="AQ31" i="1058"/>
  <c r="AQ30" i="1058"/>
  <c r="AQ29" i="1058"/>
  <c r="AQ28" i="1058"/>
  <c r="AQ27" i="1058"/>
  <c r="AQ26" i="1058"/>
  <c r="AQ25" i="1058"/>
  <c r="AQ24" i="1058"/>
  <c r="AQ23" i="1058"/>
  <c r="AQ22" i="1058"/>
  <c r="AQ21" i="1058"/>
  <c r="AQ20" i="1058"/>
  <c r="AQ19" i="1058"/>
  <c r="AQ18" i="1058"/>
  <c r="AQ17" i="1058"/>
  <c r="AQ16" i="1058"/>
  <c r="AQ15" i="1058"/>
  <c r="AQ14" i="1058"/>
  <c r="AQ13" i="1058"/>
  <c r="AQ12" i="1058"/>
  <c r="AS11" i="1058"/>
  <c r="AQ11" i="1058"/>
  <c r="BT5" i="1058"/>
  <c r="BJ5" i="1058"/>
  <c r="P48" i="81" s="1"/>
  <c r="BI5" i="1058"/>
  <c r="O48" i="81" s="1"/>
  <c r="BH5" i="1058"/>
  <c r="N48" i="81" s="1"/>
  <c r="BG5" i="1058"/>
  <c r="M48" i="81" s="1"/>
  <c r="BC5" i="1058"/>
  <c r="I48" i="81" s="1"/>
  <c r="AX5" i="1058"/>
  <c r="D48" i="81" s="1"/>
  <c r="AW5" i="1058"/>
  <c r="AV5" i="1058"/>
  <c r="Y5" i="1058"/>
  <c r="N5" i="1058"/>
  <c r="E5" i="1058"/>
  <c r="AK4" i="1058"/>
  <c r="Y4" i="1058"/>
  <c r="N4" i="1058"/>
  <c r="E4" i="1058"/>
  <c r="BH5" i="1057"/>
  <c r="N47" i="81" s="1"/>
  <c r="BG5" i="1057"/>
  <c r="M47" i="81" s="1"/>
  <c r="BD5" i="1057"/>
  <c r="J47" i="81" s="1"/>
  <c r="BC5" i="1057"/>
  <c r="I47" i="81" s="1"/>
  <c r="BB5" i="1057"/>
  <c r="H47" i="81" s="1"/>
  <c r="BV5" i="1057"/>
  <c r="AB47" i="81" s="1"/>
  <c r="BU5" i="1057"/>
  <c r="AA47" i="81" s="1"/>
  <c r="BS5" i="1057"/>
  <c r="Y47" i="81" s="1"/>
  <c r="BR5" i="1057"/>
  <c r="X47" i="81" s="1"/>
  <c r="BO5" i="1057"/>
  <c r="U47" i="81" s="1"/>
  <c r="AQ34" i="1057"/>
  <c r="AQ33" i="1057"/>
  <c r="AQ32" i="1057"/>
  <c r="AQ31" i="1057"/>
  <c r="AQ30" i="1057"/>
  <c r="AQ29" i="1057"/>
  <c r="AQ28" i="1057"/>
  <c r="AQ27" i="1057"/>
  <c r="AQ26" i="1057"/>
  <c r="AQ25" i="1057"/>
  <c r="AQ24" i="1057"/>
  <c r="AQ23" i="1057"/>
  <c r="AQ22" i="1057"/>
  <c r="AQ21" i="1057"/>
  <c r="AQ20" i="1057"/>
  <c r="AQ19" i="1057"/>
  <c r="AQ18" i="1057"/>
  <c r="AQ17" i="1057"/>
  <c r="AQ16" i="1057"/>
  <c r="AQ15" i="1057"/>
  <c r="AQ14" i="1057"/>
  <c r="AQ13" i="1057"/>
  <c r="AQ12" i="1057"/>
  <c r="AS11" i="1057"/>
  <c r="AQ11" i="1057"/>
  <c r="BT5" i="1057"/>
  <c r="Z47" i="81" s="1"/>
  <c r="AX5" i="1057"/>
  <c r="AW5" i="1057"/>
  <c r="AV5" i="1057"/>
  <c r="Y5" i="1057"/>
  <c r="N5" i="1057"/>
  <c r="E5" i="1057"/>
  <c r="AK4" i="1057"/>
  <c r="Y4" i="1057"/>
  <c r="N4" i="1057"/>
  <c r="E4" i="1057"/>
  <c r="BF5" i="1056"/>
  <c r="L46" i="81" s="1"/>
  <c r="BE5" i="1056"/>
  <c r="K46" i="81" s="1"/>
  <c r="BD5" i="1056"/>
  <c r="J46" i="81" s="1"/>
  <c r="BC5" i="1056"/>
  <c r="I46" i="81" s="1"/>
  <c r="BB5" i="1056"/>
  <c r="H46" i="81" s="1"/>
  <c r="AZ5" i="1056"/>
  <c r="F46" i="81" s="1"/>
  <c r="BK5" i="1056"/>
  <c r="Q46" i="81" s="1"/>
  <c r="BU5" i="1056"/>
  <c r="AA46" i="81" s="1"/>
  <c r="BT5" i="1056"/>
  <c r="Z46" i="81" s="1"/>
  <c r="AQ34" i="1056"/>
  <c r="AQ33" i="1056"/>
  <c r="AQ32" i="1056"/>
  <c r="AQ31" i="1056"/>
  <c r="AQ30" i="1056"/>
  <c r="AQ29" i="1056"/>
  <c r="AQ28" i="1056"/>
  <c r="AQ27" i="1056"/>
  <c r="AQ26" i="1056"/>
  <c r="AQ25" i="1056"/>
  <c r="AQ24" i="1056"/>
  <c r="AQ23" i="1056"/>
  <c r="AQ22" i="1056"/>
  <c r="AQ21" i="1056"/>
  <c r="AQ20" i="1056"/>
  <c r="AQ19" i="1056"/>
  <c r="AQ18" i="1056"/>
  <c r="AQ17" i="1056"/>
  <c r="AQ16" i="1056"/>
  <c r="AQ15" i="1056"/>
  <c r="AQ14" i="1056"/>
  <c r="AQ13" i="1056"/>
  <c r="AQ12" i="1056"/>
  <c r="AS11" i="1056"/>
  <c r="AQ11" i="1056"/>
  <c r="AX5" i="1056"/>
  <c r="D46" i="81" s="1"/>
  <c r="AW5" i="1056"/>
  <c r="AV5" i="1056"/>
  <c r="Y5" i="1056"/>
  <c r="N5" i="1056"/>
  <c r="E5" i="1056"/>
  <c r="AK4" i="1056"/>
  <c r="Y4" i="1056"/>
  <c r="N4" i="1056"/>
  <c r="E4" i="1056"/>
  <c r="BT5" i="1055"/>
  <c r="BS5" i="1055"/>
  <c r="Y45" i="81" s="1"/>
  <c r="BR5" i="1055"/>
  <c r="BQ5" i="1055"/>
  <c r="W45" i="81" s="1"/>
  <c r="BP5" i="1055"/>
  <c r="V45" i="81" s="1"/>
  <c r="BO5" i="1055"/>
  <c r="U45" i="81" s="1"/>
  <c r="AQ34" i="1055"/>
  <c r="AQ33" i="1055"/>
  <c r="AQ32" i="1055"/>
  <c r="AQ31" i="1055"/>
  <c r="AQ30" i="1055"/>
  <c r="AQ29" i="1055"/>
  <c r="AQ28" i="1055"/>
  <c r="AQ27" i="1055"/>
  <c r="AQ26" i="1055"/>
  <c r="AQ25" i="1055"/>
  <c r="AQ24" i="1055"/>
  <c r="AQ23" i="1055"/>
  <c r="AQ22" i="1055"/>
  <c r="AQ21" i="1055"/>
  <c r="AQ20" i="1055"/>
  <c r="AQ19" i="1055"/>
  <c r="AQ18" i="1055"/>
  <c r="AQ17" i="1055"/>
  <c r="AQ16" i="1055"/>
  <c r="AQ15" i="1055"/>
  <c r="AQ14" i="1055"/>
  <c r="AQ13" i="1055"/>
  <c r="AQ12" i="1055"/>
  <c r="AS11" i="1055"/>
  <c r="AQ11" i="1055"/>
  <c r="BU5" i="1055"/>
  <c r="BA5" i="1055"/>
  <c r="G45" i="81" s="1"/>
  <c r="AZ5" i="1055"/>
  <c r="F45" i="81" s="1"/>
  <c r="AY5" i="1055"/>
  <c r="E45" i="81" s="1"/>
  <c r="AX5" i="1055"/>
  <c r="AW5" i="1055"/>
  <c r="AV5" i="1055"/>
  <c r="Y5" i="1055"/>
  <c r="N5" i="1055"/>
  <c r="E5" i="1055"/>
  <c r="AK4" i="1055"/>
  <c r="Y4" i="1055"/>
  <c r="N4" i="1055"/>
  <c r="E4" i="1055"/>
  <c r="BI5" i="1054"/>
  <c r="O44" i="81" s="1"/>
  <c r="BS5" i="1054"/>
  <c r="AQ34" i="1054"/>
  <c r="AQ33" i="1054"/>
  <c r="AQ32" i="1054"/>
  <c r="AQ31" i="1054"/>
  <c r="AQ30" i="1054"/>
  <c r="AQ29" i="1054"/>
  <c r="AQ28" i="1054"/>
  <c r="AQ27" i="1054"/>
  <c r="AQ26" i="1054"/>
  <c r="AQ25" i="1054"/>
  <c r="AQ24" i="1054"/>
  <c r="AQ23" i="1054"/>
  <c r="AQ22" i="1054"/>
  <c r="AQ21" i="1054"/>
  <c r="AQ20" i="1054"/>
  <c r="AQ19" i="1054"/>
  <c r="AQ18" i="1054"/>
  <c r="AQ17" i="1054"/>
  <c r="AQ16" i="1054"/>
  <c r="AQ15" i="1054"/>
  <c r="AQ14" i="1054"/>
  <c r="AQ13" i="1054"/>
  <c r="AQ12" i="1054"/>
  <c r="AS11" i="1054"/>
  <c r="AQ11" i="1054"/>
  <c r="BJ5" i="1054"/>
  <c r="P44" i="81" s="1"/>
  <c r="BH5" i="1054"/>
  <c r="N44" i="81" s="1"/>
  <c r="BG5" i="1054"/>
  <c r="M44" i="81" s="1"/>
  <c r="BE5" i="1054"/>
  <c r="K44" i="81" s="1"/>
  <c r="BD5" i="1054"/>
  <c r="J44" i="81" s="1"/>
  <c r="AX5" i="1054"/>
  <c r="AW5" i="1054"/>
  <c r="AV5" i="1054"/>
  <c r="Y5" i="1054"/>
  <c r="N5" i="1054"/>
  <c r="E5" i="1054"/>
  <c r="AK4" i="1054"/>
  <c r="Y4" i="1054"/>
  <c r="N4" i="1054"/>
  <c r="E4" i="1054"/>
  <c r="BJ5" i="1053"/>
  <c r="P43" i="81" s="1"/>
  <c r="BI5" i="1053"/>
  <c r="O43" i="81" s="1"/>
  <c r="BH5" i="1053"/>
  <c r="N43" i="81" s="1"/>
  <c r="BG5" i="1053"/>
  <c r="M43" i="81" s="1"/>
  <c r="BF5" i="1053"/>
  <c r="L43" i="81" s="1"/>
  <c r="BE5" i="1053"/>
  <c r="K43" i="81" s="1"/>
  <c r="BV5" i="1053"/>
  <c r="AB43" i="81" s="1"/>
  <c r="AQ34" i="1053"/>
  <c r="AQ33" i="1053"/>
  <c r="AQ32" i="1053"/>
  <c r="AQ31" i="1053"/>
  <c r="AQ30" i="1053"/>
  <c r="AQ29" i="1053"/>
  <c r="AQ28" i="1053"/>
  <c r="AQ27" i="1053"/>
  <c r="AQ26" i="1053"/>
  <c r="AQ25" i="1053"/>
  <c r="AQ24" i="1053"/>
  <c r="AQ23" i="1053"/>
  <c r="AQ22" i="1053"/>
  <c r="AQ21" i="1053"/>
  <c r="AQ20" i="1053"/>
  <c r="AQ19" i="1053"/>
  <c r="AQ18" i="1053"/>
  <c r="AQ17" i="1053"/>
  <c r="AQ16" i="1053"/>
  <c r="AQ15" i="1053"/>
  <c r="AQ14" i="1053"/>
  <c r="AQ13" i="1053"/>
  <c r="AQ12" i="1053"/>
  <c r="AS11" i="1053"/>
  <c r="AQ11" i="1053"/>
  <c r="AX5" i="1053"/>
  <c r="AW5" i="1053"/>
  <c r="AV5" i="1053"/>
  <c r="Y5" i="1053"/>
  <c r="N5" i="1053"/>
  <c r="E5" i="1053"/>
  <c r="AK4" i="1053"/>
  <c r="Y4" i="1053"/>
  <c r="N4" i="1053"/>
  <c r="E4" i="1053"/>
  <c r="AQ34" i="1052"/>
  <c r="AQ33" i="1052"/>
  <c r="AQ32" i="1052"/>
  <c r="AQ31" i="1052"/>
  <c r="AQ30" i="1052"/>
  <c r="AQ29" i="1052"/>
  <c r="AQ28" i="1052"/>
  <c r="AQ27" i="1052"/>
  <c r="AQ26" i="1052"/>
  <c r="AQ25" i="1052"/>
  <c r="AQ24" i="1052"/>
  <c r="AQ23" i="1052"/>
  <c r="AQ22" i="1052"/>
  <c r="AQ21" i="1052"/>
  <c r="AQ20" i="1052"/>
  <c r="AQ19" i="1052"/>
  <c r="AQ18" i="1052"/>
  <c r="AQ17" i="1052"/>
  <c r="AQ16" i="1052"/>
  <c r="AQ15" i="1052"/>
  <c r="AQ14" i="1052"/>
  <c r="AQ13" i="1052"/>
  <c r="AQ12" i="1052"/>
  <c r="AS11" i="1052"/>
  <c r="AQ11" i="1052"/>
  <c r="BV5" i="1052"/>
  <c r="AB42" i="81" s="1"/>
  <c r="BU5" i="1052"/>
  <c r="AA42" i="81" s="1"/>
  <c r="BD5" i="1052"/>
  <c r="J42" i="81" s="1"/>
  <c r="BC5" i="1052"/>
  <c r="I42" i="81" s="1"/>
  <c r="AX5" i="1052"/>
  <c r="AW5" i="1052"/>
  <c r="AV5" i="1052"/>
  <c r="Y5" i="1052"/>
  <c r="N5" i="1052"/>
  <c r="E5" i="1052"/>
  <c r="AK4" i="1052"/>
  <c r="Y4" i="1052"/>
  <c r="N4" i="1052"/>
  <c r="E4" i="1052"/>
  <c r="BE5" i="1051"/>
  <c r="K41" i="81" s="1"/>
  <c r="AQ34" i="1051"/>
  <c r="AQ33" i="1051"/>
  <c r="AQ32" i="1051"/>
  <c r="AQ31" i="1051"/>
  <c r="AQ30" i="1051"/>
  <c r="AQ29" i="1051"/>
  <c r="AQ28" i="1051"/>
  <c r="AQ27" i="1051"/>
  <c r="AQ26" i="1051"/>
  <c r="AQ25" i="1051"/>
  <c r="AQ24" i="1051"/>
  <c r="AQ23" i="1051"/>
  <c r="AQ22" i="1051"/>
  <c r="AQ21" i="1051"/>
  <c r="AQ20" i="1051"/>
  <c r="AQ19" i="1051"/>
  <c r="AQ18" i="1051"/>
  <c r="AQ17" i="1051"/>
  <c r="AQ16" i="1051"/>
  <c r="AQ15" i="1051"/>
  <c r="AQ14" i="1051"/>
  <c r="AQ13" i="1051"/>
  <c r="AQ12" i="1051"/>
  <c r="AS11" i="1051"/>
  <c r="AQ11" i="1051"/>
  <c r="AX5" i="1051"/>
  <c r="AW5" i="1051"/>
  <c r="AV5" i="1051"/>
  <c r="Y5" i="1051"/>
  <c r="N5" i="1051"/>
  <c r="E5" i="1051"/>
  <c r="AK4" i="1051"/>
  <c r="Y4" i="1051"/>
  <c r="N4" i="1051"/>
  <c r="E4" i="1051"/>
  <c r="BK5" i="1050"/>
  <c r="Q40" i="81" s="1"/>
  <c r="BV5" i="1050"/>
  <c r="AB40" i="81" s="1"/>
  <c r="BU5" i="1050"/>
  <c r="AA40" i="81" s="1"/>
  <c r="BT5" i="1050"/>
  <c r="Z40" i="81" s="1"/>
  <c r="BS5" i="1050"/>
  <c r="Y40" i="81" s="1"/>
  <c r="BP5" i="1050"/>
  <c r="V40" i="81" s="1"/>
  <c r="BO5" i="1050"/>
  <c r="U40" i="81" s="1"/>
  <c r="AQ34" i="1050"/>
  <c r="AQ33" i="1050"/>
  <c r="AQ32" i="1050"/>
  <c r="AQ31" i="1050"/>
  <c r="AQ30" i="1050"/>
  <c r="AQ29" i="1050"/>
  <c r="AQ28" i="1050"/>
  <c r="AQ27" i="1050"/>
  <c r="AQ26" i="1050"/>
  <c r="AQ25" i="1050"/>
  <c r="AQ24" i="1050"/>
  <c r="AQ23" i="1050"/>
  <c r="AQ22" i="1050"/>
  <c r="AQ21" i="1050"/>
  <c r="AQ20" i="1050"/>
  <c r="AQ19" i="1050"/>
  <c r="AQ18" i="1050"/>
  <c r="AQ17" i="1050"/>
  <c r="AQ16" i="1050"/>
  <c r="AQ15" i="1050"/>
  <c r="AQ14" i="1050"/>
  <c r="AQ13" i="1050"/>
  <c r="AQ12" i="1050"/>
  <c r="AS11" i="1050"/>
  <c r="AQ11" i="1050"/>
  <c r="AX5" i="1050"/>
  <c r="D40" i="81" s="1"/>
  <c r="AW5" i="1050"/>
  <c r="AV5" i="1050"/>
  <c r="Y5" i="1050"/>
  <c r="N5" i="1050"/>
  <c r="E5" i="1050"/>
  <c r="AK4" i="1050"/>
  <c r="Y4" i="1050"/>
  <c r="N4" i="1050"/>
  <c r="E4" i="1050"/>
  <c r="AZ5" i="1049"/>
  <c r="F39" i="81" s="1"/>
  <c r="BK5" i="1049"/>
  <c r="Q39" i="81" s="1"/>
  <c r="BV5" i="1049"/>
  <c r="AB39" i="81" s="1"/>
  <c r="BU5" i="1049"/>
  <c r="AA39" i="81" s="1"/>
  <c r="AQ34" i="1049"/>
  <c r="AQ33" i="1049"/>
  <c r="AQ32" i="1049"/>
  <c r="AQ31" i="1049"/>
  <c r="AQ30" i="1049"/>
  <c r="AQ29" i="1049"/>
  <c r="AQ28" i="1049"/>
  <c r="AQ27" i="1049"/>
  <c r="AQ26" i="1049"/>
  <c r="AQ25" i="1049"/>
  <c r="AQ24" i="1049"/>
  <c r="AQ23" i="1049"/>
  <c r="AQ22" i="1049"/>
  <c r="AQ21" i="1049"/>
  <c r="AQ20" i="1049"/>
  <c r="AQ19" i="1049"/>
  <c r="AQ18" i="1049"/>
  <c r="AQ17" i="1049"/>
  <c r="AQ16" i="1049"/>
  <c r="AQ15" i="1049"/>
  <c r="AQ14" i="1049"/>
  <c r="AQ13" i="1049"/>
  <c r="AQ12" i="1049"/>
  <c r="AS11" i="1049"/>
  <c r="AQ11" i="1049"/>
  <c r="BN5" i="1049"/>
  <c r="T39" i="81" s="1"/>
  <c r="BM5" i="1049"/>
  <c r="S39" i="81" s="1"/>
  <c r="BL5" i="1049"/>
  <c r="R39" i="81" s="1"/>
  <c r="BJ5" i="1049"/>
  <c r="P39" i="81" s="1"/>
  <c r="BI5" i="1049"/>
  <c r="O39" i="81" s="1"/>
  <c r="BH5" i="1049"/>
  <c r="N39" i="81" s="1"/>
  <c r="BG5" i="1049"/>
  <c r="M39" i="81" s="1"/>
  <c r="BE5" i="1049"/>
  <c r="K39" i="81" s="1"/>
  <c r="BD5" i="1049"/>
  <c r="J39" i="81" s="1"/>
  <c r="AX5" i="1049"/>
  <c r="D39" i="81" s="1"/>
  <c r="AW5" i="1049"/>
  <c r="AV5" i="1049"/>
  <c r="Y5" i="1049"/>
  <c r="N5" i="1049"/>
  <c r="E5" i="1049"/>
  <c r="AK4" i="1049"/>
  <c r="Y4" i="1049"/>
  <c r="N4" i="1049"/>
  <c r="E4" i="1049"/>
  <c r="BU5" i="1048"/>
  <c r="AA38" i="81" s="1"/>
  <c r="AQ34" i="1048"/>
  <c r="AQ33" i="1048"/>
  <c r="AQ32" i="1048"/>
  <c r="AQ31" i="1048"/>
  <c r="AQ30" i="1048"/>
  <c r="AQ29" i="1048"/>
  <c r="AQ28" i="1048"/>
  <c r="AQ27" i="1048"/>
  <c r="AQ26" i="1048"/>
  <c r="AQ25" i="1048"/>
  <c r="AQ24" i="1048"/>
  <c r="AQ23" i="1048"/>
  <c r="AQ22" i="1048"/>
  <c r="AQ21" i="1048"/>
  <c r="AQ20" i="1048"/>
  <c r="AQ19" i="1048"/>
  <c r="AQ18" i="1048"/>
  <c r="AQ17" i="1048"/>
  <c r="AQ16" i="1048"/>
  <c r="AQ15" i="1048"/>
  <c r="AQ14" i="1048"/>
  <c r="AQ13" i="1048"/>
  <c r="AQ12" i="1048"/>
  <c r="AS11" i="1048"/>
  <c r="AQ11" i="1048"/>
  <c r="BT5" i="1048"/>
  <c r="Z38" i="81" s="1"/>
  <c r="BS5" i="1048"/>
  <c r="Y38" i="81" s="1"/>
  <c r="BQ5" i="1048"/>
  <c r="W38" i="81" s="1"/>
  <c r="BP5" i="1048"/>
  <c r="V38" i="81" s="1"/>
  <c r="BO5" i="1048"/>
  <c r="U38" i="81" s="1"/>
  <c r="BL5" i="1048"/>
  <c r="R38" i="81" s="1"/>
  <c r="AZ5" i="1048"/>
  <c r="F38" i="81" s="1"/>
  <c r="AY5" i="1048"/>
  <c r="E38" i="81" s="1"/>
  <c r="AX5" i="1048"/>
  <c r="D38" i="81" s="1"/>
  <c r="AW5" i="1048"/>
  <c r="AV5" i="1048"/>
  <c r="Y5" i="1048"/>
  <c r="N5" i="1048"/>
  <c r="E5" i="1048"/>
  <c r="AK4" i="1048"/>
  <c r="Y4" i="1048"/>
  <c r="N4" i="1048"/>
  <c r="E4" i="1048"/>
  <c r="BI5" i="1047"/>
  <c r="O37" i="81" s="1"/>
  <c r="BH5" i="1047"/>
  <c r="N37" i="81" s="1"/>
  <c r="BA5" i="1047"/>
  <c r="G37" i="81" s="1"/>
  <c r="BV5" i="1047"/>
  <c r="AB37" i="81" s="1"/>
  <c r="BU5" i="1047"/>
  <c r="AA37" i="81" s="1"/>
  <c r="BT5" i="1047"/>
  <c r="Z37" i="81" s="1"/>
  <c r="AQ34" i="1047"/>
  <c r="AQ33" i="1047"/>
  <c r="AQ32" i="1047"/>
  <c r="AQ31" i="1047"/>
  <c r="AQ30" i="1047"/>
  <c r="AQ29" i="1047"/>
  <c r="AQ28" i="1047"/>
  <c r="AQ27" i="1047"/>
  <c r="AQ26" i="1047"/>
  <c r="AQ25" i="1047"/>
  <c r="AQ24" i="1047"/>
  <c r="AQ23" i="1047"/>
  <c r="AQ22" i="1047"/>
  <c r="AQ21" i="1047"/>
  <c r="AQ20" i="1047"/>
  <c r="AQ19" i="1047"/>
  <c r="AQ18" i="1047"/>
  <c r="AQ17" i="1047"/>
  <c r="AQ16" i="1047"/>
  <c r="AQ15" i="1047"/>
  <c r="AQ14" i="1047"/>
  <c r="AQ13" i="1047"/>
  <c r="AQ12" i="1047"/>
  <c r="AS11" i="1047"/>
  <c r="AQ11" i="1047"/>
  <c r="AX5" i="1047"/>
  <c r="AW5" i="1047"/>
  <c r="AV5" i="1047"/>
  <c r="Y5" i="1047"/>
  <c r="N5" i="1047"/>
  <c r="E5" i="1047"/>
  <c r="AK4" i="1047"/>
  <c r="Y4" i="1047"/>
  <c r="N4" i="1047"/>
  <c r="E4" i="1047"/>
  <c r="BJ5" i="1046"/>
  <c r="BI5" i="1046"/>
  <c r="BH5" i="1046"/>
  <c r="N36" i="81" s="1"/>
  <c r="BS5" i="1046"/>
  <c r="Y36" i="81" s="1"/>
  <c r="BR5" i="1046"/>
  <c r="X36" i="81" s="1"/>
  <c r="BQ5" i="1046"/>
  <c r="W36" i="81" s="1"/>
  <c r="BP5" i="1046"/>
  <c r="V36" i="81" s="1"/>
  <c r="BO5" i="1046"/>
  <c r="U36" i="81" s="1"/>
  <c r="AQ34" i="1046"/>
  <c r="AQ33" i="1046"/>
  <c r="AQ32" i="1046"/>
  <c r="AQ31" i="1046"/>
  <c r="AQ30" i="1046"/>
  <c r="AQ29" i="1046"/>
  <c r="AQ28" i="1046"/>
  <c r="AQ27" i="1046"/>
  <c r="AQ26" i="1046"/>
  <c r="AQ25" i="1046"/>
  <c r="AQ24" i="1046"/>
  <c r="AQ23" i="1046"/>
  <c r="AQ22" i="1046"/>
  <c r="AQ21" i="1046"/>
  <c r="AQ20" i="1046"/>
  <c r="AQ19" i="1046"/>
  <c r="AQ18" i="1046"/>
  <c r="AQ17" i="1046"/>
  <c r="AQ16" i="1046"/>
  <c r="AQ15" i="1046"/>
  <c r="AQ14" i="1046"/>
  <c r="AQ13" i="1046"/>
  <c r="AQ12" i="1046"/>
  <c r="AS11" i="1046"/>
  <c r="AQ11" i="1046"/>
  <c r="BU5" i="1046"/>
  <c r="AA36" i="81" s="1"/>
  <c r="BT5" i="1046"/>
  <c r="Z36" i="81" s="1"/>
  <c r="BN5" i="1046"/>
  <c r="T36" i="81" s="1"/>
  <c r="AX5" i="1046"/>
  <c r="D36" i="81" s="1"/>
  <c r="AW5" i="1046"/>
  <c r="AV5" i="1046"/>
  <c r="Y5" i="1046"/>
  <c r="N5" i="1046"/>
  <c r="E5" i="1046"/>
  <c r="AK4" i="1046"/>
  <c r="Y4" i="1046"/>
  <c r="N4" i="1046"/>
  <c r="E4" i="1046"/>
  <c r="BB5" i="1045"/>
  <c r="H35" i="81" s="1"/>
  <c r="BA5" i="1045"/>
  <c r="G35" i="81" s="1"/>
  <c r="AZ5" i="1045"/>
  <c r="F35" i="81" s="1"/>
  <c r="BK5" i="1045"/>
  <c r="Q35" i="81" s="1"/>
  <c r="BU5" i="1045"/>
  <c r="AA35" i="81" s="1"/>
  <c r="BT5" i="1045"/>
  <c r="Z35" i="81" s="1"/>
  <c r="AQ34" i="1045"/>
  <c r="AQ33" i="1045"/>
  <c r="AQ32" i="1045"/>
  <c r="AQ31" i="1045"/>
  <c r="AQ30" i="1045"/>
  <c r="AQ29" i="1045"/>
  <c r="AQ28" i="1045"/>
  <c r="AQ27" i="1045"/>
  <c r="AQ26" i="1045"/>
  <c r="AQ25" i="1045"/>
  <c r="AQ24" i="1045"/>
  <c r="AQ23" i="1045"/>
  <c r="AQ22" i="1045"/>
  <c r="AQ21" i="1045"/>
  <c r="AQ20" i="1045"/>
  <c r="AQ19" i="1045"/>
  <c r="AQ18" i="1045"/>
  <c r="AQ17" i="1045"/>
  <c r="AQ16" i="1045"/>
  <c r="AQ15" i="1045"/>
  <c r="AQ14" i="1045"/>
  <c r="AQ13" i="1045"/>
  <c r="AQ12" i="1045"/>
  <c r="AS11" i="1045"/>
  <c r="AQ11" i="1045"/>
  <c r="BS5" i="1045"/>
  <c r="Y35" i="81" s="1"/>
  <c r="BR5" i="1045"/>
  <c r="X35" i="81" s="1"/>
  <c r="BQ5" i="1045"/>
  <c r="W35" i="81" s="1"/>
  <c r="BP5" i="1045"/>
  <c r="V35" i="81" s="1"/>
  <c r="BO5" i="1045"/>
  <c r="U35" i="81" s="1"/>
  <c r="AX5" i="1045"/>
  <c r="AW5" i="1045"/>
  <c r="AV5" i="1045"/>
  <c r="Y5" i="1045"/>
  <c r="N5" i="1045"/>
  <c r="E5" i="1045"/>
  <c r="AK4" i="1045"/>
  <c r="Y4" i="1045"/>
  <c r="N4" i="1045"/>
  <c r="E4" i="1045"/>
  <c r="BR5" i="1044"/>
  <c r="X34" i="81" s="1"/>
  <c r="BQ5" i="1044"/>
  <c r="W34" i="81" s="1"/>
  <c r="BP5" i="1044"/>
  <c r="V34" i="81" s="1"/>
  <c r="BO5" i="1044"/>
  <c r="U34" i="81" s="1"/>
  <c r="AQ34" i="1044"/>
  <c r="AQ33" i="1044"/>
  <c r="AQ32" i="1044"/>
  <c r="AQ31" i="1044"/>
  <c r="AQ30" i="1044"/>
  <c r="AQ29" i="1044"/>
  <c r="AQ28" i="1044"/>
  <c r="AQ27" i="1044"/>
  <c r="AQ26" i="1044"/>
  <c r="AQ25" i="1044"/>
  <c r="AQ24" i="1044"/>
  <c r="AQ23" i="1044"/>
  <c r="AQ22" i="1044"/>
  <c r="AQ21" i="1044"/>
  <c r="AQ20" i="1044"/>
  <c r="AQ19" i="1044"/>
  <c r="AQ18" i="1044"/>
  <c r="AQ17" i="1044"/>
  <c r="AQ16" i="1044"/>
  <c r="AQ15" i="1044"/>
  <c r="AQ14" i="1044"/>
  <c r="AQ13" i="1044"/>
  <c r="AQ12" i="1044"/>
  <c r="AS11" i="1044"/>
  <c r="AQ11" i="1044"/>
  <c r="AX5" i="1044"/>
  <c r="D34" i="81" s="1"/>
  <c r="AW5" i="1044"/>
  <c r="AV5" i="1044"/>
  <c r="Y5" i="1044"/>
  <c r="N5" i="1044"/>
  <c r="E5" i="1044"/>
  <c r="AK4" i="1044"/>
  <c r="Y4" i="1044"/>
  <c r="N4" i="1044"/>
  <c r="E4" i="1044"/>
  <c r="BB5" i="1043"/>
  <c r="H33" i="81" s="1"/>
  <c r="BA5" i="1043"/>
  <c r="G33" i="81" s="1"/>
  <c r="AZ5" i="1043"/>
  <c r="F33" i="81" s="1"/>
  <c r="BK5" i="1043"/>
  <c r="Q33" i="81" s="1"/>
  <c r="BV5" i="1043"/>
  <c r="AB33" i="81" s="1"/>
  <c r="BS5" i="1043"/>
  <c r="Y33" i="81" s="1"/>
  <c r="AQ34" i="1043"/>
  <c r="AQ33" i="1043"/>
  <c r="AQ32" i="1043"/>
  <c r="AQ31" i="1043"/>
  <c r="AQ30" i="1043"/>
  <c r="AQ29" i="1043"/>
  <c r="AQ28" i="1043"/>
  <c r="AQ27" i="1043"/>
  <c r="AQ26" i="1043"/>
  <c r="AQ25" i="1043"/>
  <c r="AQ24" i="1043"/>
  <c r="AQ23" i="1043"/>
  <c r="AQ22" i="1043"/>
  <c r="AQ21" i="1043"/>
  <c r="AQ20" i="1043"/>
  <c r="AQ19" i="1043"/>
  <c r="AQ18" i="1043"/>
  <c r="AQ17" i="1043"/>
  <c r="AQ16" i="1043"/>
  <c r="AQ15" i="1043"/>
  <c r="AQ14" i="1043"/>
  <c r="AQ13" i="1043"/>
  <c r="AQ12" i="1043"/>
  <c r="AS11" i="1043"/>
  <c r="AQ11" i="1043"/>
  <c r="BN5" i="1043"/>
  <c r="T33" i="81" s="1"/>
  <c r="BM5" i="1043"/>
  <c r="S33" i="81" s="1"/>
  <c r="BL5" i="1043"/>
  <c r="R33" i="81" s="1"/>
  <c r="BD5" i="1043"/>
  <c r="J33" i="81" s="1"/>
  <c r="BC5" i="1043"/>
  <c r="I33" i="81" s="1"/>
  <c r="AX5" i="1043"/>
  <c r="AW5" i="1043"/>
  <c r="AV5" i="1043"/>
  <c r="Y5" i="1043"/>
  <c r="N5" i="1043"/>
  <c r="E5" i="1043"/>
  <c r="AK4" i="1043"/>
  <c r="Y4" i="1043"/>
  <c r="N4" i="1043"/>
  <c r="E4" i="1043"/>
  <c r="BF5" i="1042"/>
  <c r="L32" i="81" s="1"/>
  <c r="BE5" i="1042"/>
  <c r="K32" i="81" s="1"/>
  <c r="BD5" i="1042"/>
  <c r="J32" i="81" s="1"/>
  <c r="BC5" i="1042"/>
  <c r="I32" i="81" s="1"/>
  <c r="AZ5" i="1042"/>
  <c r="F32" i="81" s="1"/>
  <c r="BK5" i="1042"/>
  <c r="Q32" i="81" s="1"/>
  <c r="AQ34" i="1042"/>
  <c r="AQ33" i="1042"/>
  <c r="AQ32" i="1042"/>
  <c r="AQ31" i="1042"/>
  <c r="AQ30" i="1042"/>
  <c r="AQ29" i="1042"/>
  <c r="AQ28" i="1042"/>
  <c r="AQ27" i="1042"/>
  <c r="AQ26" i="1042"/>
  <c r="AQ25" i="1042"/>
  <c r="AQ24" i="1042"/>
  <c r="AQ23" i="1042"/>
  <c r="AQ22" i="1042"/>
  <c r="AQ21" i="1042"/>
  <c r="AQ20" i="1042"/>
  <c r="AQ19" i="1042"/>
  <c r="AQ18" i="1042"/>
  <c r="AQ17" i="1042"/>
  <c r="AQ16" i="1042"/>
  <c r="AQ15" i="1042"/>
  <c r="AQ14" i="1042"/>
  <c r="AQ13" i="1042"/>
  <c r="AQ12" i="1042"/>
  <c r="AS11" i="1042"/>
  <c r="AQ11" i="1042"/>
  <c r="BV5" i="1042"/>
  <c r="AB32" i="81" s="1"/>
  <c r="BU5" i="1042"/>
  <c r="AA32" i="81" s="1"/>
  <c r="BT5" i="1042"/>
  <c r="Z32" i="81" s="1"/>
  <c r="BS5" i="1042"/>
  <c r="Y32" i="81" s="1"/>
  <c r="BR5" i="1042"/>
  <c r="X32" i="81" s="1"/>
  <c r="BQ5" i="1042"/>
  <c r="W32" i="81" s="1"/>
  <c r="BP5" i="1042"/>
  <c r="V32" i="81" s="1"/>
  <c r="BO5" i="1042"/>
  <c r="U32" i="81" s="1"/>
  <c r="BJ5" i="1042"/>
  <c r="P32" i="81" s="1"/>
  <c r="BI5" i="1042"/>
  <c r="O32" i="81" s="1"/>
  <c r="BH5" i="1042"/>
  <c r="N32" i="81" s="1"/>
  <c r="AX5" i="1042"/>
  <c r="D32" i="81" s="1"/>
  <c r="AW5" i="1042"/>
  <c r="AV5" i="1042"/>
  <c r="Y5" i="1042"/>
  <c r="N5" i="1042"/>
  <c r="E5" i="1042"/>
  <c r="AK4" i="1042"/>
  <c r="Y4" i="1042"/>
  <c r="N4" i="1042"/>
  <c r="E4" i="1042"/>
  <c r="BV5" i="1041"/>
  <c r="AB31" i="81" s="1"/>
  <c r="BU5" i="1041"/>
  <c r="AA31" i="81" s="1"/>
  <c r="BS5" i="1041"/>
  <c r="Y31" i="81" s="1"/>
  <c r="BR5" i="1041"/>
  <c r="X31" i="81" s="1"/>
  <c r="AQ34" i="1041"/>
  <c r="AQ33" i="1041"/>
  <c r="AQ32" i="1041"/>
  <c r="AQ31" i="1041"/>
  <c r="AQ30" i="1041"/>
  <c r="AQ29" i="1041"/>
  <c r="AQ28" i="1041"/>
  <c r="AQ27" i="1041"/>
  <c r="AQ26" i="1041"/>
  <c r="AQ25" i="1041"/>
  <c r="AQ24" i="1041"/>
  <c r="AQ23" i="1041"/>
  <c r="AQ22" i="1041"/>
  <c r="AQ21" i="1041"/>
  <c r="AQ20" i="1041"/>
  <c r="AQ19" i="1041"/>
  <c r="AQ18" i="1041"/>
  <c r="AQ17" i="1041"/>
  <c r="AQ16" i="1041"/>
  <c r="AQ15" i="1041"/>
  <c r="AQ14" i="1041"/>
  <c r="AQ13" i="1041"/>
  <c r="AQ12" i="1041"/>
  <c r="AS11" i="1041"/>
  <c r="AQ11" i="1041"/>
  <c r="AX5" i="1041"/>
  <c r="AW5" i="1041"/>
  <c r="AV5" i="1041"/>
  <c r="Y5" i="1041"/>
  <c r="N5" i="1041"/>
  <c r="E5" i="1041"/>
  <c r="AK4" i="1041"/>
  <c r="Y4" i="1041"/>
  <c r="N4" i="1041"/>
  <c r="E4" i="1041"/>
  <c r="BJ5" i="1040"/>
  <c r="P30" i="81" s="1"/>
  <c r="AQ34" i="1040"/>
  <c r="AQ33" i="1040"/>
  <c r="AQ32" i="1040"/>
  <c r="AQ31" i="1040"/>
  <c r="AQ30" i="1040"/>
  <c r="AQ29" i="1040"/>
  <c r="AQ28" i="1040"/>
  <c r="AQ27" i="1040"/>
  <c r="AQ26" i="1040"/>
  <c r="AQ25" i="1040"/>
  <c r="AQ24" i="1040"/>
  <c r="AQ23" i="1040"/>
  <c r="AQ22" i="1040"/>
  <c r="AQ21" i="1040"/>
  <c r="AQ20" i="1040"/>
  <c r="AQ19" i="1040"/>
  <c r="AQ18" i="1040"/>
  <c r="AQ17" i="1040"/>
  <c r="AQ16" i="1040"/>
  <c r="AQ15" i="1040"/>
  <c r="AQ14" i="1040"/>
  <c r="AQ13" i="1040"/>
  <c r="AQ12" i="1040"/>
  <c r="AS11" i="1040"/>
  <c r="AQ11" i="1040"/>
  <c r="AX5" i="1040"/>
  <c r="AW5" i="1040"/>
  <c r="AV5" i="1040"/>
  <c r="Y5" i="1040"/>
  <c r="N5" i="1040"/>
  <c r="E5" i="1040"/>
  <c r="AK4" i="1040"/>
  <c r="Y4" i="1040"/>
  <c r="N4" i="1040"/>
  <c r="E4" i="1040"/>
  <c r="BJ5" i="1039"/>
  <c r="P29" i="81" s="1"/>
  <c r="BA5" i="1039"/>
  <c r="G29" i="81" s="1"/>
  <c r="BK5" i="1039"/>
  <c r="Q29" i="81" s="1"/>
  <c r="BT5" i="1039"/>
  <c r="Z29" i="81" s="1"/>
  <c r="BS5" i="1039"/>
  <c r="Y29" i="81" s="1"/>
  <c r="AQ34" i="1039"/>
  <c r="AQ33" i="1039"/>
  <c r="AQ32" i="1039"/>
  <c r="AQ31" i="1039"/>
  <c r="AQ30" i="1039"/>
  <c r="AQ29" i="1039"/>
  <c r="AQ28" i="1039"/>
  <c r="AQ27" i="1039"/>
  <c r="AQ26" i="1039"/>
  <c r="AQ25" i="1039"/>
  <c r="AQ24" i="1039"/>
  <c r="AQ23" i="1039"/>
  <c r="AQ22" i="1039"/>
  <c r="AQ21" i="1039"/>
  <c r="AQ20" i="1039"/>
  <c r="AQ19" i="1039"/>
  <c r="AQ18" i="1039"/>
  <c r="AQ17" i="1039"/>
  <c r="AQ16" i="1039"/>
  <c r="AQ15" i="1039"/>
  <c r="AQ14" i="1039"/>
  <c r="AQ13" i="1039"/>
  <c r="AQ12" i="1039"/>
  <c r="AS11" i="1039"/>
  <c r="AQ11" i="1039"/>
  <c r="BV5" i="1039"/>
  <c r="AB29" i="81" s="1"/>
  <c r="BU5" i="1039"/>
  <c r="AA29" i="81" s="1"/>
  <c r="AZ5" i="1039"/>
  <c r="F29" i="81" s="1"/>
  <c r="AX5" i="1039"/>
  <c r="AW5" i="1039"/>
  <c r="AV5" i="1039"/>
  <c r="Y5" i="1039"/>
  <c r="N5" i="1039"/>
  <c r="E5" i="1039"/>
  <c r="AK4" i="1039"/>
  <c r="Y4" i="1039"/>
  <c r="N4" i="1039"/>
  <c r="E4" i="1039"/>
  <c r="BI5" i="1038"/>
  <c r="O28" i="81" s="1"/>
  <c r="BH5" i="1038"/>
  <c r="N28" i="81" s="1"/>
  <c r="BG5" i="1038"/>
  <c r="M28" i="81" s="1"/>
  <c r="BF5" i="1038"/>
  <c r="L28" i="81" s="1"/>
  <c r="BE5" i="1038"/>
  <c r="K28" i="81" s="1"/>
  <c r="BD5" i="1038"/>
  <c r="J28" i="81" s="1"/>
  <c r="BC5" i="1038"/>
  <c r="I28" i="81" s="1"/>
  <c r="BB5" i="1038"/>
  <c r="H28" i="81" s="1"/>
  <c r="BA5" i="1038"/>
  <c r="G28" i="81" s="1"/>
  <c r="BN5" i="1038"/>
  <c r="T28" i="81" s="1"/>
  <c r="BK5" i="1038"/>
  <c r="Q28" i="81" s="1"/>
  <c r="AQ34" i="1038"/>
  <c r="AQ33" i="1038"/>
  <c r="AQ32" i="1038"/>
  <c r="AQ31" i="1038"/>
  <c r="AQ30" i="1038"/>
  <c r="AQ29" i="1038"/>
  <c r="AQ28" i="1038"/>
  <c r="AQ27" i="1038"/>
  <c r="AQ26" i="1038"/>
  <c r="AQ25" i="1038"/>
  <c r="AQ24" i="1038"/>
  <c r="AQ23" i="1038"/>
  <c r="AQ22" i="1038"/>
  <c r="AQ21" i="1038"/>
  <c r="AQ20" i="1038"/>
  <c r="AQ19" i="1038"/>
  <c r="AQ18" i="1038"/>
  <c r="AQ17" i="1038"/>
  <c r="AQ16" i="1038"/>
  <c r="AQ15" i="1038"/>
  <c r="AQ14" i="1038"/>
  <c r="AQ13" i="1038"/>
  <c r="AQ12" i="1038"/>
  <c r="AS11" i="1038"/>
  <c r="AQ11" i="1038"/>
  <c r="BJ5" i="1038"/>
  <c r="P28" i="81" s="1"/>
  <c r="AX5" i="1038"/>
  <c r="D28" i="81" s="1"/>
  <c r="AW5" i="1038"/>
  <c r="AV5" i="1038"/>
  <c r="Y5" i="1038"/>
  <c r="N5" i="1038"/>
  <c r="E5" i="1038"/>
  <c r="AK4" i="1038"/>
  <c r="Y4" i="1038"/>
  <c r="N4" i="1038"/>
  <c r="E4" i="1038"/>
  <c r="BK5" i="1037"/>
  <c r="Q27" i="81" s="1"/>
  <c r="BU5" i="1037"/>
  <c r="AA27" i="81" s="1"/>
  <c r="BT5" i="1037"/>
  <c r="Z27" i="81" s="1"/>
  <c r="BS5" i="1037"/>
  <c r="Y27" i="81" s="1"/>
  <c r="BR5" i="1037"/>
  <c r="X27" i="81" s="1"/>
  <c r="BQ5" i="1037"/>
  <c r="W27" i="81" s="1"/>
  <c r="AQ34" i="1037"/>
  <c r="AQ33" i="1037"/>
  <c r="AQ32" i="1037"/>
  <c r="AQ31" i="1037"/>
  <c r="AQ30" i="1037"/>
  <c r="AQ29" i="1037"/>
  <c r="AQ28" i="1037"/>
  <c r="AQ27" i="1037"/>
  <c r="AQ26" i="1037"/>
  <c r="AQ25" i="1037"/>
  <c r="AQ24" i="1037"/>
  <c r="AQ23" i="1037"/>
  <c r="AQ22" i="1037"/>
  <c r="AQ21" i="1037"/>
  <c r="AQ20" i="1037"/>
  <c r="AQ19" i="1037"/>
  <c r="AQ18" i="1037"/>
  <c r="AQ17" i="1037"/>
  <c r="AQ16" i="1037"/>
  <c r="AQ15" i="1037"/>
  <c r="AQ14" i="1037"/>
  <c r="AQ13" i="1037"/>
  <c r="AQ12" i="1037"/>
  <c r="AS11" i="1037"/>
  <c r="AQ11" i="1037"/>
  <c r="BV5" i="1037"/>
  <c r="AB27" i="81" s="1"/>
  <c r="BP5" i="1037"/>
  <c r="V27" i="81" s="1"/>
  <c r="BO5" i="1037"/>
  <c r="U27" i="81" s="1"/>
  <c r="BN5" i="1037"/>
  <c r="T27" i="81" s="1"/>
  <c r="AZ5" i="1037"/>
  <c r="F27" i="81" s="1"/>
  <c r="AY5" i="1037"/>
  <c r="E27" i="81" s="1"/>
  <c r="AX5" i="1037"/>
  <c r="D27" i="81" s="1"/>
  <c r="AW5" i="1037"/>
  <c r="AV5" i="1037"/>
  <c r="Y5" i="1037"/>
  <c r="N5" i="1037"/>
  <c r="E5" i="1037"/>
  <c r="AK4" i="1037"/>
  <c r="Y4" i="1037"/>
  <c r="N4" i="1037"/>
  <c r="E4" i="1037"/>
  <c r="BJ5" i="1036"/>
  <c r="P26" i="81" s="1"/>
  <c r="BG5" i="1036"/>
  <c r="M26" i="81" s="1"/>
  <c r="AQ34" i="1036"/>
  <c r="AQ33" i="1036"/>
  <c r="AQ32" i="1036"/>
  <c r="AQ31" i="1036"/>
  <c r="AQ30" i="1036"/>
  <c r="AQ29" i="1036"/>
  <c r="AQ28" i="1036"/>
  <c r="AQ27" i="1036"/>
  <c r="AQ26" i="1036"/>
  <c r="AQ25" i="1036"/>
  <c r="AQ24" i="1036"/>
  <c r="AQ23" i="1036"/>
  <c r="AQ22" i="1036"/>
  <c r="AQ21" i="1036"/>
  <c r="AQ20" i="1036"/>
  <c r="AQ19" i="1036"/>
  <c r="AQ18" i="1036"/>
  <c r="AQ17" i="1036"/>
  <c r="AQ16" i="1036"/>
  <c r="AQ15" i="1036"/>
  <c r="AQ14" i="1036"/>
  <c r="AQ13" i="1036"/>
  <c r="AQ12" i="1036"/>
  <c r="AS11" i="1036"/>
  <c r="AQ11" i="1036"/>
  <c r="BO5" i="1036"/>
  <c r="U26" i="81" s="1"/>
  <c r="BL5" i="1036"/>
  <c r="R26" i="81" s="1"/>
  <c r="BI5" i="1036"/>
  <c r="O26" i="81" s="1"/>
  <c r="BH5" i="1036"/>
  <c r="N26" i="81" s="1"/>
  <c r="BE5" i="1036"/>
  <c r="K26" i="81" s="1"/>
  <c r="BD5" i="1036"/>
  <c r="J26" i="81" s="1"/>
  <c r="BC5" i="1036"/>
  <c r="I26" i="81" s="1"/>
  <c r="BA5" i="1036"/>
  <c r="G26" i="81" s="1"/>
  <c r="AX5" i="1036"/>
  <c r="D26" i="81" s="1"/>
  <c r="AW5" i="1036"/>
  <c r="AV5" i="1036"/>
  <c r="Y5" i="1036"/>
  <c r="N5" i="1036"/>
  <c r="E5" i="1036"/>
  <c r="AK4" i="1036"/>
  <c r="Y4" i="1036"/>
  <c r="N4" i="1036"/>
  <c r="E4" i="1036"/>
  <c r="BK5" i="1035"/>
  <c r="Q25" i="81" s="1"/>
  <c r="BU5" i="1035"/>
  <c r="AA25" i="81" s="1"/>
  <c r="AQ34" i="1035"/>
  <c r="AQ33" i="1035"/>
  <c r="AQ32" i="1035"/>
  <c r="AQ31" i="1035"/>
  <c r="AQ30" i="1035"/>
  <c r="AQ29" i="1035"/>
  <c r="AQ28" i="1035"/>
  <c r="AQ27" i="1035"/>
  <c r="AQ26" i="1035"/>
  <c r="AQ25" i="1035"/>
  <c r="AQ24" i="1035"/>
  <c r="AQ23" i="1035"/>
  <c r="AQ22" i="1035"/>
  <c r="AQ21" i="1035"/>
  <c r="AQ20" i="1035"/>
  <c r="AQ19" i="1035"/>
  <c r="AQ18" i="1035"/>
  <c r="AQ17" i="1035"/>
  <c r="AQ16" i="1035"/>
  <c r="AQ15" i="1035"/>
  <c r="AQ14" i="1035"/>
  <c r="AQ13" i="1035"/>
  <c r="AQ12" i="1035"/>
  <c r="AS11" i="1035"/>
  <c r="AQ11" i="1035"/>
  <c r="BV5" i="1035"/>
  <c r="AB25" i="81" s="1"/>
  <c r="BT5" i="1035"/>
  <c r="BS5" i="1035"/>
  <c r="Y25" i="81" s="1"/>
  <c r="BR5" i="1035"/>
  <c r="X25" i="81" s="1"/>
  <c r="BQ5" i="1035"/>
  <c r="W25" i="81" s="1"/>
  <c r="BP5" i="1035"/>
  <c r="V25" i="81" s="1"/>
  <c r="BO5" i="1035"/>
  <c r="U25" i="81" s="1"/>
  <c r="BL5" i="1035"/>
  <c r="R25" i="81" s="1"/>
  <c r="BC5" i="1035"/>
  <c r="I25" i="81" s="1"/>
  <c r="AZ5" i="1035"/>
  <c r="F25" i="81" s="1"/>
  <c r="AX5" i="1035"/>
  <c r="AW5" i="1035"/>
  <c r="AV5" i="1035"/>
  <c r="Y5" i="1035"/>
  <c r="N5" i="1035"/>
  <c r="E5" i="1035"/>
  <c r="AK4" i="1035"/>
  <c r="Y4" i="1035"/>
  <c r="N4" i="1035"/>
  <c r="E4" i="1035"/>
  <c r="BI5" i="1034"/>
  <c r="O24" i="81" s="1"/>
  <c r="BC5" i="1034"/>
  <c r="I24" i="81" s="1"/>
  <c r="BB5" i="1034"/>
  <c r="H24" i="81" s="1"/>
  <c r="AQ34" i="1034"/>
  <c r="AQ33" i="1034"/>
  <c r="AQ32" i="1034"/>
  <c r="AQ31" i="1034"/>
  <c r="AQ30" i="1034"/>
  <c r="AQ29" i="1034"/>
  <c r="AQ28" i="1034"/>
  <c r="AQ27" i="1034"/>
  <c r="AQ26" i="1034"/>
  <c r="AQ25" i="1034"/>
  <c r="AQ24" i="1034"/>
  <c r="AQ23" i="1034"/>
  <c r="AQ22" i="1034"/>
  <c r="AQ21" i="1034"/>
  <c r="AQ20" i="1034"/>
  <c r="AQ19" i="1034"/>
  <c r="AQ18" i="1034"/>
  <c r="AQ17" i="1034"/>
  <c r="AQ16" i="1034"/>
  <c r="AQ15" i="1034"/>
  <c r="AQ14" i="1034"/>
  <c r="AQ13" i="1034"/>
  <c r="AQ12" i="1034"/>
  <c r="AS11" i="1034"/>
  <c r="AQ11" i="1034"/>
  <c r="BE5" i="1034"/>
  <c r="K24" i="81" s="1"/>
  <c r="BD5" i="1034"/>
  <c r="J24" i="81" s="1"/>
  <c r="AX5" i="1034"/>
  <c r="D24" i="81" s="1"/>
  <c r="AW5" i="1034"/>
  <c r="AV5" i="1034"/>
  <c r="Y5" i="1034"/>
  <c r="N5" i="1034"/>
  <c r="E5" i="1034"/>
  <c r="AK4" i="1034"/>
  <c r="Y4" i="1034"/>
  <c r="N4" i="1034"/>
  <c r="E4" i="1034"/>
  <c r="BQ5" i="1033"/>
  <c r="W23" i="81" s="1"/>
  <c r="BP5" i="1033"/>
  <c r="V23" i="81" s="1"/>
  <c r="AQ34" i="1033"/>
  <c r="AQ33" i="1033"/>
  <c r="AQ32" i="1033"/>
  <c r="AQ31" i="1033"/>
  <c r="AQ30" i="1033"/>
  <c r="AQ29" i="1033"/>
  <c r="AQ28" i="1033"/>
  <c r="AQ27" i="1033"/>
  <c r="AQ26" i="1033"/>
  <c r="AQ25" i="1033"/>
  <c r="AQ24" i="1033"/>
  <c r="AQ23" i="1033"/>
  <c r="AQ22" i="1033"/>
  <c r="AQ21" i="1033"/>
  <c r="AQ20" i="1033"/>
  <c r="AQ19" i="1033"/>
  <c r="AQ18" i="1033"/>
  <c r="AQ17" i="1033"/>
  <c r="AQ16" i="1033"/>
  <c r="AQ15" i="1033"/>
  <c r="AQ14" i="1033"/>
  <c r="AQ13" i="1033"/>
  <c r="AQ12" i="1033"/>
  <c r="AS11" i="1033"/>
  <c r="AQ11" i="1033"/>
  <c r="BU5" i="1033"/>
  <c r="AA23" i="81" s="1"/>
  <c r="BT5" i="1033"/>
  <c r="Z23" i="81" s="1"/>
  <c r="BR5" i="1033"/>
  <c r="X23" i="81" s="1"/>
  <c r="AX5" i="1033"/>
  <c r="D23" i="81" s="1"/>
  <c r="AW5" i="1033"/>
  <c r="AV5" i="1033"/>
  <c r="Y5" i="1033"/>
  <c r="N5" i="1033"/>
  <c r="E5" i="1033"/>
  <c r="AK4" i="1033"/>
  <c r="Y4" i="1033"/>
  <c r="N4" i="1033"/>
  <c r="E4" i="1033"/>
  <c r="BJ5" i="1032"/>
  <c r="P22" i="81" s="1"/>
  <c r="AQ34" i="1032"/>
  <c r="AQ33" i="1032"/>
  <c r="AQ32" i="1032"/>
  <c r="AQ31" i="1032"/>
  <c r="AQ30" i="1032"/>
  <c r="AQ29" i="1032"/>
  <c r="AQ28" i="1032"/>
  <c r="AQ27" i="1032"/>
  <c r="AQ26" i="1032"/>
  <c r="AQ25" i="1032"/>
  <c r="AQ24" i="1032"/>
  <c r="AQ23" i="1032"/>
  <c r="AQ22" i="1032"/>
  <c r="AQ21" i="1032"/>
  <c r="AQ20" i="1032"/>
  <c r="AQ19" i="1032"/>
  <c r="AQ18" i="1032"/>
  <c r="AQ17" i="1032"/>
  <c r="AQ16" i="1032"/>
  <c r="AQ15" i="1032"/>
  <c r="AQ14" i="1032"/>
  <c r="AQ13" i="1032"/>
  <c r="AQ12" i="1032"/>
  <c r="AS11" i="1032"/>
  <c r="AQ11" i="1032"/>
  <c r="BU5" i="1032"/>
  <c r="AA22" i="81" s="1"/>
  <c r="BS5" i="1032"/>
  <c r="Y22" i="81" s="1"/>
  <c r="BR5" i="1032"/>
  <c r="X22" i="81" s="1"/>
  <c r="BQ5" i="1032"/>
  <c r="W22" i="81" s="1"/>
  <c r="AX5" i="1032"/>
  <c r="AW5" i="1032"/>
  <c r="AV5" i="1032"/>
  <c r="Y5" i="1032"/>
  <c r="N5" i="1032"/>
  <c r="E5" i="1032"/>
  <c r="AK4" i="1032"/>
  <c r="Y4" i="1032"/>
  <c r="N4" i="1032"/>
  <c r="E4" i="1032"/>
  <c r="BJ5" i="1031"/>
  <c r="P21" i="81" s="1"/>
  <c r="BI5" i="1031"/>
  <c r="O21" i="81" s="1"/>
  <c r="AQ34" i="1031"/>
  <c r="AQ33" i="1031"/>
  <c r="AQ32" i="1031"/>
  <c r="AQ31" i="1031"/>
  <c r="AQ30" i="1031"/>
  <c r="AQ29" i="1031"/>
  <c r="AQ28" i="1031"/>
  <c r="AQ27" i="1031"/>
  <c r="AQ26" i="1031"/>
  <c r="AQ25" i="1031"/>
  <c r="AQ24" i="1031"/>
  <c r="AQ23" i="1031"/>
  <c r="AQ22" i="1031"/>
  <c r="AQ21" i="1031"/>
  <c r="AQ20" i="1031"/>
  <c r="AQ19" i="1031"/>
  <c r="AQ18" i="1031"/>
  <c r="AQ17" i="1031"/>
  <c r="AQ16" i="1031"/>
  <c r="AQ15" i="1031"/>
  <c r="AQ14" i="1031"/>
  <c r="AQ13" i="1031"/>
  <c r="AQ12" i="1031"/>
  <c r="AS11" i="1031"/>
  <c r="AQ11" i="1031"/>
  <c r="AX5" i="1031"/>
  <c r="D21" i="81" s="1"/>
  <c r="AW5" i="1031"/>
  <c r="AV5" i="1031"/>
  <c r="Y5" i="1031"/>
  <c r="N5" i="1031"/>
  <c r="E5" i="1031"/>
  <c r="AK4" i="1031"/>
  <c r="Y4" i="1031"/>
  <c r="N4" i="1031"/>
  <c r="E4" i="1031"/>
  <c r="BJ5" i="1030"/>
  <c r="P20" i="81" s="1"/>
  <c r="BI5" i="1030"/>
  <c r="O20" i="81" s="1"/>
  <c r="BH5" i="1030"/>
  <c r="N20" i="81" s="1"/>
  <c r="BG5" i="1030"/>
  <c r="M20" i="81" s="1"/>
  <c r="BF5" i="1030"/>
  <c r="L20" i="81" s="1"/>
  <c r="BE5" i="1030"/>
  <c r="K20" i="81" s="1"/>
  <c r="BD5" i="1030"/>
  <c r="J20" i="81" s="1"/>
  <c r="AQ34" i="1030"/>
  <c r="AQ33" i="1030"/>
  <c r="AQ32" i="1030"/>
  <c r="AQ31" i="1030"/>
  <c r="AQ30" i="1030"/>
  <c r="AQ29" i="1030"/>
  <c r="AQ28" i="1030"/>
  <c r="AQ27" i="1030"/>
  <c r="AQ26" i="1030"/>
  <c r="AQ25" i="1030"/>
  <c r="AQ24" i="1030"/>
  <c r="AQ23" i="1030"/>
  <c r="AQ22" i="1030"/>
  <c r="AQ21" i="1030"/>
  <c r="AQ20" i="1030"/>
  <c r="AQ19" i="1030"/>
  <c r="AQ18" i="1030"/>
  <c r="AQ17" i="1030"/>
  <c r="AQ16" i="1030"/>
  <c r="AQ15" i="1030"/>
  <c r="AQ14" i="1030"/>
  <c r="AQ13" i="1030"/>
  <c r="AQ12" i="1030"/>
  <c r="AS11" i="1030"/>
  <c r="AQ11" i="1030"/>
  <c r="AX5" i="1030"/>
  <c r="D20" i="81" s="1"/>
  <c r="AW5" i="1030"/>
  <c r="AV5" i="1030"/>
  <c r="Y5" i="1030"/>
  <c r="N5" i="1030"/>
  <c r="E5" i="1030"/>
  <c r="AK4" i="1030"/>
  <c r="Y4" i="1030"/>
  <c r="N4" i="1030"/>
  <c r="E4" i="1030"/>
  <c r="BB5" i="1029"/>
  <c r="H19" i="81" s="1"/>
  <c r="BA5" i="1029"/>
  <c r="G19" i="81" s="1"/>
  <c r="AZ5" i="1029"/>
  <c r="F19" i="81" s="1"/>
  <c r="BK5" i="1029"/>
  <c r="Q19" i="81" s="1"/>
  <c r="BQ5" i="1029"/>
  <c r="W19" i="81" s="1"/>
  <c r="BP5" i="1029"/>
  <c r="V19" i="81" s="1"/>
  <c r="BO5" i="1029"/>
  <c r="U19" i="81" s="1"/>
  <c r="AQ34" i="1029"/>
  <c r="AQ33" i="1029"/>
  <c r="AQ32" i="1029"/>
  <c r="AQ31" i="1029"/>
  <c r="AQ30" i="1029"/>
  <c r="AQ29" i="1029"/>
  <c r="AQ28" i="1029"/>
  <c r="AQ27" i="1029"/>
  <c r="AQ26" i="1029"/>
  <c r="AQ25" i="1029"/>
  <c r="AQ24" i="1029"/>
  <c r="AQ23" i="1029"/>
  <c r="AQ22" i="1029"/>
  <c r="AQ21" i="1029"/>
  <c r="AQ20" i="1029"/>
  <c r="AQ19" i="1029"/>
  <c r="AQ18" i="1029"/>
  <c r="AQ17" i="1029"/>
  <c r="AQ16" i="1029"/>
  <c r="AQ15" i="1029"/>
  <c r="AQ14" i="1029"/>
  <c r="AQ13" i="1029"/>
  <c r="AQ12" i="1029"/>
  <c r="AS11" i="1029"/>
  <c r="AQ11" i="1029"/>
  <c r="BV5" i="1029"/>
  <c r="AB19" i="81" s="1"/>
  <c r="BU5" i="1029"/>
  <c r="AA19" i="81" s="1"/>
  <c r="BT5" i="1029"/>
  <c r="Z19" i="81" s="1"/>
  <c r="BS5" i="1029"/>
  <c r="Y19" i="81" s="1"/>
  <c r="BR5" i="1029"/>
  <c r="X19" i="81" s="1"/>
  <c r="BM5" i="1029"/>
  <c r="S19" i="81" s="1"/>
  <c r="BL5" i="1029"/>
  <c r="R19" i="81" s="1"/>
  <c r="AX5" i="1029"/>
  <c r="AW5" i="1029"/>
  <c r="AV5" i="1029"/>
  <c r="Y5" i="1029"/>
  <c r="N5" i="1029"/>
  <c r="E5" i="1029"/>
  <c r="AK4" i="1029"/>
  <c r="Y4" i="1029"/>
  <c r="N4" i="1029"/>
  <c r="E4" i="1029"/>
  <c r="BJ5" i="1028"/>
  <c r="P18" i="81" s="1"/>
  <c r="BI5" i="1028"/>
  <c r="O18" i="81" s="1"/>
  <c r="BH5" i="1028"/>
  <c r="N18" i="81" s="1"/>
  <c r="BG5" i="1028"/>
  <c r="M18" i="81" s="1"/>
  <c r="BF5" i="1028"/>
  <c r="L18" i="81" s="1"/>
  <c r="BD5" i="1028"/>
  <c r="J18" i="81" s="1"/>
  <c r="BC5" i="1028"/>
  <c r="I18" i="81" s="1"/>
  <c r="BB5" i="1028"/>
  <c r="H18" i="81" s="1"/>
  <c r="BA5" i="1028"/>
  <c r="G18" i="81" s="1"/>
  <c r="BT5" i="1028"/>
  <c r="AQ34" i="1028"/>
  <c r="AQ33" i="1028"/>
  <c r="AQ32" i="1028"/>
  <c r="AQ31" i="1028"/>
  <c r="AQ30" i="1028"/>
  <c r="AQ29" i="1028"/>
  <c r="AQ28" i="1028"/>
  <c r="AQ27" i="1028"/>
  <c r="AQ26" i="1028"/>
  <c r="AQ25" i="1028"/>
  <c r="AQ24" i="1028"/>
  <c r="AQ23" i="1028"/>
  <c r="AQ22" i="1028"/>
  <c r="AQ21" i="1028"/>
  <c r="AQ20" i="1028"/>
  <c r="AQ19" i="1028"/>
  <c r="AQ18" i="1028"/>
  <c r="AQ17" i="1028"/>
  <c r="AQ16" i="1028"/>
  <c r="AQ15" i="1028"/>
  <c r="AQ14" i="1028"/>
  <c r="AQ13" i="1028"/>
  <c r="AQ12" i="1028"/>
  <c r="AS11" i="1028"/>
  <c r="AQ11" i="1028"/>
  <c r="BS5" i="1028"/>
  <c r="BR5" i="1028"/>
  <c r="X18" i="81" s="1"/>
  <c r="BQ5" i="1028"/>
  <c r="W18" i="81" s="1"/>
  <c r="BP5" i="1028"/>
  <c r="V18" i="81" s="1"/>
  <c r="BO5" i="1028"/>
  <c r="U18" i="81" s="1"/>
  <c r="BE5" i="1028"/>
  <c r="K18" i="81" s="1"/>
  <c r="AX5" i="1028"/>
  <c r="AW5" i="1028"/>
  <c r="AV5" i="1028"/>
  <c r="Y5" i="1028"/>
  <c r="N5" i="1028"/>
  <c r="E5" i="1028"/>
  <c r="AK4" i="1028"/>
  <c r="Y4" i="1028"/>
  <c r="N4" i="1028"/>
  <c r="E4" i="1028"/>
  <c r="BJ5" i="1027"/>
  <c r="P17" i="81" s="1"/>
  <c r="BI5" i="1027"/>
  <c r="O17" i="81" s="1"/>
  <c r="BH5" i="1027"/>
  <c r="N17" i="81" s="1"/>
  <c r="BG5" i="1027"/>
  <c r="M17" i="81" s="1"/>
  <c r="BF5" i="1027"/>
  <c r="L17" i="81" s="1"/>
  <c r="BQ5" i="1027"/>
  <c r="W17" i="81" s="1"/>
  <c r="BO5" i="1027"/>
  <c r="U17" i="81" s="1"/>
  <c r="AQ34" i="1027"/>
  <c r="AQ33" i="1027"/>
  <c r="AQ32" i="1027"/>
  <c r="AQ31" i="1027"/>
  <c r="AQ30" i="1027"/>
  <c r="AQ29" i="1027"/>
  <c r="AQ28" i="1027"/>
  <c r="AQ27" i="1027"/>
  <c r="AQ26" i="1027"/>
  <c r="AQ25" i="1027"/>
  <c r="AQ24" i="1027"/>
  <c r="AQ23" i="1027"/>
  <c r="AQ22" i="1027"/>
  <c r="AQ21" i="1027"/>
  <c r="AQ20" i="1027"/>
  <c r="AQ19" i="1027"/>
  <c r="AQ18" i="1027"/>
  <c r="AQ17" i="1027"/>
  <c r="AQ16" i="1027"/>
  <c r="AQ15" i="1027"/>
  <c r="AQ14" i="1027"/>
  <c r="AQ13" i="1027"/>
  <c r="AQ12" i="1027"/>
  <c r="AS11" i="1027"/>
  <c r="AQ11" i="1027"/>
  <c r="BR5" i="1027"/>
  <c r="X17" i="81" s="1"/>
  <c r="AX5" i="1027"/>
  <c r="AW5" i="1027"/>
  <c r="AV5" i="1027"/>
  <c r="Y5" i="1027"/>
  <c r="N5" i="1027"/>
  <c r="E5" i="1027"/>
  <c r="AK4" i="1027"/>
  <c r="Y4" i="1027"/>
  <c r="N4" i="1027"/>
  <c r="E4" i="1027"/>
  <c r="BF5" i="1026"/>
  <c r="L16" i="81" s="1"/>
  <c r="BE5" i="1026"/>
  <c r="K16" i="81" s="1"/>
  <c r="BB5" i="1026"/>
  <c r="H16" i="81" s="1"/>
  <c r="BA5" i="1026"/>
  <c r="G16" i="81" s="1"/>
  <c r="AZ5" i="1026"/>
  <c r="F16" i="81" s="1"/>
  <c r="BK5" i="1026"/>
  <c r="Q16" i="81" s="1"/>
  <c r="AQ34" i="1026"/>
  <c r="AQ33" i="1026"/>
  <c r="AQ32" i="1026"/>
  <c r="AQ31" i="1026"/>
  <c r="AQ30" i="1026"/>
  <c r="AQ29" i="1026"/>
  <c r="AQ28" i="1026"/>
  <c r="AQ27" i="1026"/>
  <c r="AQ26" i="1026"/>
  <c r="AQ25" i="1026"/>
  <c r="AQ24" i="1026"/>
  <c r="AQ23" i="1026"/>
  <c r="AQ22" i="1026"/>
  <c r="AQ21" i="1026"/>
  <c r="AQ20" i="1026"/>
  <c r="AQ19" i="1026"/>
  <c r="AQ18" i="1026"/>
  <c r="AQ17" i="1026"/>
  <c r="AQ16" i="1026"/>
  <c r="AQ15" i="1026"/>
  <c r="AQ14" i="1026"/>
  <c r="AQ13" i="1026"/>
  <c r="AQ12" i="1026"/>
  <c r="AS11" i="1026"/>
  <c r="AQ11" i="1026"/>
  <c r="BV5" i="1026"/>
  <c r="AB16" i="81" s="1"/>
  <c r="BU5" i="1026"/>
  <c r="AA16" i="81" s="1"/>
  <c r="BT5" i="1026"/>
  <c r="Z16" i="81" s="1"/>
  <c r="BR5" i="1026"/>
  <c r="X16" i="81" s="1"/>
  <c r="BQ5" i="1026"/>
  <c r="W16" i="81" s="1"/>
  <c r="BP5" i="1026"/>
  <c r="V16" i="81" s="1"/>
  <c r="BD5" i="1026"/>
  <c r="J16" i="81" s="1"/>
  <c r="BC5" i="1026"/>
  <c r="I16" i="81" s="1"/>
  <c r="AX5" i="1026"/>
  <c r="AW5" i="1026"/>
  <c r="AV5" i="1026"/>
  <c r="Y5" i="1026"/>
  <c r="N5" i="1026"/>
  <c r="E5" i="1026"/>
  <c r="AK4" i="1026"/>
  <c r="Y4" i="1026"/>
  <c r="N4" i="1026"/>
  <c r="E4" i="1026"/>
  <c r="BE5" i="1025"/>
  <c r="K15" i="81" s="1"/>
  <c r="BT5" i="1025"/>
  <c r="Z15" i="81" s="1"/>
  <c r="BR5" i="1025"/>
  <c r="X15" i="81" s="1"/>
  <c r="AQ34" i="1025"/>
  <c r="AQ33" i="1025"/>
  <c r="AQ32" i="1025"/>
  <c r="AQ31" i="1025"/>
  <c r="AQ30" i="1025"/>
  <c r="AQ29" i="1025"/>
  <c r="AQ28" i="1025"/>
  <c r="AQ27" i="1025"/>
  <c r="AQ26" i="1025"/>
  <c r="AQ25" i="1025"/>
  <c r="AQ24" i="1025"/>
  <c r="AQ23" i="1025"/>
  <c r="AQ22" i="1025"/>
  <c r="AQ21" i="1025"/>
  <c r="AQ20" i="1025"/>
  <c r="AQ19" i="1025"/>
  <c r="AQ18" i="1025"/>
  <c r="AQ17" i="1025"/>
  <c r="AQ16" i="1025"/>
  <c r="AQ15" i="1025"/>
  <c r="AQ14" i="1025"/>
  <c r="AQ13" i="1025"/>
  <c r="AQ12" i="1025"/>
  <c r="AS11" i="1025"/>
  <c r="AQ11" i="1025"/>
  <c r="BQ5" i="1025"/>
  <c r="W15" i="81" s="1"/>
  <c r="BO5" i="1025"/>
  <c r="U15" i="81" s="1"/>
  <c r="AX5" i="1025"/>
  <c r="AW5" i="1025"/>
  <c r="AV5" i="1025"/>
  <c r="Y5" i="1025"/>
  <c r="N5" i="1025"/>
  <c r="E5" i="1025"/>
  <c r="AK4" i="1025"/>
  <c r="Y4" i="1025"/>
  <c r="N4" i="1025"/>
  <c r="E4" i="1025"/>
  <c r="BU5" i="1024"/>
  <c r="AA14" i="81" s="1"/>
  <c r="BT5" i="1024"/>
  <c r="Z14" i="81" s="1"/>
  <c r="BS5" i="1024"/>
  <c r="Y14" i="81" s="1"/>
  <c r="AQ34" i="1024"/>
  <c r="AQ33" i="1024"/>
  <c r="AQ32" i="1024"/>
  <c r="AQ31" i="1024"/>
  <c r="AQ30" i="1024"/>
  <c r="AQ29" i="1024"/>
  <c r="AQ28" i="1024"/>
  <c r="AQ27" i="1024"/>
  <c r="AQ26" i="1024"/>
  <c r="AQ25" i="1024"/>
  <c r="AQ24" i="1024"/>
  <c r="AQ23" i="1024"/>
  <c r="AQ22" i="1024"/>
  <c r="AQ21" i="1024"/>
  <c r="AQ20" i="1024"/>
  <c r="AQ19" i="1024"/>
  <c r="AQ18" i="1024"/>
  <c r="AQ17" i="1024"/>
  <c r="AQ16" i="1024"/>
  <c r="AQ15" i="1024"/>
  <c r="AQ14" i="1024"/>
  <c r="AQ13" i="1024"/>
  <c r="AQ12" i="1024"/>
  <c r="AS11" i="1024"/>
  <c r="AQ11" i="1024"/>
  <c r="BV5" i="1024"/>
  <c r="AB14" i="81" s="1"/>
  <c r="AX5" i="1024"/>
  <c r="D14" i="81" s="1"/>
  <c r="AW5" i="1024"/>
  <c r="AV5" i="1024"/>
  <c r="Y5" i="1024"/>
  <c r="N5" i="1024"/>
  <c r="E5" i="1024"/>
  <c r="AK4" i="1024"/>
  <c r="Y4" i="1024"/>
  <c r="N4" i="1024"/>
  <c r="E4" i="1024"/>
  <c r="BJ5" i="1023"/>
  <c r="P13" i="81" s="1"/>
  <c r="BI5" i="1023"/>
  <c r="O13" i="81" s="1"/>
  <c r="BH5" i="1023"/>
  <c r="N13" i="81" s="1"/>
  <c r="BG5" i="1023"/>
  <c r="M13" i="81" s="1"/>
  <c r="BF5" i="1023"/>
  <c r="L13" i="81" s="1"/>
  <c r="BE5" i="1023"/>
  <c r="K13" i="81" s="1"/>
  <c r="BD5" i="1023"/>
  <c r="J13" i="81" s="1"/>
  <c r="BK5" i="1023"/>
  <c r="Q13" i="81" s="1"/>
  <c r="AQ34" i="1023"/>
  <c r="AQ33" i="1023"/>
  <c r="AQ32" i="1023"/>
  <c r="AQ31" i="1023"/>
  <c r="AQ30" i="1023"/>
  <c r="AQ29" i="1023"/>
  <c r="AQ28" i="1023"/>
  <c r="AQ27" i="1023"/>
  <c r="AQ26" i="1023"/>
  <c r="AQ25" i="1023"/>
  <c r="AQ24" i="1023"/>
  <c r="AQ23" i="1023"/>
  <c r="AQ22" i="1023"/>
  <c r="AQ21" i="1023"/>
  <c r="AQ20" i="1023"/>
  <c r="AQ19" i="1023"/>
  <c r="AQ18" i="1023"/>
  <c r="AQ17" i="1023"/>
  <c r="AQ16" i="1023"/>
  <c r="AQ15" i="1023"/>
  <c r="AQ14" i="1023"/>
  <c r="AQ13" i="1023"/>
  <c r="AQ12" i="1023"/>
  <c r="AS11" i="1023"/>
  <c r="AQ11" i="1023"/>
  <c r="AX5" i="1023"/>
  <c r="D13" i="81" s="1"/>
  <c r="AW5" i="1023"/>
  <c r="AV5" i="1023"/>
  <c r="Y5" i="1023"/>
  <c r="N5" i="1023"/>
  <c r="E5" i="1023"/>
  <c r="AK4" i="1023"/>
  <c r="Y4" i="1023"/>
  <c r="N4" i="1023"/>
  <c r="E4" i="1023"/>
  <c r="BK5" i="1022"/>
  <c r="Q12" i="81" s="1"/>
  <c r="AQ34" i="1022"/>
  <c r="AQ33" i="1022"/>
  <c r="AQ32" i="1022"/>
  <c r="AQ31" i="1022"/>
  <c r="AQ30" i="1022"/>
  <c r="AQ29" i="1022"/>
  <c r="AQ28" i="1022"/>
  <c r="AQ27" i="1022"/>
  <c r="AQ26" i="1022"/>
  <c r="AQ25" i="1022"/>
  <c r="AQ24" i="1022"/>
  <c r="AQ23" i="1022"/>
  <c r="AQ22" i="1022"/>
  <c r="AQ21" i="1022"/>
  <c r="AQ20" i="1022"/>
  <c r="AQ19" i="1022"/>
  <c r="AQ18" i="1022"/>
  <c r="AQ17" i="1022"/>
  <c r="AQ16" i="1022"/>
  <c r="AQ15" i="1022"/>
  <c r="AQ14" i="1022"/>
  <c r="AQ13" i="1022"/>
  <c r="AQ12" i="1022"/>
  <c r="AS11" i="1022"/>
  <c r="AQ11" i="1022"/>
  <c r="BV5" i="1022"/>
  <c r="AB12" i="81" s="1"/>
  <c r="BU5" i="1022"/>
  <c r="AA12" i="81" s="1"/>
  <c r="BT5" i="1022"/>
  <c r="Z12" i="81" s="1"/>
  <c r="BS5" i="1022"/>
  <c r="Y12" i="81" s="1"/>
  <c r="BQ5" i="1022"/>
  <c r="W12" i="81" s="1"/>
  <c r="BP5" i="1022"/>
  <c r="V12" i="81" s="1"/>
  <c r="BO5" i="1022"/>
  <c r="U12" i="81" s="1"/>
  <c r="BD5" i="1022"/>
  <c r="J12" i="81" s="1"/>
  <c r="BC5" i="1022"/>
  <c r="I12" i="81" s="1"/>
  <c r="BB5" i="1022"/>
  <c r="H12" i="81" s="1"/>
  <c r="AX5" i="1022"/>
  <c r="AW5" i="1022"/>
  <c r="AV5" i="1022"/>
  <c r="Y5" i="1022"/>
  <c r="N5" i="1022"/>
  <c r="E5" i="1022"/>
  <c r="AK4" i="1022"/>
  <c r="Y4" i="1022"/>
  <c r="N4" i="1022"/>
  <c r="E4" i="1022"/>
  <c r="BJ5" i="1021"/>
  <c r="P11" i="81" s="1"/>
  <c r="BI5" i="1021"/>
  <c r="O11" i="81" s="1"/>
  <c r="AQ34" i="1021"/>
  <c r="AQ33" i="1021"/>
  <c r="AQ32" i="1021"/>
  <c r="AQ31" i="1021"/>
  <c r="AQ30" i="1021"/>
  <c r="AQ29" i="1021"/>
  <c r="AQ28" i="1021"/>
  <c r="AQ27" i="1021"/>
  <c r="AQ26" i="1021"/>
  <c r="AQ25" i="1021"/>
  <c r="AQ24" i="1021"/>
  <c r="AQ23" i="1021"/>
  <c r="AQ22" i="1021"/>
  <c r="AQ21" i="1021"/>
  <c r="AQ20" i="1021"/>
  <c r="AQ19" i="1021"/>
  <c r="AQ18" i="1021"/>
  <c r="AQ17" i="1021"/>
  <c r="AQ16" i="1021"/>
  <c r="AQ15" i="1021"/>
  <c r="AQ14" i="1021"/>
  <c r="AQ13" i="1021"/>
  <c r="AQ12" i="1021"/>
  <c r="AS11" i="1021"/>
  <c r="AQ11" i="1021"/>
  <c r="AX5" i="1021"/>
  <c r="AW5" i="1021"/>
  <c r="AV5" i="1021"/>
  <c r="Y5" i="1021"/>
  <c r="N5" i="1021"/>
  <c r="E5" i="1021"/>
  <c r="AK4" i="1021"/>
  <c r="Y4" i="1021"/>
  <c r="N4" i="1021"/>
  <c r="E4" i="1021"/>
  <c r="BJ5" i="1020"/>
  <c r="BI5" i="1020"/>
  <c r="BH5" i="1020"/>
  <c r="N10" i="81" s="1"/>
  <c r="BG5" i="1020"/>
  <c r="M10" i="81" s="1"/>
  <c r="BF5" i="1020"/>
  <c r="L10" i="81" s="1"/>
  <c r="BE5" i="1020"/>
  <c r="K10" i="81" s="1"/>
  <c r="BD5" i="1020"/>
  <c r="J10" i="81" s="1"/>
  <c r="BC5" i="1020"/>
  <c r="I10" i="81" s="1"/>
  <c r="BB5" i="1020"/>
  <c r="H10" i="81" s="1"/>
  <c r="AQ34" i="1020"/>
  <c r="AQ33" i="1020"/>
  <c r="AQ32" i="1020"/>
  <c r="AQ31" i="1020"/>
  <c r="AQ30" i="1020"/>
  <c r="AQ29" i="1020"/>
  <c r="AQ28" i="1020"/>
  <c r="AQ27" i="1020"/>
  <c r="AQ26" i="1020"/>
  <c r="AQ25" i="1020"/>
  <c r="AQ24" i="1020"/>
  <c r="AQ23" i="1020"/>
  <c r="AQ22" i="1020"/>
  <c r="AQ21" i="1020"/>
  <c r="AQ20" i="1020"/>
  <c r="AQ19" i="1020"/>
  <c r="AQ18" i="1020"/>
  <c r="AQ17" i="1020"/>
  <c r="AQ16" i="1020"/>
  <c r="AQ15" i="1020"/>
  <c r="AQ14" i="1020"/>
  <c r="AQ13" i="1020"/>
  <c r="AQ12" i="1020"/>
  <c r="AS11" i="1020"/>
  <c r="AQ11" i="1020"/>
  <c r="AX5" i="1020"/>
  <c r="AW5" i="1020"/>
  <c r="AV5" i="1020"/>
  <c r="Y5" i="1020"/>
  <c r="N5" i="1020"/>
  <c r="E5" i="1020"/>
  <c r="AK4" i="1020"/>
  <c r="Y4" i="1020"/>
  <c r="N4" i="1020"/>
  <c r="E4" i="1020"/>
  <c r="BL5" i="1063" l="1"/>
  <c r="R53" i="81" s="1"/>
  <c r="BM5" i="1063"/>
  <c r="S53" i="81" s="1"/>
  <c r="BN5" i="1063"/>
  <c r="T53" i="81" s="1"/>
  <c r="BN5" i="1056"/>
  <c r="T46" i="81" s="1"/>
  <c r="BM5" i="1052"/>
  <c r="S42" i="81" s="1"/>
  <c r="BL5" i="1052"/>
  <c r="R42" i="81" s="1"/>
  <c r="BN5" i="1040"/>
  <c r="T30" i="81" s="1"/>
  <c r="BB5" i="1040"/>
  <c r="H30" i="81" s="1"/>
  <c r="BM5" i="1040"/>
  <c r="S30" i="81" s="1"/>
  <c r="BL5" i="1032"/>
  <c r="R22" i="81" s="1"/>
  <c r="BK5" i="1032"/>
  <c r="Q22" i="81" s="1"/>
  <c r="Q81" i="81" s="1"/>
  <c r="BN5" i="1023"/>
  <c r="T13" i="81" s="1"/>
  <c r="BL5" i="1083"/>
  <c r="R73" i="81" s="1"/>
  <c r="BM5" i="1083"/>
  <c r="S73" i="81" s="1"/>
  <c r="BN5" i="1083"/>
  <c r="T73" i="81" s="1"/>
  <c r="AY5" i="1075"/>
  <c r="E65" i="81" s="1"/>
  <c r="AY5" i="1073"/>
  <c r="E63" i="81" s="1"/>
  <c r="BL5" i="1073"/>
  <c r="R63" i="81" s="1"/>
  <c r="BM5" i="1073"/>
  <c r="S63" i="81" s="1"/>
  <c r="BN5" i="1073"/>
  <c r="T63" i="81" s="1"/>
  <c r="BL5" i="1065"/>
  <c r="R55" i="81" s="1"/>
  <c r="BM5" i="1065"/>
  <c r="S55" i="81" s="1"/>
  <c r="BL5" i="1061"/>
  <c r="R51" i="81" s="1"/>
  <c r="AY5" i="1060"/>
  <c r="E50" i="81" s="1"/>
  <c r="BL5" i="1060"/>
  <c r="R50" i="81" s="1"/>
  <c r="BN5" i="1058"/>
  <c r="T48" i="81" s="1"/>
  <c r="BN5" i="1055"/>
  <c r="T45" i="81" s="1"/>
  <c r="BM5" i="1048"/>
  <c r="S38" i="81" s="1"/>
  <c r="AY5" i="1046"/>
  <c r="E36" i="81" s="1"/>
  <c r="BL5" i="1046"/>
  <c r="R36" i="81" s="1"/>
  <c r="BM5" i="1046"/>
  <c r="S36" i="81" s="1"/>
  <c r="BN5" i="1036"/>
  <c r="T26" i="81" s="1"/>
  <c r="BK5" i="1036"/>
  <c r="Q26" i="81" s="1"/>
  <c r="BB5" i="1036"/>
  <c r="H26" i="81" s="1"/>
  <c r="H81" i="81" s="1"/>
  <c r="BL5" i="1026"/>
  <c r="R16" i="81" s="1"/>
  <c r="J81" i="81"/>
  <c r="K81" i="81"/>
  <c r="L81" i="81"/>
  <c r="M81" i="81"/>
  <c r="V81" i="81"/>
  <c r="P81" i="81"/>
  <c r="W81" i="81"/>
  <c r="X81" i="81"/>
  <c r="Y81" i="81"/>
  <c r="Z81" i="81"/>
  <c r="AA81" i="81"/>
  <c r="N81" i="81"/>
  <c r="U81" i="81"/>
  <c r="AB81" i="81"/>
  <c r="I81" i="81"/>
  <c r="O81" i="81"/>
  <c r="BN5" i="1079"/>
  <c r="T69" i="81" s="1"/>
  <c r="BL5" i="1079"/>
  <c r="R69" i="81" s="1"/>
  <c r="BM5" i="1079"/>
  <c r="S69" i="81" s="1"/>
  <c r="BL5" i="1068"/>
  <c r="R58" i="81" s="1"/>
  <c r="BN5" i="1066"/>
  <c r="T56" i="81" s="1"/>
  <c r="BN5" i="1061"/>
  <c r="T51" i="81" s="1"/>
  <c r="BM5" i="1055"/>
  <c r="S45" i="81" s="1"/>
  <c r="BL5" i="1055"/>
  <c r="R45" i="81" s="1"/>
  <c r="BN5" i="1039"/>
  <c r="T29" i="81" s="1"/>
  <c r="BM5" i="1039"/>
  <c r="S29" i="81" s="1"/>
  <c r="BN5" i="1026"/>
  <c r="T16" i="81" s="1"/>
  <c r="BN5" i="1022"/>
  <c r="T12" i="81" s="1"/>
  <c r="BM5" i="1022"/>
  <c r="S12" i="81" s="1"/>
  <c r="BL5" i="1022"/>
  <c r="R12" i="81" s="1"/>
  <c r="BN5" i="1080"/>
  <c r="T70" i="81" s="1"/>
  <c r="BL5" i="1076"/>
  <c r="R66" i="81" s="1"/>
  <c r="BM5" i="1076"/>
  <c r="S66" i="81" s="1"/>
  <c r="BN5" i="1076"/>
  <c r="T66" i="81" s="1"/>
  <c r="AY5" i="1057"/>
  <c r="E47" i="81" s="1"/>
  <c r="BM5" i="1053"/>
  <c r="S43" i="81" s="1"/>
  <c r="BN5" i="1052"/>
  <c r="T42" i="81" s="1"/>
  <c r="AY5" i="1051"/>
  <c r="E41" i="81" s="1"/>
  <c r="BL5" i="1033"/>
  <c r="R23" i="81" s="1"/>
  <c r="BN5" i="1033"/>
  <c r="T23" i="81" s="1"/>
  <c r="BM5" i="1033"/>
  <c r="S23" i="81" s="1"/>
  <c r="AY5" i="1025"/>
  <c r="E15" i="81" s="1"/>
  <c r="AY5" i="1083"/>
  <c r="E73" i="81" s="1"/>
  <c r="BN5" i="1082"/>
  <c r="T72" i="81" s="1"/>
  <c r="BN5" i="1081"/>
  <c r="T71" i="81" s="1"/>
  <c r="AY5" i="1081"/>
  <c r="E71" i="81" s="1"/>
  <c r="AY5" i="1080"/>
  <c r="E70" i="81" s="1"/>
  <c r="BL5" i="1080"/>
  <c r="R70" i="81" s="1"/>
  <c r="BM5" i="1080"/>
  <c r="S70" i="81" s="1"/>
  <c r="AY5" i="1078"/>
  <c r="E68" i="81" s="1"/>
  <c r="BM5" i="1078"/>
  <c r="S68" i="81" s="1"/>
  <c r="BN5" i="1078"/>
  <c r="T68" i="81" s="1"/>
  <c r="BL5" i="1078"/>
  <c r="R68" i="81" s="1"/>
  <c r="BL5" i="1077"/>
  <c r="R67" i="81" s="1"/>
  <c r="AY5" i="1077"/>
  <c r="E67" i="81" s="1"/>
  <c r="BM5" i="1077"/>
  <c r="S67" i="81" s="1"/>
  <c r="BN5" i="1077"/>
  <c r="T67" i="81" s="1"/>
  <c r="AY5" i="1076"/>
  <c r="E66" i="81" s="1"/>
  <c r="BL5" i="1075"/>
  <c r="R65" i="81" s="1"/>
  <c r="BM5" i="1075"/>
  <c r="S65" i="81" s="1"/>
  <c r="BN5" i="1075"/>
  <c r="T65" i="81" s="1"/>
  <c r="AY5" i="1074"/>
  <c r="E64" i="81" s="1"/>
  <c r="BN5" i="1074"/>
  <c r="T64" i="81" s="1"/>
  <c r="BM5" i="1074"/>
  <c r="S64" i="81" s="1"/>
  <c r="BL5" i="1074"/>
  <c r="R64" i="81" s="1"/>
  <c r="BL5" i="1071"/>
  <c r="R61" i="81" s="1"/>
  <c r="BM5" i="1071"/>
  <c r="S61" i="81" s="1"/>
  <c r="BN5" i="1071"/>
  <c r="T61" i="81" s="1"/>
  <c r="AY5" i="1070"/>
  <c r="E60" i="81" s="1"/>
  <c r="BM5" i="1069"/>
  <c r="S59" i="81" s="1"/>
  <c r="AY5" i="1069"/>
  <c r="E59" i="81" s="1"/>
  <c r="BN5" i="1069"/>
  <c r="T59" i="81" s="1"/>
  <c r="BL5" i="1069"/>
  <c r="R59" i="81" s="1"/>
  <c r="AY5" i="1068"/>
  <c r="E58" i="81" s="1"/>
  <c r="AY5" i="1066"/>
  <c r="E56" i="81" s="1"/>
  <c r="BL5" i="1066"/>
  <c r="R56" i="81" s="1"/>
  <c r="BM5" i="1066"/>
  <c r="S56" i="81" s="1"/>
  <c r="AY5" i="1065"/>
  <c r="E55" i="81" s="1"/>
  <c r="AY5" i="1064"/>
  <c r="E54" i="81" s="1"/>
  <c r="BL5" i="1064"/>
  <c r="R54" i="81" s="1"/>
  <c r="BM5" i="1064"/>
  <c r="S54" i="81" s="1"/>
  <c r="BN5" i="1064"/>
  <c r="T54" i="81" s="1"/>
  <c r="AY5" i="1063"/>
  <c r="E53" i="81" s="1"/>
  <c r="AY5" i="1062"/>
  <c r="E52" i="81" s="1"/>
  <c r="AY5" i="1061"/>
  <c r="E51" i="81" s="1"/>
  <c r="BN5" i="1060"/>
  <c r="T50" i="81" s="1"/>
  <c r="AY5" i="1059"/>
  <c r="E49" i="81" s="1"/>
  <c r="BN5" i="1059"/>
  <c r="T49" i="81" s="1"/>
  <c r="BL5" i="1059"/>
  <c r="R49" i="81" s="1"/>
  <c r="BM5" i="1059"/>
  <c r="S49" i="81" s="1"/>
  <c r="BL5" i="1058"/>
  <c r="R48" i="81" s="1"/>
  <c r="BM5" i="1058"/>
  <c r="S48" i="81" s="1"/>
  <c r="AY5" i="1056"/>
  <c r="E46" i="81" s="1"/>
  <c r="BL5" i="1056"/>
  <c r="R46" i="81" s="1"/>
  <c r="BM5" i="1056"/>
  <c r="S46" i="81" s="1"/>
  <c r="BM5" i="1054"/>
  <c r="S44" i="81" s="1"/>
  <c r="BN5" i="1054"/>
  <c r="T44" i="81" s="1"/>
  <c r="BL5" i="1054"/>
  <c r="R44" i="81" s="1"/>
  <c r="BN5" i="1053"/>
  <c r="T43" i="81" s="1"/>
  <c r="BL5" i="1053"/>
  <c r="R43" i="81" s="1"/>
  <c r="AY5" i="1052"/>
  <c r="E42" i="81" s="1"/>
  <c r="BN5" i="1051"/>
  <c r="T41" i="81" s="1"/>
  <c r="BL5" i="1051"/>
  <c r="R41" i="81" s="1"/>
  <c r="BM5" i="1051"/>
  <c r="S41" i="81" s="1"/>
  <c r="AY5" i="1050"/>
  <c r="E40" i="81" s="1"/>
  <c r="BL5" i="1050"/>
  <c r="R40" i="81" s="1"/>
  <c r="BM5" i="1050"/>
  <c r="S40" i="81" s="1"/>
  <c r="BN5" i="1050"/>
  <c r="T40" i="81" s="1"/>
  <c r="AY5" i="1049"/>
  <c r="E39" i="81" s="1"/>
  <c r="BN5" i="1048"/>
  <c r="T38" i="81" s="1"/>
  <c r="BM5" i="1047"/>
  <c r="S37" i="81" s="1"/>
  <c r="BN5" i="1047"/>
  <c r="T37" i="81" s="1"/>
  <c r="BM5" i="1045"/>
  <c r="S35" i="81" s="1"/>
  <c r="AY5" i="1045"/>
  <c r="E35" i="81" s="1"/>
  <c r="BL5" i="1045"/>
  <c r="R35" i="81" s="1"/>
  <c r="AY5" i="1044"/>
  <c r="E34" i="81" s="1"/>
  <c r="BL5" i="1044"/>
  <c r="R34" i="81" s="1"/>
  <c r="BM5" i="1044"/>
  <c r="S34" i="81" s="1"/>
  <c r="BN5" i="1044"/>
  <c r="T34" i="81" s="1"/>
  <c r="AY5" i="1043"/>
  <c r="E33" i="81" s="1"/>
  <c r="BL5" i="1042"/>
  <c r="R32" i="81" s="1"/>
  <c r="BM5" i="1042"/>
  <c r="S32" i="81" s="1"/>
  <c r="BN5" i="1042"/>
  <c r="T32" i="81" s="1"/>
  <c r="AY5" i="1041"/>
  <c r="E31" i="81" s="1"/>
  <c r="BN5" i="1041"/>
  <c r="T31" i="81" s="1"/>
  <c r="BM5" i="1041"/>
  <c r="S31" i="81" s="1"/>
  <c r="AY5" i="1040"/>
  <c r="E30" i="81" s="1"/>
  <c r="BL5" i="1040"/>
  <c r="R30" i="81" s="1"/>
  <c r="AY5" i="1039"/>
  <c r="E29" i="81" s="1"/>
  <c r="AZ5" i="1038"/>
  <c r="F28" i="81" s="1"/>
  <c r="F81" i="81" s="1"/>
  <c r="BL5" i="1038"/>
  <c r="R28" i="81" s="1"/>
  <c r="BM5" i="1038"/>
  <c r="S28" i="81" s="1"/>
  <c r="BL5" i="1037"/>
  <c r="R27" i="81" s="1"/>
  <c r="BM5" i="1037"/>
  <c r="S27" i="81" s="1"/>
  <c r="AY5" i="1036"/>
  <c r="E26" i="81" s="1"/>
  <c r="BA5" i="1035"/>
  <c r="G25" i="81" s="1"/>
  <c r="G81" i="81" s="1"/>
  <c r="BM5" i="1035"/>
  <c r="S25" i="81" s="1"/>
  <c r="AY5" i="1035"/>
  <c r="E25" i="81" s="1"/>
  <c r="BL5" i="1034"/>
  <c r="R24" i="81" s="1"/>
  <c r="BM5" i="1034"/>
  <c r="S24" i="81" s="1"/>
  <c r="BN5" i="1034"/>
  <c r="T24" i="81" s="1"/>
  <c r="AY5" i="1033"/>
  <c r="E23" i="81" s="1"/>
  <c r="BM5" i="1032"/>
  <c r="S22" i="81" s="1"/>
  <c r="BN5" i="1032"/>
  <c r="T22" i="81" s="1"/>
  <c r="AY5" i="1032"/>
  <c r="E22" i="81" s="1"/>
  <c r="BL5" i="1031"/>
  <c r="R21" i="81" s="1"/>
  <c r="AY5" i="1031"/>
  <c r="E21" i="81" s="1"/>
  <c r="BM5" i="1031"/>
  <c r="S21" i="81" s="1"/>
  <c r="BN5" i="1031"/>
  <c r="T21" i="81" s="1"/>
  <c r="AY5" i="1030"/>
  <c r="E20" i="81" s="1"/>
  <c r="BL5" i="1030"/>
  <c r="R20" i="81" s="1"/>
  <c r="BM5" i="1030"/>
  <c r="S20" i="81" s="1"/>
  <c r="BN5" i="1030"/>
  <c r="T20" i="81" s="1"/>
  <c r="BN5" i="1029"/>
  <c r="T19" i="81" s="1"/>
  <c r="AY5" i="1029"/>
  <c r="E19" i="81" s="1"/>
  <c r="BL5" i="1028"/>
  <c r="R18" i="81" s="1"/>
  <c r="BN5" i="1028"/>
  <c r="T18" i="81" s="1"/>
  <c r="AY5" i="1028"/>
  <c r="E18" i="81" s="1"/>
  <c r="BM5" i="1028"/>
  <c r="S18" i="81" s="1"/>
  <c r="BL5" i="1027"/>
  <c r="R17" i="81" s="1"/>
  <c r="BM5" i="1027"/>
  <c r="S17" i="81" s="1"/>
  <c r="BN5" i="1027"/>
  <c r="T17" i="81" s="1"/>
  <c r="AY5" i="1026"/>
  <c r="E16" i="81" s="1"/>
  <c r="BM5" i="1025"/>
  <c r="S15" i="81" s="1"/>
  <c r="BN5" i="1025"/>
  <c r="T15" i="81" s="1"/>
  <c r="BL5" i="1025"/>
  <c r="R15" i="81" s="1"/>
  <c r="BL5" i="1024"/>
  <c r="R14" i="81" s="1"/>
  <c r="BM5" i="1024"/>
  <c r="S14" i="81" s="1"/>
  <c r="AY5" i="1024"/>
  <c r="E14" i="81" s="1"/>
  <c r="BN5" i="1024"/>
  <c r="T14" i="81" s="1"/>
  <c r="BM5" i="1023"/>
  <c r="S13" i="81" s="1"/>
  <c r="BL5" i="1023"/>
  <c r="R13" i="81" s="1"/>
  <c r="AY5" i="1022"/>
  <c r="E12" i="81" s="1"/>
  <c r="BL5" i="1021"/>
  <c r="R11" i="81" s="1"/>
  <c r="BN5" i="1021"/>
  <c r="T11" i="81" s="1"/>
  <c r="BM5" i="1021"/>
  <c r="S11" i="81" s="1"/>
  <c r="BM5" i="1020"/>
  <c r="S10" i="81" s="1"/>
  <c r="BL5" i="1020"/>
  <c r="R10" i="81" s="1"/>
  <c r="BN5" i="1020"/>
  <c r="T10" i="81" s="1"/>
  <c r="BL5" i="1081"/>
  <c r="R71" i="81" s="1"/>
  <c r="BM5" i="1081"/>
  <c r="S71" i="81" s="1"/>
  <c r="AY5" i="1079"/>
  <c r="E69" i="81" s="1"/>
  <c r="BL5" i="1072"/>
  <c r="R62" i="81" s="1"/>
  <c r="BM5" i="1072"/>
  <c r="S62" i="81" s="1"/>
  <c r="BN5" i="1072"/>
  <c r="T62" i="81" s="1"/>
  <c r="AY5" i="1071"/>
  <c r="E61" i="81" s="1"/>
  <c r="BL5" i="1070"/>
  <c r="R60" i="81" s="1"/>
  <c r="BM5" i="1070"/>
  <c r="S60" i="81" s="1"/>
  <c r="BN5" i="1070"/>
  <c r="T60" i="81" s="1"/>
  <c r="BM5" i="1068"/>
  <c r="S58" i="81" s="1"/>
  <c r="BN5" i="1068"/>
  <c r="T58" i="81" s="1"/>
  <c r="BN5" i="1067"/>
  <c r="T57" i="81" s="1"/>
  <c r="BL5" i="1062"/>
  <c r="R52" i="81" s="1"/>
  <c r="BN5" i="1062"/>
  <c r="T52" i="81" s="1"/>
  <c r="BM5" i="1062"/>
  <c r="S52" i="81" s="1"/>
  <c r="AY5" i="1058"/>
  <c r="E48" i="81" s="1"/>
  <c r="BL5" i="1057"/>
  <c r="R47" i="81" s="1"/>
  <c r="BM5" i="1057"/>
  <c r="S47" i="81" s="1"/>
  <c r="BN5" i="1057"/>
  <c r="T47" i="81" s="1"/>
  <c r="AY5" i="1054"/>
  <c r="E44" i="81" s="1"/>
  <c r="AY5" i="1053"/>
  <c r="E43" i="81" s="1"/>
  <c r="BL5" i="1047"/>
  <c r="R37" i="81" s="1"/>
  <c r="AY5" i="1047"/>
  <c r="E37" i="81" s="1"/>
  <c r="BN5" i="1045"/>
  <c r="T35" i="81" s="1"/>
  <c r="BL5" i="1041"/>
  <c r="R31" i="81" s="1"/>
  <c r="AY5" i="1034"/>
  <c r="E24" i="81" s="1"/>
  <c r="AY5" i="1027"/>
  <c r="E17" i="81" s="1"/>
  <c r="AY5" i="1023"/>
  <c r="E13" i="81" s="1"/>
  <c r="AY5" i="1021"/>
  <c r="E11" i="81" s="1"/>
  <c r="AY5" i="1020"/>
  <c r="E10" i="81" s="1"/>
  <c r="G82" i="81" l="1"/>
  <c r="O82" i="81"/>
  <c r="T81" i="81"/>
  <c r="K82" i="81"/>
  <c r="E81" i="81"/>
  <c r="S81" i="81"/>
  <c r="R81" i="81"/>
  <c r="R4" i="827"/>
  <c r="L4" i="827"/>
  <c r="E4" i="827"/>
  <c r="W3" i="827"/>
  <c r="R3" i="827"/>
  <c r="L3" i="827"/>
  <c r="E3" i="827"/>
  <c r="P4" i="826"/>
  <c r="J4" i="826"/>
  <c r="E4" i="826"/>
  <c r="U3" i="826"/>
  <c r="P3" i="826"/>
  <c r="J3" i="826"/>
  <c r="E3" i="826"/>
  <c r="T2" i="826"/>
  <c r="P4" i="825"/>
  <c r="J4" i="825"/>
  <c r="E4" i="825"/>
  <c r="U3" i="825"/>
  <c r="P3" i="825"/>
  <c r="J3" i="825"/>
  <c r="E3" i="825"/>
  <c r="T2" i="825"/>
  <c r="P4" i="824"/>
  <c r="J4" i="824"/>
  <c r="E4" i="824"/>
  <c r="U3" i="824"/>
  <c r="P3" i="824"/>
  <c r="J3" i="824"/>
  <c r="E3" i="824"/>
  <c r="T2" i="824"/>
  <c r="P4" i="823"/>
  <c r="J4" i="823"/>
  <c r="E4" i="823"/>
  <c r="U3" i="823"/>
  <c r="P3" i="823"/>
  <c r="J3" i="823"/>
  <c r="E3" i="823"/>
  <c r="T2" i="823"/>
  <c r="P4" i="822"/>
  <c r="J4" i="822"/>
  <c r="E4" i="822"/>
  <c r="U3" i="822"/>
  <c r="P3" i="822"/>
  <c r="J3" i="822"/>
  <c r="E3" i="822"/>
  <c r="T2" i="822"/>
  <c r="P4" i="821"/>
  <c r="J4" i="821"/>
  <c r="E4" i="821"/>
  <c r="U3" i="821"/>
  <c r="P3" i="821"/>
  <c r="J3" i="821"/>
  <c r="E3" i="821"/>
  <c r="T2" i="821"/>
  <c r="P4" i="820"/>
  <c r="J4" i="820"/>
  <c r="E4" i="820"/>
  <c r="U3" i="820"/>
  <c r="P3" i="820"/>
  <c r="J3" i="820"/>
  <c r="E3" i="820"/>
  <c r="T2" i="820"/>
  <c r="P4" i="819"/>
  <c r="J4" i="819"/>
  <c r="E4" i="819"/>
  <c r="U3" i="819"/>
  <c r="P3" i="819"/>
  <c r="J3" i="819"/>
  <c r="E3" i="819"/>
  <c r="T2" i="819"/>
  <c r="P4" i="818"/>
  <c r="J4" i="818"/>
  <c r="E4" i="818"/>
  <c r="U3" i="818"/>
  <c r="P3" i="818"/>
  <c r="J3" i="818"/>
  <c r="E3" i="818"/>
  <c r="T2" i="818"/>
  <c r="P4" i="817"/>
  <c r="J4" i="817"/>
  <c r="E4" i="817"/>
  <c r="U3" i="817"/>
  <c r="P3" i="817"/>
  <c r="J3" i="817"/>
  <c r="E3" i="817"/>
  <c r="T2" i="817"/>
  <c r="P4" i="816"/>
  <c r="J4" i="816"/>
  <c r="E4" i="816"/>
  <c r="U3" i="816"/>
  <c r="P3" i="816"/>
  <c r="J3" i="816"/>
  <c r="E3" i="816"/>
  <c r="T2" i="816"/>
  <c r="P4" i="815"/>
  <c r="J4" i="815"/>
  <c r="E4" i="815"/>
  <c r="U3" i="815"/>
  <c r="P3" i="815"/>
  <c r="J3" i="815"/>
  <c r="E3" i="815"/>
  <c r="T2" i="815"/>
  <c r="P4" i="814"/>
  <c r="J4" i="814"/>
  <c r="E4" i="814"/>
  <c r="U3" i="814"/>
  <c r="P3" i="814"/>
  <c r="J3" i="814"/>
  <c r="E3" i="814"/>
  <c r="T2" i="814"/>
  <c r="P4" i="813"/>
  <c r="J4" i="813"/>
  <c r="E4" i="813"/>
  <c r="U3" i="813"/>
  <c r="P3" i="813"/>
  <c r="J3" i="813"/>
  <c r="E3" i="813"/>
  <c r="T2" i="813"/>
  <c r="P4" i="812"/>
  <c r="J4" i="812"/>
  <c r="E4" i="812"/>
  <c r="U3" i="812"/>
  <c r="P3" i="812"/>
  <c r="J3" i="812"/>
  <c r="E3" i="812"/>
  <c r="T2" i="812"/>
  <c r="P4" i="811"/>
  <c r="J4" i="811"/>
  <c r="E4" i="811"/>
  <c r="U3" i="811"/>
  <c r="P3" i="811"/>
  <c r="J3" i="811"/>
  <c r="E3" i="811"/>
  <c r="T2" i="811"/>
  <c r="P4" i="810"/>
  <c r="J4" i="810"/>
  <c r="E4" i="810"/>
  <c r="U3" i="810"/>
  <c r="P3" i="810"/>
  <c r="J3" i="810"/>
  <c r="E3" i="810"/>
  <c r="T2" i="810"/>
  <c r="P4" i="809"/>
  <c r="J4" i="809"/>
  <c r="E4" i="809"/>
  <c r="U3" i="809"/>
  <c r="P3" i="809"/>
  <c r="J3" i="809"/>
  <c r="E3" i="809"/>
  <c r="T2" i="809"/>
  <c r="P4" i="808"/>
  <c r="J4" i="808"/>
  <c r="E4" i="808"/>
  <c r="U3" i="808"/>
  <c r="P3" i="808"/>
  <c r="J3" i="808"/>
  <c r="E3" i="808"/>
  <c r="T2" i="808"/>
  <c r="P4" i="807"/>
  <c r="J4" i="807"/>
  <c r="E4" i="807"/>
  <c r="U3" i="807"/>
  <c r="P3" i="807"/>
  <c r="J3" i="807"/>
  <c r="E3" i="807"/>
  <c r="T2" i="807"/>
  <c r="P4" i="806"/>
  <c r="J4" i="806"/>
  <c r="E4" i="806"/>
  <c r="U3" i="806"/>
  <c r="P3" i="806"/>
  <c r="J3" i="806"/>
  <c r="E3" i="806"/>
  <c r="T2" i="806"/>
  <c r="P4" i="805"/>
  <c r="J4" i="805"/>
  <c r="E4" i="805"/>
  <c r="U3" i="805"/>
  <c r="P3" i="805"/>
  <c r="J3" i="805"/>
  <c r="E3" i="805"/>
  <c r="T2" i="805"/>
  <c r="P4" i="804"/>
  <c r="J4" i="804"/>
  <c r="E4" i="804"/>
  <c r="U3" i="804"/>
  <c r="P3" i="804"/>
  <c r="J3" i="804"/>
  <c r="E3" i="804"/>
  <c r="T2" i="804"/>
  <c r="P4" i="803"/>
  <c r="J4" i="803"/>
  <c r="E4" i="803"/>
  <c r="U3" i="803"/>
  <c r="P3" i="803"/>
  <c r="J3" i="803"/>
  <c r="E3" i="803"/>
  <c r="T2" i="803"/>
  <c r="P4" i="802"/>
  <c r="J4" i="802"/>
  <c r="E4" i="802"/>
  <c r="U3" i="802"/>
  <c r="P3" i="802"/>
  <c r="J3" i="802"/>
  <c r="E3" i="802"/>
  <c r="T2" i="802"/>
  <c r="P4" i="801"/>
  <c r="J4" i="801"/>
  <c r="E4" i="801"/>
  <c r="U3" i="801"/>
  <c r="P3" i="801"/>
  <c r="J3" i="801"/>
  <c r="E3" i="801"/>
  <c r="T2" i="801"/>
  <c r="P4" i="800"/>
  <c r="J4" i="800"/>
  <c r="E4" i="800"/>
  <c r="U3" i="800"/>
  <c r="P3" i="800"/>
  <c r="J3" i="800"/>
  <c r="E3" i="800"/>
  <c r="T2" i="800"/>
  <c r="P4" i="799"/>
  <c r="J4" i="799"/>
  <c r="E4" i="799"/>
  <c r="U3" i="799"/>
  <c r="P3" i="799"/>
  <c r="J3" i="799"/>
  <c r="E3" i="799"/>
  <c r="T2" i="799"/>
  <c r="P4" i="798"/>
  <c r="J4" i="798"/>
  <c r="E4" i="798"/>
  <c r="U3" i="798"/>
  <c r="P3" i="798"/>
  <c r="J3" i="798"/>
  <c r="E3" i="798"/>
  <c r="T2" i="798"/>
  <c r="P4" i="797"/>
  <c r="J4" i="797"/>
  <c r="E4" i="797"/>
  <c r="U3" i="797"/>
  <c r="P3" i="797"/>
  <c r="J3" i="797"/>
  <c r="E3" i="797"/>
  <c r="T2" i="797"/>
  <c r="P4" i="796"/>
  <c r="J4" i="796"/>
  <c r="E4" i="796"/>
  <c r="U3" i="796"/>
  <c r="P3" i="796"/>
  <c r="J3" i="796"/>
  <c r="E3" i="796"/>
  <c r="T2" i="796"/>
  <c r="P4" i="795"/>
  <c r="J4" i="795"/>
  <c r="E4" i="795"/>
  <c r="U3" i="795"/>
  <c r="P3" i="795"/>
  <c r="J3" i="795"/>
  <c r="E3" i="795"/>
  <c r="T2" i="795"/>
  <c r="P4" i="794"/>
  <c r="J4" i="794"/>
  <c r="E4" i="794"/>
  <c r="U3" i="794"/>
  <c r="P3" i="794"/>
  <c r="J3" i="794"/>
  <c r="E3" i="794"/>
  <c r="T2" i="794"/>
  <c r="P4" i="793"/>
  <c r="J4" i="793"/>
  <c r="E4" i="793"/>
  <c r="U3" i="793"/>
  <c r="P3" i="793"/>
  <c r="J3" i="793"/>
  <c r="E3" i="793"/>
  <c r="T2" i="793"/>
  <c r="P4" i="792"/>
  <c r="J4" i="792"/>
  <c r="E4" i="792"/>
  <c r="U3" i="792"/>
  <c r="P3" i="792"/>
  <c r="J3" i="792"/>
  <c r="E3" i="792"/>
  <c r="T2" i="792"/>
  <c r="P4" i="791"/>
  <c r="J4" i="791"/>
  <c r="E4" i="791"/>
  <c r="U3" i="791"/>
  <c r="P3" i="791"/>
  <c r="J3" i="791"/>
  <c r="E3" i="791"/>
  <c r="T2" i="791"/>
  <c r="P4" i="790"/>
  <c r="J4" i="790"/>
  <c r="E4" i="790"/>
  <c r="U3" i="790"/>
  <c r="P3" i="790"/>
  <c r="J3" i="790"/>
  <c r="E3" i="790"/>
  <c r="T2" i="790"/>
  <c r="P4" i="789"/>
  <c r="J4" i="789"/>
  <c r="E4" i="789"/>
  <c r="U3" i="789"/>
  <c r="P3" i="789"/>
  <c r="J3" i="789"/>
  <c r="E3" i="789"/>
  <c r="T2" i="789"/>
  <c r="P4" i="788"/>
  <c r="J4" i="788"/>
  <c r="E4" i="788"/>
  <c r="U3" i="788"/>
  <c r="P3" i="788"/>
  <c r="J3" i="788"/>
  <c r="E3" i="788"/>
  <c r="T2" i="788"/>
  <c r="P4" i="787"/>
  <c r="J4" i="787"/>
  <c r="E4" i="787"/>
  <c r="U3" i="787"/>
  <c r="P3" i="787"/>
  <c r="J3" i="787"/>
  <c r="E3" i="787"/>
  <c r="T2" i="787"/>
  <c r="P4" i="786"/>
  <c r="J4" i="786"/>
  <c r="E4" i="786"/>
  <c r="U3" i="786"/>
  <c r="P3" i="786"/>
  <c r="J3" i="786"/>
  <c r="E3" i="786"/>
  <c r="T2" i="786"/>
  <c r="P4" i="785"/>
  <c r="J4" i="785"/>
  <c r="E4" i="785"/>
  <c r="U3" i="785"/>
  <c r="P3" i="785"/>
  <c r="J3" i="785"/>
  <c r="E3" i="785"/>
  <c r="T2" i="785"/>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D61" i="58" s="1"/>
  <c r="E61" i="58" s="1"/>
  <c r="D62" i="58" s="1"/>
  <c r="E62" i="58" s="1"/>
  <c r="D63" i="58" s="1"/>
  <c r="E63" i="58" s="1"/>
  <c r="D64" i="58" s="1"/>
  <c r="E64" i="58" s="1"/>
  <c r="D65" i="58" s="1"/>
  <c r="E65" i="58" s="1"/>
  <c r="D66" i="58" s="1"/>
  <c r="E66" i="58" s="1"/>
  <c r="D67" i="58" s="1"/>
  <c r="E67" i="58" s="1"/>
  <c r="D68" i="58" s="1"/>
  <c r="E68" i="58" s="1"/>
  <c r="D69" i="58" s="1"/>
  <c r="E69" i="58" s="1"/>
  <c r="D70" i="58" s="1"/>
  <c r="E70" i="58" s="1"/>
  <c r="D71" i="58" s="1"/>
  <c r="E71" i="58" s="1"/>
  <c r="D72" i="58" s="1"/>
  <c r="E72" i="58" s="1"/>
  <c r="D73" i="58" s="1"/>
  <c r="E73" i="58" s="1"/>
  <c r="X10" i="734"/>
  <c r="X8" i="734"/>
  <c r="R11" i="734"/>
  <c r="O11" i="734"/>
  <c r="L11" i="734"/>
  <c r="R9" i="734"/>
  <c r="O9" i="734"/>
  <c r="L9" i="734"/>
  <c r="R8" i="734"/>
  <c r="O8" i="734"/>
  <c r="L8" i="734"/>
  <c r="D7" i="734"/>
  <c r="U6" i="734"/>
  <c r="U5" i="734"/>
  <c r="R5" i="734"/>
  <c r="I6" i="734"/>
  <c r="I5" i="734"/>
  <c r="S4" i="734"/>
  <c r="S3" i="734"/>
  <c r="X6" i="734"/>
  <c r="O6" i="734"/>
  <c r="D6" i="734"/>
  <c r="X5" i="734"/>
  <c r="O5" i="734"/>
  <c r="D5" i="734"/>
  <c r="X4" i="734"/>
  <c r="C4" i="734"/>
  <c r="X3" i="734"/>
  <c r="L3" i="734"/>
  <c r="H3" i="734"/>
  <c r="C3" i="734"/>
  <c r="V2" i="734"/>
  <c r="X10" i="733"/>
  <c r="X8" i="733"/>
  <c r="R11" i="733"/>
  <c r="O11" i="733"/>
  <c r="L11" i="733"/>
  <c r="R9" i="733"/>
  <c r="O9" i="733"/>
  <c r="L9" i="733"/>
  <c r="R8" i="733"/>
  <c r="O8" i="733"/>
  <c r="L8" i="733"/>
  <c r="D7" i="733"/>
  <c r="U6" i="733"/>
  <c r="U5" i="733"/>
  <c r="R5" i="733"/>
  <c r="I6" i="733"/>
  <c r="I5" i="733"/>
  <c r="S4" i="733"/>
  <c r="S3" i="733"/>
  <c r="X6" i="733"/>
  <c r="O6" i="733"/>
  <c r="D6" i="733"/>
  <c r="X5" i="733"/>
  <c r="O5" i="733"/>
  <c r="D5" i="733"/>
  <c r="X4" i="733"/>
  <c r="C4" i="733"/>
  <c r="X3" i="733"/>
  <c r="L3" i="733"/>
  <c r="H3" i="733"/>
  <c r="C3" i="733"/>
  <c r="V2" i="733"/>
  <c r="X10" i="732"/>
  <c r="X8" i="732"/>
  <c r="R11" i="732"/>
  <c r="O11" i="732"/>
  <c r="L11" i="732"/>
  <c r="R9" i="732"/>
  <c r="O9" i="732"/>
  <c r="L9" i="732"/>
  <c r="R8" i="732"/>
  <c r="O8" i="732"/>
  <c r="L8" i="732"/>
  <c r="D7" i="732"/>
  <c r="U6" i="732"/>
  <c r="U5" i="732"/>
  <c r="R5" i="732"/>
  <c r="I6" i="732"/>
  <c r="I5" i="732"/>
  <c r="S4" i="732"/>
  <c r="S3" i="732"/>
  <c r="X6" i="732"/>
  <c r="O6" i="732"/>
  <c r="D6" i="732"/>
  <c r="X5" i="732"/>
  <c r="O5" i="732"/>
  <c r="D5" i="732"/>
  <c r="X4" i="732"/>
  <c r="C4" i="732"/>
  <c r="X3" i="732"/>
  <c r="L3" i="732"/>
  <c r="H3" i="732"/>
  <c r="C3" i="732"/>
  <c r="V2" i="732"/>
  <c r="X3" i="95" l="1"/>
  <c r="Z2" i="81"/>
  <c r="R4" i="95"/>
  <c r="V3" i="81"/>
  <c r="R3" i="95"/>
  <c r="V2" i="81"/>
  <c r="O2" i="81"/>
  <c r="O3" i="81"/>
  <c r="BC3" i="64"/>
  <c r="AO4" i="64"/>
  <c r="AO3" i="64"/>
  <c r="AF4" i="55"/>
  <c r="W5" i="55"/>
  <c r="W4" i="55"/>
  <c r="E4" i="55"/>
  <c r="M5" i="55"/>
  <c r="M4" i="55"/>
  <c r="E5" i="55"/>
  <c r="AF4" i="42" l="1"/>
  <c r="W3" i="65"/>
  <c r="W5" i="42"/>
  <c r="R4" i="65"/>
  <c r="W4" i="42"/>
  <c r="R3" i="65"/>
  <c r="M5" i="42"/>
  <c r="L4" i="65"/>
  <c r="M4" i="42"/>
  <c r="L3" i="65"/>
  <c r="E5" i="42"/>
  <c r="E4" i="65"/>
  <c r="E4" i="42"/>
  <c r="E3" i="65"/>
  <c r="U3" i="218"/>
  <c r="P4" i="218"/>
  <c r="P3" i="218"/>
  <c r="J4" i="218"/>
  <c r="J3" i="218"/>
  <c r="E4" i="218"/>
  <c r="E3" i="218"/>
  <c r="X3" i="63"/>
  <c r="W3" i="61"/>
  <c r="Q4" i="63"/>
  <c r="O4" i="61"/>
  <c r="Q3" i="63"/>
  <c r="O3" i="61"/>
  <c r="J4" i="63"/>
  <c r="K4" i="61"/>
  <c r="J3" i="63"/>
  <c r="K3" i="61"/>
  <c r="E4" i="63"/>
  <c r="F4" i="61"/>
  <c r="E3" i="63"/>
  <c r="F3" i="61"/>
  <c r="X3" i="60" l="1"/>
  <c r="P4" i="60"/>
  <c r="P3" i="60"/>
  <c r="K4" i="60"/>
  <c r="K3" i="60"/>
  <c r="F4" i="60"/>
  <c r="F3" i="60"/>
  <c r="T2" i="218" l="1"/>
  <c r="V2" i="213"/>
  <c r="X6" i="213"/>
  <c r="O6" i="213"/>
  <c r="D6" i="213"/>
  <c r="X5" i="213"/>
  <c r="O5" i="213"/>
  <c r="D5" i="213"/>
  <c r="X4" i="213"/>
  <c r="C4" i="213"/>
  <c r="X3" i="213"/>
  <c r="L3" i="213"/>
  <c r="H3" i="213"/>
  <c r="C3" i="213"/>
  <c r="X2" i="95" l="1"/>
  <c r="L4" i="95"/>
  <c r="L3" i="95"/>
  <c r="E4" i="95"/>
  <c r="E3" i="95"/>
  <c r="Z4" i="64"/>
  <c r="Z3" i="64"/>
  <c r="F4" i="64"/>
  <c r="F3" i="64"/>
  <c r="F3" i="81"/>
  <c r="F2" i="81"/>
  <c r="M5" i="59"/>
  <c r="E5" i="59"/>
  <c r="AF4" i="59"/>
  <c r="W4" i="59"/>
  <c r="M4" i="59"/>
  <c r="E4" i="59"/>
  <c r="AI4" i="58"/>
  <c r="Y4" i="58"/>
  <c r="M5" i="58"/>
  <c r="M4" i="58"/>
  <c r="E5" i="58"/>
  <c r="E4" i="58"/>
  <c r="AE7" i="57" l="1"/>
  <c r="AF7" i="57" l="1"/>
  <c r="AG7" i="57" s="1"/>
  <c r="AH7" i="57" s="1"/>
  <c r="AI7" i="57" s="1"/>
  <c r="AE8" i="57" l="1"/>
  <c r="AF8" i="57" s="1"/>
  <c r="AG8" i="57" l="1"/>
  <c r="AH8" i="57" s="1"/>
  <c r="AI8" i="57" s="1"/>
</calcChain>
</file>

<file path=xl/sharedStrings.xml><?xml version="1.0" encoding="utf-8"?>
<sst xmlns="http://schemas.openxmlformats.org/spreadsheetml/2006/main" count="16960" uniqueCount="1017">
  <si>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</si>
  <si>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</si>
  <si>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</si>
  <si>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</si>
  <si>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</si>
  <si>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</si>
  <si>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</si>
  <si>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</si>
  <si>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</si>
  <si>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</si>
  <si>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</si>
  <si>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</si>
  <si>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</si>
  <si>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</si>
  <si>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</si>
  <si>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</si>
  <si>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</si>
  <si>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</si>
  <si>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</si>
  <si>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</si>
  <si>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</si>
  <si>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</si>
  <si>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</si>
  <si>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</si>
  <si>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</si>
  <si>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</si>
  <si>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</si>
  <si>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</si>
  <si>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</si>
  <si>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</si>
  <si>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</si>
  <si>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</si>
  <si>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</si>
  <si>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</si>
  <si>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</si>
  <si>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</si>
  <si>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</si>
  <si>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</si>
  <si>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</si>
  <si>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</si>
  <si>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</si>
  <si>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</si>
  <si>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</si>
  <si>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</si>
  <si>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</si>
  <si>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</si>
  <si>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</si>
  <si>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</si>
  <si>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</si>
  <si>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</si>
  <si>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</si>
  <si>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</si>
  <si>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</si>
  <si>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</si>
  <si>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</si>
  <si>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</si>
  <si>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</si>
  <si>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</si>
  <si>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</si>
  <si>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</si>
  <si>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</si>
  <si>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</si>
  <si>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</si>
  <si>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</si>
  <si>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</si>
  <si>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</si>
  <si>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</si>
  <si>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</si>
  <si>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</si>
  <si>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</si>
  <si>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</si>
  <si>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</si>
  <si>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</si>
  <si>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</si>
  <si>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</si>
  <si>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</si>
  <si>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</si>
  <si>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</si>
  <si>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</si>
  <si>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</si>
  <si>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</si>
  <si>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</si>
  <si>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</si>
  <si>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</si>
  <si>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</si>
  <si>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</si>
  <si>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</si>
  <si>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</si>
  <si>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</si>
  <si>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</si>
  <si>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</si>
  <si>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</si>
  <si>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</si>
  <si>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</si>
  <si>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</si>
  <si>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</si>
  <si>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</si>
  <si>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</si>
  <si>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</si>
  <si>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</si>
  <si>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</si>
  <si>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</si>
  <si>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</si>
  <si>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</si>
  <si>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</si>
  <si>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</si>
  <si>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</si>
  <si>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</si>
  <si>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</si>
  <si>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</si>
  <si>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</si>
  <si>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</si>
  <si>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</si>
  <si>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</si>
  <si>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</si>
  <si>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</si>
  <si>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</si>
  <si>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</si>
  <si>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</si>
  <si>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</si>
  <si>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</si>
  <si>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</si>
  <si>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</si>
  <si>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</si>
  <si>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</si>
  <si>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</si>
  <si>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</si>
  <si>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</si>
  <si>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</si>
  <si>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</si>
  <si>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</si>
  <si>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</si>
  <si>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</si>
  <si>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</si>
  <si>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</si>
  <si>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</si>
  <si>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</si>
  <si>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</si>
  <si>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</si>
  <si>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</si>
  <si>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</si>
  <si>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</si>
  <si>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</si>
  <si>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</si>
  <si>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</si>
  <si>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</si>
  <si>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</si>
  <si>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</si>
  <si>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</si>
  <si>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</si>
  <si>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</si>
  <si>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</si>
  <si>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</si>
  <si>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</si>
  <si>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</si>
  <si>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</si>
  <si>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</si>
  <si>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</si>
  <si>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</si>
  <si>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</si>
  <si>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</si>
  <si>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</si>
  <si>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</si>
  <si>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</si>
  <si>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</si>
  <si>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</si>
  <si>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</si>
  <si>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</si>
  <si>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</si>
  <si>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</si>
  <si>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</si>
  <si>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</si>
  <si>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</si>
  <si>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</si>
  <si>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</si>
  <si>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</si>
  <si>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</si>
  <si>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</si>
  <si>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</si>
  <si>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</si>
  <si>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</si>
  <si>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</si>
  <si>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</si>
  <si>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</si>
  <si>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</si>
  <si>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</si>
  <si>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</si>
  <si>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</si>
  <si>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</si>
  <si>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</si>
  <si>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</si>
  <si>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</si>
  <si>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</si>
  <si>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</si>
  <si>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</si>
  <si>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</si>
  <si>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</si>
  <si>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</si>
  <si>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</si>
  <si>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</si>
  <si>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</si>
  <si>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</si>
  <si>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</si>
  <si>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</si>
  <si>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</si>
  <si>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</si>
  <si>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</si>
  <si>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</si>
  <si>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</si>
  <si>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</si>
  <si>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</si>
  <si>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</si>
  <si>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</si>
  <si>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施設ID</t>
    <rPh sb="0" eb="2">
      <t>シセツ</t>
    </rPh>
    <phoneticPr fontId="6"/>
  </si>
  <si>
    <t>Ⅲ</t>
    <phoneticPr fontId="10"/>
  </si>
  <si>
    <t>Ⅳ</t>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</si>
  <si>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</si>
  <si>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</si>
  <si>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</si>
  <si>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</si>
  <si>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</si>
  <si>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</si>
  <si>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</si>
  <si>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</si>
  <si>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</si>
  <si>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</si>
  <si>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</si>
  <si>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</si>
  <si>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</si>
  <si>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</si>
  <si>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</si>
  <si>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</si>
  <si>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</si>
  <si>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</si>
  <si>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</si>
  <si>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</si>
  <si>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</si>
  <si>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</si>
  <si>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</si>
  <si>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</si>
  <si>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</si>
  <si>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</si>
  <si>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</si>
  <si>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</si>
  <si>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</si>
  <si>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</si>
  <si>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</si>
  <si>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</si>
  <si>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</si>
  <si>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</si>
  <si>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</si>
  <si>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</si>
  <si>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</si>
  <si>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</si>
  <si>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</si>
  <si>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</si>
  <si>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</si>
  <si>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</si>
  <si>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</si>
  <si>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</si>
  <si>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</si>
  <si>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</si>
  <si>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</si>
  <si>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</si>
  <si>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</si>
  <si>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</si>
  <si>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</si>
  <si>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</si>
  <si>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</si>
  <si>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</si>
  <si>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</si>
  <si>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</si>
  <si>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</si>
  <si>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</si>
  <si>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</si>
  <si>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</si>
  <si>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</si>
  <si>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</si>
  <si>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</si>
  <si>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</si>
  <si>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</si>
  <si>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</si>
  <si>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</si>
  <si>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</si>
  <si>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</si>
  <si>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</si>
  <si>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</si>
  <si>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</si>
  <si>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</si>
  <si>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</si>
  <si>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</si>
  <si>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</si>
  <si>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</si>
  <si>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</si>
  <si>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</si>
  <si>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</si>
  <si>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</si>
  <si>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</si>
  <si>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</si>
  <si>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</si>
  <si>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</si>
  <si>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</si>
  <si>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</si>
  <si>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</si>
  <si>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</si>
  <si>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</si>
  <si>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</si>
  <si>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</si>
  <si>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</si>
  <si>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</si>
  <si>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</si>
  <si>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</si>
  <si>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</si>
  <si>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</si>
  <si>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</si>
  <si>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</si>
  <si>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</si>
  <si>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</si>
  <si>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</si>
  <si>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</si>
  <si>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</si>
  <si>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</si>
  <si>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</si>
  <si>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</si>
  <si>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</si>
  <si>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</si>
  <si>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</si>
  <si>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</si>
  <si>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</si>
  <si>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</si>
  <si>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</si>
  <si>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</si>
  <si>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</si>
  <si>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</si>
  <si>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</si>
  <si>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</si>
  <si>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</si>
  <si>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</si>
  <si>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</si>
  <si>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</si>
  <si>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</si>
  <si>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</si>
  <si>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</si>
  <si>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</si>
  <si>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</si>
  <si>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</si>
  <si>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</si>
  <si>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</si>
  <si>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</si>
  <si>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</si>
  <si>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</si>
  <si>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</si>
  <si>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</si>
  <si>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</si>
  <si>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</si>
  <si>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</si>
  <si>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</si>
  <si>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</si>
  <si>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</si>
  <si>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</si>
  <si>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</si>
  <si>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</si>
  <si>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</si>
  <si>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</si>
  <si>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</si>
  <si>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</si>
  <si>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</si>
  <si>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</si>
  <si>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</si>
  <si>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</si>
  <si>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</si>
  <si>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</si>
  <si>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</si>
  <si>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</si>
  <si>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</si>
  <si>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</si>
  <si>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</si>
  <si>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</si>
  <si>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</si>
  <si>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</si>
  <si>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</si>
  <si>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</si>
  <si>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 xml:space="preserve"> </t>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</si>
  <si>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</si>
  <si>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</si>
  <si>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</si>
  <si>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</si>
  <si>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</si>
  <si>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</si>
  <si>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</si>
  <si>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</si>
  <si>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</si>
  <si>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</si>
  <si>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</si>
  <si>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</si>
  <si>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</si>
  <si>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</si>
  <si>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</si>
  <si>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</si>
  <si>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</si>
  <si>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</si>
  <si>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</si>
  <si>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</si>
  <si>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</si>
  <si>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</si>
  <si>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</si>
  <si>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</si>
  <si>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</si>
  <si>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</si>
  <si>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</si>
  <si>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</si>
  <si>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</si>
  <si>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</si>
  <si>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</si>
  <si>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</si>
  <si>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</si>
  <si>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</si>
  <si>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</si>
  <si>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</si>
  <si>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</si>
  <si>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</si>
  <si>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</si>
  <si>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</si>
  <si>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</si>
  <si>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</si>
  <si>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</si>
  <si>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</si>
  <si>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</si>
  <si>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</si>
  <si>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</si>
  <si>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</si>
  <si>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</si>
  <si>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</si>
  <si>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</si>
  <si>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</si>
  <si>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</si>
  <si>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</si>
  <si>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</si>
  <si>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</si>
  <si>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</si>
  <si>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</si>
  <si>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</si>
  <si>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</si>
  <si>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</si>
  <si>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</si>
  <si>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</si>
  <si>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</si>
  <si>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</si>
  <si>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</si>
  <si>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</si>
  <si>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</si>
  <si>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</si>
  <si>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</si>
  <si>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</si>
  <si>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</si>
  <si>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</si>
  <si>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</si>
  <si>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</si>
  <si>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</si>
  <si>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</si>
  <si>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</si>
  <si>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</si>
  <si>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</si>
  <si>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</si>
  <si>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</si>
  <si>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</si>
  <si>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</si>
  <si>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</si>
  <si>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</si>
  <si>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</si>
  <si>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</si>
  <si>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</si>
  <si>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</si>
  <si>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</si>
  <si>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</si>
  <si>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</si>
  <si>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</si>
  <si>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</si>
  <si>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</si>
  <si>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</si>
  <si>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</si>
  <si>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</si>
  <si>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</si>
  <si>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</si>
  <si>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</si>
  <si>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</si>
  <si>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</si>
  <si>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</si>
  <si>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</si>
  <si>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</si>
  <si>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</si>
  <si>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</si>
  <si>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</si>
  <si>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</si>
  <si>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</si>
  <si>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</si>
  <si>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</si>
  <si>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</si>
  <si>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</si>
  <si>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</si>
  <si>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</si>
  <si>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</si>
  <si>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</si>
  <si>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</si>
  <si>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</si>
  <si>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</si>
  <si>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</si>
  <si>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</si>
  <si>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</si>
  <si>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</si>
  <si>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</si>
  <si>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</si>
  <si>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</si>
  <si>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</si>
  <si>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</si>
  <si>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</si>
  <si>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</si>
  <si>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</si>
  <si>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</si>
  <si>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</si>
  <si>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</si>
  <si>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</si>
  <si>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覆工</t>
  </si>
  <si>
    <t>Ⅱ</t>
  </si>
  <si>
    <t>継続</t>
  </si>
  <si>
    <t>監視(日常巡視)</t>
  </si>
  <si>
    <t>閉合ひび割れ</t>
  </si>
  <si>
    <t>済</t>
  </si>
  <si>
    <t>叩き落とし済</t>
  </si>
  <si>
    <t>Ⅰ</t>
  </si>
  <si>
    <t>はく落対策工補修済</t>
  </si>
  <si>
    <t>－</t>
  </si>
  <si>
    <t>未</t>
  </si>
  <si>
    <t>フリガナ</t>
  </si>
  <si>
    <t>路線名</t>
  </si>
  <si>
    <t>作成者</t>
  </si>
  <si>
    <t>作成年月日</t>
  </si>
  <si>
    <t>名  称</t>
  </si>
  <si>
    <t>管理者名</t>
  </si>
  <si>
    <t>定期点検実施者</t>
  </si>
  <si>
    <t>定期点検
年月日</t>
  </si>
  <si>
    <t>定期点検年月日</t>
  </si>
  <si>
    <t>材質劣化</t>
  </si>
  <si>
    <t>Ⅲ</t>
  </si>
  <si>
    <t>起点</t>
  </si>
  <si>
    <t>緯度</t>
  </si>
  <si>
    <t>名　称</t>
  </si>
  <si>
    <t>経度</t>
  </si>
  <si>
    <t>所在地</t>
  </si>
  <si>
    <t>自</t>
  </si>
  <si>
    <t>トンネル延長</t>
  </si>
  <si>
    <t>L=</t>
  </si>
  <si>
    <t>ｍ</t>
  </si>
  <si>
    <t>自専道
or
一般道</t>
  </si>
  <si>
    <t>終点</t>
  </si>
  <si>
    <t>至</t>
  </si>
  <si>
    <t>建設年度</t>
  </si>
  <si>
    <t>幅員</t>
  </si>
  <si>
    <t>トンネル毎
の健全性の
診断の区分</t>
  </si>
  <si>
    <t>変状・異常
箇所数合計</t>
  </si>
  <si>
    <t>トンネル本体工</t>
  </si>
  <si>
    <t>Ⅳ</t>
  </si>
  <si>
    <t>附属物等
の取付状態</t>
  </si>
  <si>
    <t>◯
（応急措置後)</t>
  </si>
  <si>
    <t>✕</t>
  </si>
  <si>
    <t>外力</t>
  </si>
  <si>
    <t>施設ID</t>
  </si>
  <si>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</si>
  <si>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</si>
  <si>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</si>
  <si>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</si>
  <si>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</si>
  <si>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</si>
  <si>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</si>
  <si>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</si>
  <si>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</si>
  <si>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</si>
  <si>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</si>
  <si>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</si>
  <si>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</si>
  <si>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</si>
  <si>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</si>
  <si>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</si>
  <si>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</si>
  <si>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</si>
  <si>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</si>
  <si>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</si>
  <si>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</si>
  <si>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</si>
  <si>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</si>
  <si>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</si>
  <si>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</si>
  <si>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PE</t>
  </si>
  <si>
    <t>Ⅱb</t>
  </si>
  <si>
    <t>否</t>
  </si>
  <si>
    <t>Ⅱa</t>
  </si>
  <si>
    <t>山口県岩国土木建築事務所</t>
    <phoneticPr fontId="11"/>
  </si>
  <si>
    <t>なし</t>
    <phoneticPr fontId="11"/>
  </si>
  <si>
    <t>面壁型</t>
    <rPh sb="0" eb="3">
      <t>メンヘキガタ</t>
    </rPh>
    <phoneticPr fontId="11"/>
  </si>
  <si>
    <t>面壁型</t>
    <phoneticPr fontId="11"/>
  </si>
  <si>
    <t>円型水路</t>
    <rPh sb="0" eb="2">
      <t>エンケイ</t>
    </rPh>
    <rPh sb="2" eb="4">
      <t>スイロ</t>
    </rPh>
    <phoneticPr fontId="11"/>
  </si>
  <si>
    <t>0.3m×0.1m</t>
  </si>
  <si>
    <t>0.3m×0.05m</t>
  </si>
  <si>
    <t>横断目地（左側）</t>
  </si>
  <si>
    <t>横断目地（右側）</t>
  </si>
  <si>
    <t>アーチ（左側）</t>
  </si>
  <si>
    <t>側壁（右側）</t>
  </si>
  <si>
    <t>アーチ（天端）</t>
  </si>
  <si>
    <t>×</t>
  </si>
  <si>
    <t>○</t>
  </si>
  <si>
    <t>附S16</t>
    <rPh sb="0" eb="1">
      <t>フ</t>
    </rPh>
    <phoneticPr fontId="6"/>
  </si>
  <si>
    <t>１箇所</t>
    <rPh sb="1" eb="3">
      <t>カショ</t>
    </rPh>
    <phoneticPr fontId="6"/>
  </si>
  <si>
    <t>未</t>
    <rPh sb="0" eb="1">
      <t>ミ</t>
    </rPh>
    <phoneticPr fontId="6"/>
  </si>
  <si>
    <t>×</t>
    <phoneticPr fontId="6"/>
  </si>
  <si>
    <t>小笠原洋</t>
    <rPh sb="0" eb="4">
      <t>オガサワラヒロシ</t>
    </rPh>
    <phoneticPr fontId="11"/>
  </si>
  <si>
    <t>復建調査設計㈱・小笠原洋</t>
    <rPh sb="8" eb="12">
      <t>オガサワラヒロシ</t>
    </rPh>
    <phoneticPr fontId="11"/>
  </si>
  <si>
    <t>定期点検実施者</t>
    <phoneticPr fontId="11"/>
  </si>
  <si>
    <t>復建調査設計株式会社</t>
    <rPh sb="0" eb="6">
      <t>フッケンチョウサセッケイ</t>
    </rPh>
    <rPh sb="6" eb="10">
      <t>カブシキカイシャ</t>
    </rPh>
    <phoneticPr fontId="11"/>
  </si>
  <si>
    <t>マツオトンネル</t>
    <phoneticPr fontId="11"/>
  </si>
  <si>
    <t>松尾トンネル</t>
    <phoneticPr fontId="11"/>
  </si>
  <si>
    <t>一般県道岩国美和線</t>
    <phoneticPr fontId="11"/>
  </si>
  <si>
    <t>岩国市松尾峠</t>
    <phoneticPr fontId="11"/>
  </si>
  <si>
    <t>岩国市美和町</t>
    <phoneticPr fontId="11"/>
  </si>
  <si>
    <t>一般トンネル</t>
    <rPh sb="0" eb="2">
      <t>イッパン</t>
    </rPh>
    <phoneticPr fontId="11"/>
  </si>
  <si>
    <t>ナトリウム灯</t>
    <rPh sb="5" eb="6">
      <t>トウ</t>
    </rPh>
    <phoneticPr fontId="11"/>
  </si>
  <si>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</si>
  <si>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</si>
  <si>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</si>
  <si>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</si>
  <si>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</si>
  <si>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</si>
  <si>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</si>
  <si>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</si>
  <si>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</si>
  <si>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</si>
  <si>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</si>
  <si>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</si>
  <si>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</si>
  <si>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</si>
  <si>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</si>
  <si>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</si>
  <si>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</si>
  <si>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</si>
  <si>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</si>
  <si>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</si>
  <si>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</si>
  <si>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</si>
  <si>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</si>
  <si>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</si>
  <si>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</si>
  <si>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</si>
  <si>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S51</t>
  </si>
  <si>
    <t>S52</t>
  </si>
  <si>
    <t>S53</t>
  </si>
  <si>
    <t>S54</t>
  </si>
  <si>
    <t>S55</t>
  </si>
  <si>
    <t>S56</t>
  </si>
  <si>
    <t>S57</t>
  </si>
  <si>
    <t>S58</t>
  </si>
  <si>
    <t>S59</t>
  </si>
  <si>
    <t>S60</t>
  </si>
  <si>
    <t>S61</t>
  </si>
  <si>
    <t>S62</t>
  </si>
  <si>
    <t>坑門(面壁型)</t>
    <rPh sb="0" eb="2">
      <t>コウモン</t>
    </rPh>
    <rPh sb="3" eb="5">
      <t>メンペキ</t>
    </rPh>
    <rPh sb="5" eb="6">
      <t>ガタ</t>
    </rPh>
    <phoneticPr fontId="1"/>
  </si>
  <si>
    <t>岩国市/美和町 境界看板</t>
    <phoneticPr fontId="11"/>
  </si>
  <si>
    <t>一般道</t>
  </si>
  <si>
    <t>路面</t>
  </si>
  <si>
    <t>3.6m×0.1m</t>
  </si>
  <si>
    <t>0.6m×0.1m</t>
  </si>
  <si>
    <t>0.15m×0.05m</t>
  </si>
  <si>
    <t>3.5m×0.1m</t>
  </si>
  <si>
    <t>0.4m×0.1m</t>
  </si>
  <si>
    <t>0.8m×0.13m</t>
  </si>
  <si>
    <t>0.25m×0.03m、0.7m×0.1m</t>
  </si>
  <si>
    <t>0.4m×0.04m</t>
  </si>
  <si>
    <t>道路補修工</t>
  </si>
  <si>
    <t>0.6m×0.8m</t>
  </si>
  <si>
    <t>5.0m×4.7m</t>
  </si>
  <si>
    <t>0.5m×0.05m</t>
  </si>
  <si>
    <t>2.3m×0.6m</t>
  </si>
  <si>
    <t>0.5m×0.6m</t>
  </si>
  <si>
    <t>4.0m×1.5m</t>
  </si>
  <si>
    <t>0.1m×0.05m</t>
  </si>
  <si>
    <t>0.1m×0.03m</t>
  </si>
  <si>
    <t>0.15m×0.06m、1.8m×0.5m</t>
  </si>
  <si>
    <t>0.8m×0.3m</t>
  </si>
  <si>
    <t>0.5m×0.5m</t>
  </si>
  <si>
    <t>0.8m×0.1m</t>
  </si>
  <si>
    <t>0.2m×0.1m</t>
  </si>
  <si>
    <t>2.5m×2.2m</t>
  </si>
  <si>
    <t>3.3m×3.0m</t>
  </si>
  <si>
    <t>0.6m×0.3m</t>
  </si>
  <si>
    <t>0.6m×0.08m</t>
  </si>
  <si>
    <t>1.2m×0.1m</t>
  </si>
  <si>
    <t>4.5m×1.8m</t>
  </si>
  <si>
    <t>2.6m×2.5m</t>
  </si>
  <si>
    <t>0.8m×0.15m、1.6m×0.4m</t>
  </si>
  <si>
    <t>0.4m×0.4m</t>
  </si>
  <si>
    <t>0.76m×0.1m</t>
  </si>
  <si>
    <t>0.3m×0.07m</t>
  </si>
  <si>
    <t>3.5m×2.0m</t>
  </si>
  <si>
    <t>1.1m×0.25m</t>
  </si>
  <si>
    <t>PE</t>
    <phoneticPr fontId="11"/>
  </si>
  <si>
    <t>車道</t>
  </si>
  <si>
    <t>舗装のひび割れ
（写真番号PS-3・前回Ⅱb判定）</t>
  </si>
  <si>
    <t>補修済</t>
  </si>
  <si>
    <t>補修済（FRPネット工）
（写真番号S1-5・前回Ⅲ判定）</t>
  </si>
  <si>
    <t>補修済（FRPネット工）
（写真番号S1-4・前回Ⅲ判定）</t>
  </si>
  <si>
    <t>アーチ（右側）</t>
  </si>
  <si>
    <t>0.2m×0.15m</t>
  </si>
  <si>
    <t>0.2m×0.15mの鋼材腐食、鋼材の表面的な錆び、構造鉄筋の可能性は低い</t>
  </si>
  <si>
    <t>舗装のひび割れ
（写真番号S1-3・前回Ⅱb判定）</t>
  </si>
  <si>
    <t>0.05m×0.2m</t>
  </si>
  <si>
    <t>0.05m×0.2mの鋼材腐食、鋼材の表面的な錆び、構造鉄筋の可能性は低い
（写真番号S2-1・前回Ⅱb判定）</t>
  </si>
  <si>
    <t>0.05m×0.1m</t>
  </si>
  <si>
    <t>0.05m×0.1mの鋼材腐食、鋼材の表面的な錆び、構造鉄筋の可能性は低い</t>
  </si>
  <si>
    <t>0.1m×0.1m</t>
  </si>
  <si>
    <t>叩き落とし</t>
  </si>
  <si>
    <t>0.1m×0.1mのうきをハンマーで叩き落とした、叩き落とし後に鋼材露出あり</t>
  </si>
  <si>
    <t>0.05m×0.05m</t>
  </si>
  <si>
    <t>0.05m×0.05mの鋼材腐食、鋼材の表面的な錆び、構造鉄筋の可能性は低い</t>
  </si>
  <si>
    <t>0.15m×0.05mの鋼材腐食、鋼材の表面的な錆び、構造鉄筋の可能性は低い
（写真番号S2-2・前回Ⅱb判定）</t>
  </si>
  <si>
    <t>0.1m×0.1mの鋼材腐食、鋼材の表面的な錆び、構造鉄筋の可能性は低い
（写真番号S2-3・前回Ⅱb判定）</t>
  </si>
  <si>
    <t>舗装のひび割れ
（写真番号S2-4・前回Ⅱb判定）</t>
  </si>
  <si>
    <t>0.1m×0.3m</t>
  </si>
  <si>
    <t>0.1m×0.3mの豆板（ジャンカ）、打音異常なし
（写真番号S3-2・前回Ⅱb判定）</t>
  </si>
  <si>
    <t>補修済（FRPネット工）
（写真番号S3-4・前回Ⅲ判定）</t>
  </si>
  <si>
    <t>1.0m×0.1m</t>
  </si>
  <si>
    <t>1.0m×0.1mの横断方向目地に閉合してブロック化したひび割れ、打音異常なし</t>
  </si>
  <si>
    <t>補修済（FRPネット工）
（写真番号S3-5・前回Ⅲ判定）</t>
  </si>
  <si>
    <t>0.4m×0.1mの横断方向目地に閉合してブロック化したひび割れ、打音異常なし</t>
  </si>
  <si>
    <t>補修済（FRPネット工）
（写真番号S4-3、S4-4・前回Ⅲ判定）</t>
  </si>
  <si>
    <t>舗装のひび割れ
（写真番号S4-2・前回Ⅱb判定）</t>
  </si>
  <si>
    <t>補修済（はつり落とし工）
（写真番号S5-5・前回Ⅲ判定）</t>
  </si>
  <si>
    <t>舗装のひび割れ
（写真番号S5-1・前回Ⅱb判定）</t>
  </si>
  <si>
    <t>舗装のひび割れ
（写真番号S6-1・前回Ⅱb判定）</t>
  </si>
  <si>
    <t>補修済（FRPネット工）
（写真番号S7-2・前回Ⅲ判定）</t>
  </si>
  <si>
    <t>監査歩路</t>
  </si>
  <si>
    <t>0.55m×1.35m</t>
  </si>
  <si>
    <t>舗装のひび割れ
（写真番号S7-1・前回Ⅱb判定）</t>
  </si>
  <si>
    <t>0.3m×0.5m</t>
  </si>
  <si>
    <t>0.3m×0.5mの豆板（ジャンカ）、打音異常なし
（写真番号S8-3・前回Ⅱb判定）</t>
  </si>
  <si>
    <t>舗装のひび割れ
（写真番号S8-2・前回Ⅱb判定）</t>
  </si>
  <si>
    <t>舗装のひび割れ
（写真番号S9-2・前回Ⅱb判定）</t>
  </si>
  <si>
    <t>0.5m×0.2m</t>
  </si>
  <si>
    <t>0.5m×0.2mの豆板（ジャンカ）、打音異常なし
（写真番号S10-4・前回Ⅱb判定）</t>
  </si>
  <si>
    <t>0.3m×0.3m</t>
  </si>
  <si>
    <t>0.2m×0.2m</t>
  </si>
  <si>
    <t>0.3m×0.3mの豆板（ジャンカ）、打音異常なし
（写真番号S10-2・前回Ⅱb判定）</t>
  </si>
  <si>
    <t>1.5m×0.6m</t>
  </si>
  <si>
    <t>舗装のひび割れ
（写真番号S10-3・前回Ⅱb判定）</t>
  </si>
  <si>
    <t>0.1m×0.1mの鋼材腐食、鋼材の表面的な錆び、構造鉄筋の可能性は低い
（写真番号S11-3・前回Ⅰ判定）</t>
  </si>
  <si>
    <t>補修済（FRPネット工）
（写真番号S11-1・前回Ⅱb判定）</t>
  </si>
  <si>
    <t>補修済（FRPネット工）
（写真番号S11-2・前回Ⅱb判定）</t>
  </si>
  <si>
    <t>補修済（FRPネット工）
（写真番号S12-1・前回Ⅲ判定）</t>
  </si>
  <si>
    <t>補修済（FRPネット工）
（写真番号S12-2・前回Ⅲ判定）</t>
  </si>
  <si>
    <t>補修済（FRPネット工）
（写真番号S13-4・前回Ⅲ判定）</t>
  </si>
  <si>
    <t>補修済（当て板工）
（写真番号S13-1・前回Ⅲ判定）</t>
  </si>
  <si>
    <t>補修済（当て板工）
（写真番号S13-2・前回Ⅲ判定）</t>
  </si>
  <si>
    <t>0.2m×0.05m</t>
  </si>
  <si>
    <t>0.2m×0.05mの鋼材腐食、鋼材の表面的な錆び、構造鉄筋の可能性は低い</t>
  </si>
  <si>
    <t>補修済（FRPネット工）
（写真番号S14-2・前回Ⅲ判定）</t>
  </si>
  <si>
    <t>0.5m×0.35m</t>
  </si>
  <si>
    <t>0.5m×0.35mの閉合してブロック化したひび割れ、打音異常なし</t>
  </si>
  <si>
    <t>0.05m×0.1mの鋼材腐食、鋼材の表面的な錆び、構造鉄筋の可能性は低い
（写真番号S14-1・前回Ⅰ判定）</t>
  </si>
  <si>
    <t>舗装のひび割れ
（写真番号S13-3・前回Ⅱb判定）</t>
  </si>
  <si>
    <t>5.0m×1.1m</t>
  </si>
  <si>
    <t>舗装のひび割れ
（写真番号S15-2・前回Ⅱb判定）</t>
  </si>
  <si>
    <t>0.1m×0.1mの鋼材腐食、鋼材の表面的な錆び、構造鉄筋の可能性は低い
（写真番号S16-2・前回Ⅰ判定）</t>
  </si>
  <si>
    <t>0.1m×0.05mの鋼材腐食、鋼材の表面的な錆び、構造鉄筋の可能性は低い
（写真番号S16-3・前回Ⅰ判定）</t>
  </si>
  <si>
    <t>舗装のひび割れ
（写真番号S16-1・前回Ⅱb判定）</t>
  </si>
  <si>
    <t>0.1m×0.1mの鋼材腐食、鋼材の表面的な錆び、構造鉄筋の可能性は低い
（写真番号S17-2・前回Ⅰ判定）</t>
  </si>
  <si>
    <t>舗装のひび割れ
（写真番号S17-1・前回Ⅱb判定）</t>
  </si>
  <si>
    <t>0.2m×0.6m</t>
  </si>
  <si>
    <t>0.2m×0.6mの閉合してブロック化したひび割れ、打音異常なし</t>
  </si>
  <si>
    <t>舗装のひび割れ
（写真番号S18-1・前回Ⅱb判定）</t>
  </si>
  <si>
    <t>舗装のひび割れ
（写真番号S19-1・前回Ⅱb判定）</t>
  </si>
  <si>
    <t>補修済（FRPネット工）
（写真番号S20-2、S20-4・前回Ⅲ判定）</t>
  </si>
  <si>
    <t>補修済（FRPネット工）
（写真番号S20-5・前回Ⅲ判定）</t>
  </si>
  <si>
    <t>舗装のひび割れ
（写真番号S20-1・前回Ⅱb判定）</t>
  </si>
  <si>
    <t>0.5m×0.5mの閉合してブロック化したひび割れ、打音異常なし</t>
  </si>
  <si>
    <t>0.15m×0.1m</t>
  </si>
  <si>
    <t>0.15m×0.1mの鋼材腐食、鋼材の表面的な錆び、構造鉄筋の可能性は低い
（写真番号S21-3・前回Ⅱb判定）</t>
  </si>
  <si>
    <t>補修済（FRPネット工）
（写真番号S21-1・前回Ⅲ判定）</t>
  </si>
  <si>
    <t>舗装のひび割れ
（写真番号S21-2・前回Ⅱb判定）</t>
  </si>
  <si>
    <t>1.6m×0.5m</t>
  </si>
  <si>
    <t>舗装のひび割れ
（写真番号S22-2・前回Ⅱb判定）</t>
  </si>
  <si>
    <t>0.55m×1.5m</t>
  </si>
  <si>
    <t>0.15m×0.1mの鋼材腐食、鋼材の表面的な錆び、構造鉄筋の可能性は低い</t>
  </si>
  <si>
    <t>0.75m×0.15m</t>
  </si>
  <si>
    <t>舗装のひび割れ
（写真番号S23-2・前回Ⅱb判定）</t>
  </si>
  <si>
    <t>補修済（FRPネット工）
（写真番号S24-1・前回Ⅲ判定）</t>
  </si>
  <si>
    <t>補修済（FRPネット工）
（写真番号S24-3・前回Ⅲ判定）</t>
  </si>
  <si>
    <t>0.75m×0.15mの横断方向目地に閉合してブロック化したひび割れ、打音異常なし</t>
  </si>
  <si>
    <t>0.4m×0.05m</t>
  </si>
  <si>
    <t>舗装のひび割れ
（写真番号S24-2・前回Ⅱb判定）</t>
  </si>
  <si>
    <t>補修済（FRPネット工）
（写真番号S25-1・前回Ⅲ判定）</t>
  </si>
  <si>
    <t>舗装のひび割れ
（写真番号S25-3・前回Ⅱb判定）</t>
  </si>
  <si>
    <t>1.0m×0.25m</t>
  </si>
  <si>
    <t>舗装のひび割れ
（写真番号S26-2・前回Ⅱb判定）</t>
  </si>
  <si>
    <t>補修済（はつり落とし工）
（写真番号S27-3・前回Ⅲ判定）</t>
  </si>
  <si>
    <t>4.2m×0.7m</t>
  </si>
  <si>
    <t>舗装のひび割れ
（写真番号S27-2・前回Ⅱb判定）</t>
  </si>
  <si>
    <t>8.0m×1.5m</t>
  </si>
  <si>
    <t>1.1m×0.2m</t>
  </si>
  <si>
    <t>舗装のひび割れ
（写真番号S28-2・前回Ⅱb判定）</t>
  </si>
  <si>
    <t>1.9m×0.4m</t>
  </si>
  <si>
    <t>1.9m×0.4mの横断方向目地に閉合してブロック化したひび割れ、打音異常なし</t>
  </si>
  <si>
    <t>2.4m×0.65m</t>
  </si>
  <si>
    <t>0.5m×0.15m</t>
  </si>
  <si>
    <t>舗装のひび割れ
（写真番号S29-3・前回Ⅱb判定）</t>
  </si>
  <si>
    <t>補修済（FRPネット工）
（写真番号S30-1・前回Ⅲ判定）</t>
  </si>
  <si>
    <t>0.1m×0.4m</t>
  </si>
  <si>
    <t>0.1m×0.4mの閉合してブロック化したひび割れ、打音異常なし</t>
  </si>
  <si>
    <t>補修済（FRPネット工）
（写真番号S30-3・前回Ⅲ判定）</t>
  </si>
  <si>
    <t>補修済（FRPネット工）
（写真番号S31-2・前回Ⅲ判定）</t>
  </si>
  <si>
    <t>補修済（FRPネット工）
（写真番号S31-1・前回Ⅲ判定）</t>
  </si>
  <si>
    <t>補修済（FRPネット工）
（写真番号S32-2・前回Ⅲ判定）</t>
  </si>
  <si>
    <t>1.7m×0.3m</t>
  </si>
  <si>
    <t>1.3m×0.1m</t>
  </si>
  <si>
    <t>1.3m×0.1mの横断方向目地に閉合してブロック化したひび割れ、打音異常なし</t>
  </si>
  <si>
    <t>補修済（FRPネット工）
（写真番号S33-3・前回Ⅱb判定）</t>
  </si>
  <si>
    <t>補修済（FRPネット工）
（写真番号S33-4・前回Ⅲ判定）</t>
  </si>
  <si>
    <t>2.0m×0.7m</t>
  </si>
  <si>
    <t>舗装のひび割れ
（写真番号S33-1・前回Ⅱb判定）</t>
  </si>
  <si>
    <t>補修済（FRPネット工）
（写真番号S34-3・前回Ⅲ判定）</t>
  </si>
  <si>
    <t>0.9m×0.1m</t>
  </si>
  <si>
    <t>舗装のひび割れ
（写真番号S34-2・前回Ⅱb判定）</t>
  </si>
  <si>
    <t>舗装のひび割れ
（写真番号S35-1・前回Ⅱb判定）</t>
  </si>
  <si>
    <t>0.5m×0.1m</t>
  </si>
  <si>
    <t>補修済（FRPネット工）
（写真番号S36-4・前回Ⅲ判定）</t>
  </si>
  <si>
    <t>舗装のひび割れ
（写真番号S36-2・前回Ⅱb判定）</t>
  </si>
  <si>
    <t>補修済（FRPネット工）
（写真番号S37-1・前回Ⅲ判定）</t>
  </si>
  <si>
    <t>舗装のひび割れ
（写真番号S37-2・前回Ⅱb判定）</t>
  </si>
  <si>
    <t>1.3m×0.3m</t>
  </si>
  <si>
    <t>舗装のひび割れ
（写真番号S38-2・前回Ⅱb判定）</t>
  </si>
  <si>
    <t>補修済（FRPネット工）
（写真番号S39-3・前回Ⅲ判定）</t>
  </si>
  <si>
    <t>0.8m×0.15m</t>
  </si>
  <si>
    <t>舗装のひび割れ
（写真番号S39-2・前回Ⅱb判定）</t>
  </si>
  <si>
    <t>0.4m×0.03m</t>
  </si>
  <si>
    <t>0.4m×0.03mの鋼材腐食、鋼材の表面的な錆び、構造鉄筋の可能性は低い
（写真番号S40-3・前回Ⅰ判定）</t>
  </si>
  <si>
    <t>0.6m×0.15m</t>
  </si>
  <si>
    <t>舗装のひび割れ
（写真番号S40-2・前回Ⅱb判定）</t>
  </si>
  <si>
    <t>2.2m×0.6m</t>
  </si>
  <si>
    <t>0.55m×1.9m</t>
  </si>
  <si>
    <t>舗装のひび割れ
（写真番号S41-2・前回Ⅱb判定）</t>
  </si>
  <si>
    <t>補修済（FRPネット工）
（写真番号S42-3、S42-4・前回Ⅲ判定）</t>
  </si>
  <si>
    <t>0.4m×0.4mの閉合してブロック化したひび割れ、打音異常なし</t>
  </si>
  <si>
    <t>0.8m×0.4m</t>
  </si>
  <si>
    <t>0.8m×0.4mの閉合してブロック化したひび割れ、打音異常なし</t>
  </si>
  <si>
    <t>舗装のひび割れ
（写真番号S42-2・前回Ⅱb判定）</t>
  </si>
  <si>
    <t>補修済（はつり落とし工）
（写真番号S44-2・前回Ⅲ判定）</t>
  </si>
  <si>
    <t>ひび割れからの遊離石灰、漏水は確認できない
（写真番号S46-1・前回Ⅱb判定）</t>
  </si>
  <si>
    <t>0.2m×0.1mの鋼材腐食、鋼材の表面的な錆び、構造鉄筋の可能性は低い
（写真番号S46-2・前回Ⅱb判定）</t>
  </si>
  <si>
    <t>0.55m×1.3m</t>
  </si>
  <si>
    <t>0.6m×0.1mの横断方向目地に閉合してブロック化したひび割れ、打音異常なし</t>
  </si>
  <si>
    <t>0.03m×0.03m</t>
  </si>
  <si>
    <t>0.03m×0.03mの鋼材腐食、鋼材の表面的な錆び、構造鉄筋の可能性は低い</t>
  </si>
  <si>
    <t>0.1m×0.1mの鋼材腐食、鋼材の表面的な錆び、構造鉄筋の可能性は低い
（写真番号S48-2・前回Ⅱb判定）</t>
  </si>
  <si>
    <t>舗装のひび割れ
（写真番号S48-1・前回Ⅱb判定）</t>
  </si>
  <si>
    <t>0.7m×0.1m</t>
  </si>
  <si>
    <t>舗装のひび割れ
（写真番号S49-2・前回Ⅱb判定）</t>
  </si>
  <si>
    <t>舗装のひび割れ
（写真番号S50-1・前回Ⅱb判定）</t>
  </si>
  <si>
    <t>0.05m×0.1mの鋼材腐食、鋼材の表面的な錆び、構造鉄筋の可能性は低い
（写真番号S51-2・前回Ⅱb判定）</t>
  </si>
  <si>
    <t>1.2m×0.2m</t>
  </si>
  <si>
    <t>0.4m×0.5m</t>
  </si>
  <si>
    <t>0.4m×0.5mの左側道路目地の欠損
（写真番号S55-2・前回Ⅱa判定）</t>
  </si>
  <si>
    <t>補修済（FRPネット工）
（写真番号S56-1・前回Ⅲ判定）</t>
  </si>
  <si>
    <t>補修済（FRPネット工）
（写真番号S56-2・前回Ⅲ判定）</t>
  </si>
  <si>
    <t>0.6m×1.6m</t>
  </si>
  <si>
    <t>補修済（FRPネット工）
（写真番号S57-2・前回Ⅲ判定）</t>
  </si>
  <si>
    <t>補修済（FRPネット工）
（写真番号S57-3・前回Ⅲ判定）</t>
  </si>
  <si>
    <t>2.0m×0.3m</t>
  </si>
  <si>
    <t>舗装のひび割れ
（写真番号S57-4・前回Ⅱb判定）</t>
  </si>
  <si>
    <t>0.2m×0.2mの鋼材腐食、鋼材の表面的な錆び、構造鉄筋の可能性は低い
（写真番号S58-3・前回Ⅱb判定）</t>
  </si>
  <si>
    <t>0.26m×0.11m、3.6m×0.2m</t>
  </si>
  <si>
    <t>補修済（FRPネット工）
（写真番号S58-1、S58-2・前回Ⅲ判定）</t>
  </si>
  <si>
    <t>0.1m×0.1mの鋼材腐食、鋼材の表面的な錆び、構造鉄筋の可能性は低い</t>
  </si>
  <si>
    <t>舗装のひび割れ
（写真番号S58-4・前回Ⅱb判定）</t>
  </si>
  <si>
    <t>0.05m×0.2mの鋼材腐食、鋼材の表面的な錆び、構造鉄筋の可能性は低い
（写真番号S60-1・前回Ⅱb判定）</t>
  </si>
  <si>
    <t>補修済（FRPネット工）
（写真番号S60-3・前回Ⅱb判定）</t>
  </si>
  <si>
    <t>補修済（FRPネット工）
（写真番号S61-2・前回Ⅱb判定）</t>
  </si>
  <si>
    <t>0.4m×0.6m</t>
  </si>
  <si>
    <t>0.1m×0.3mの鋼材腐食、鋼材の表面的な錆び、構造鉄筋の可能性は低い</t>
  </si>
  <si>
    <t>0.25m×0.02m</t>
  </si>
  <si>
    <t>0.25m×0.02mの鋼材腐食、鋼材の表面的な錆び、構造鉄筋の可能性は低い
（写真番号S62-1・前回Ⅱb判定）</t>
  </si>
  <si>
    <t>0.1m×0.05mの鋼材腐食、鋼材の表面的な錆び、構造鉄筋の可能性は低い
（写真番号PE-1・前回Ⅱb判定）</t>
  </si>
  <si>
    <t>0.7m×0.8m</t>
  </si>
  <si>
    <t>0.7m×0.8mの閉合してブロック化したひび割れ、打音異常なし</t>
  </si>
  <si>
    <t>附S3</t>
    <rPh sb="0" eb="1">
      <t>フ</t>
    </rPh>
    <phoneticPr fontId="11"/>
  </si>
  <si>
    <t>非常電話の腐食</t>
    <rPh sb="0" eb="4">
      <t>ヒジョウデンワ</t>
    </rPh>
    <rPh sb="5" eb="7">
      <t>フショク</t>
    </rPh>
    <phoneticPr fontId="11"/>
  </si>
  <si>
    <t>附S16</t>
    <rPh sb="0" eb="1">
      <t>フ</t>
    </rPh>
    <phoneticPr fontId="11"/>
  </si>
  <si>
    <t>反射板の変形</t>
    <rPh sb="0" eb="3">
      <t>ハンシャバン</t>
    </rPh>
    <rPh sb="4" eb="6">
      <t>ヘンケイ</t>
    </rPh>
    <phoneticPr fontId="11"/>
  </si>
  <si>
    <t>附S17</t>
    <rPh sb="0" eb="1">
      <t>フ</t>
    </rPh>
    <phoneticPr fontId="11"/>
  </si>
  <si>
    <t>附S20</t>
    <rPh sb="0" eb="1">
      <t>フ</t>
    </rPh>
    <phoneticPr fontId="11"/>
  </si>
  <si>
    <t>補修済</t>
    <rPh sb="0" eb="3">
      <t>ホシュウズミ</t>
    </rPh>
    <phoneticPr fontId="11"/>
  </si>
  <si>
    <t>附S22</t>
    <rPh sb="0" eb="1">
      <t>フ</t>
    </rPh>
    <phoneticPr fontId="11"/>
  </si>
  <si>
    <t>附S37</t>
    <rPh sb="0" eb="1">
      <t>フ</t>
    </rPh>
    <phoneticPr fontId="11"/>
  </si>
  <si>
    <t>附S41</t>
    <rPh sb="0" eb="1">
      <t>フ</t>
    </rPh>
    <phoneticPr fontId="11"/>
  </si>
  <si>
    <t>附S56</t>
    <rPh sb="0" eb="1">
      <t>フ</t>
    </rPh>
    <phoneticPr fontId="11"/>
  </si>
  <si>
    <t>附S61</t>
    <rPh sb="0" eb="1">
      <t>フ</t>
    </rPh>
    <phoneticPr fontId="11"/>
  </si>
  <si>
    <t>非常電話の腐食、ドアの開閉不可</t>
    <rPh sb="0" eb="4">
      <t>ヒジョウデンワ</t>
    </rPh>
    <rPh sb="5" eb="7">
      <t>フショク</t>
    </rPh>
    <rPh sb="11" eb="15">
      <t>カイヘイフカ</t>
    </rPh>
    <phoneticPr fontId="11"/>
  </si>
  <si>
    <t>附S3</t>
    <rPh sb="0" eb="1">
      <t>フ</t>
    </rPh>
    <phoneticPr fontId="6"/>
  </si>
  <si>
    <t>附S17</t>
    <rPh sb="0" eb="1">
      <t>フ</t>
    </rPh>
    <phoneticPr fontId="6"/>
  </si>
  <si>
    <t>附S20</t>
    <rPh sb="0" eb="1">
      <t>フ</t>
    </rPh>
    <phoneticPr fontId="6"/>
  </si>
  <si>
    <t>附S22</t>
    <rPh sb="0" eb="1">
      <t>フ</t>
    </rPh>
    <phoneticPr fontId="6"/>
  </si>
  <si>
    <t>附S37</t>
    <rPh sb="0" eb="1">
      <t>フ</t>
    </rPh>
    <phoneticPr fontId="6"/>
  </si>
  <si>
    <t>附S41</t>
    <rPh sb="0" eb="1">
      <t>フ</t>
    </rPh>
    <phoneticPr fontId="6"/>
  </si>
  <si>
    <t>附S56</t>
    <rPh sb="0" eb="1">
      <t>フ</t>
    </rPh>
    <phoneticPr fontId="6"/>
  </si>
  <si>
    <t>附S61</t>
    <rPh sb="0" eb="1">
      <t>フ</t>
    </rPh>
    <phoneticPr fontId="6"/>
  </si>
  <si>
    <t>0.2m×0.1mの鋼材腐食、鋼材の表面的な錆び、構造鉄筋の可能性は低い</t>
  </si>
  <si>
    <t>3.6m×0.4m</t>
  </si>
  <si>
    <t>舗装のひび割れ</t>
  </si>
  <si>
    <t>鋼材露出あり</t>
  </si>
  <si>
    <t>豆板</t>
  </si>
  <si>
    <t>要監視</t>
  </si>
  <si>
    <t>漏水は確認できない</t>
  </si>
  <si>
    <t>舗装の欠損</t>
  </si>
  <si>
    <t>S001</t>
    <phoneticPr fontId="11"/>
  </si>
  <si>
    <t>S002</t>
    <phoneticPr fontId="11"/>
  </si>
  <si>
    <t>S003</t>
    <phoneticPr fontId="11"/>
  </si>
  <si>
    <t>S004</t>
    <phoneticPr fontId="11"/>
  </si>
  <si>
    <t>S005</t>
    <phoneticPr fontId="11"/>
  </si>
  <si>
    <t>S006</t>
    <phoneticPr fontId="11"/>
  </si>
  <si>
    <t>S007</t>
    <phoneticPr fontId="11"/>
  </si>
  <si>
    <t>S008</t>
    <phoneticPr fontId="11"/>
  </si>
  <si>
    <t>S009</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</si>
  <si>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</si>
  <si>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</si>
  <si>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</si>
  <si>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</si>
  <si>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</si>
  <si>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</si>
  <si>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</si>
  <si>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</si>
  <si>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</si>
  <si>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</si>
  <si>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</si>
  <si>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</si>
  <si>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</si>
  <si>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</si>
  <si>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</si>
  <si>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S025</t>
    <phoneticPr fontId="11"/>
  </si>
  <si>
    <t>S026</t>
    <phoneticPr fontId="11"/>
  </si>
  <si>
    <t>S027</t>
    <phoneticPr fontId="11"/>
  </si>
  <si>
    <t>S028</t>
    <phoneticPr fontId="11"/>
  </si>
  <si>
    <t>S029</t>
    <phoneticPr fontId="11"/>
  </si>
  <si>
    <t>S030</t>
    <phoneticPr fontId="11"/>
  </si>
  <si>
    <t>S031</t>
    <phoneticPr fontId="11"/>
  </si>
  <si>
    <t>S032</t>
    <phoneticPr fontId="11"/>
  </si>
  <si>
    <t>S033</t>
    <phoneticPr fontId="11"/>
  </si>
  <si>
    <t>S034</t>
    <phoneticPr fontId="11"/>
  </si>
  <si>
    <t>S035</t>
    <phoneticPr fontId="11"/>
  </si>
  <si>
    <t>S036</t>
    <phoneticPr fontId="11"/>
  </si>
  <si>
    <t>S037</t>
    <phoneticPr fontId="11"/>
  </si>
  <si>
    <t>S038</t>
    <phoneticPr fontId="11"/>
  </si>
  <si>
    <t>S039</t>
    <phoneticPr fontId="11"/>
  </si>
  <si>
    <t>S040</t>
    <phoneticPr fontId="11"/>
  </si>
  <si>
    <t>S041</t>
    <phoneticPr fontId="11"/>
  </si>
  <si>
    <t>S042</t>
    <phoneticPr fontId="11"/>
  </si>
  <si>
    <t>S043</t>
    <phoneticPr fontId="11"/>
  </si>
  <si>
    <t>S044</t>
    <phoneticPr fontId="11"/>
  </si>
  <si>
    <t>S045</t>
    <phoneticPr fontId="11"/>
  </si>
  <si>
    <t>S046</t>
    <phoneticPr fontId="11"/>
  </si>
  <si>
    <t>S047</t>
    <phoneticPr fontId="11"/>
  </si>
  <si>
    <t>S048</t>
    <phoneticPr fontId="11"/>
  </si>
  <si>
    <t>S049</t>
    <phoneticPr fontId="11"/>
  </si>
  <si>
    <t>S050</t>
    <phoneticPr fontId="11"/>
  </si>
  <si>
    <t>S051</t>
    <phoneticPr fontId="11"/>
  </si>
  <si>
    <t>S052</t>
    <phoneticPr fontId="11"/>
  </si>
  <si>
    <t>S053</t>
    <phoneticPr fontId="11"/>
  </si>
  <si>
    <t>S054</t>
    <phoneticPr fontId="11"/>
  </si>
  <si>
    <t>S055</t>
    <phoneticPr fontId="11"/>
  </si>
  <si>
    <t>S056</t>
    <phoneticPr fontId="11"/>
  </si>
  <si>
    <t>S057</t>
    <phoneticPr fontId="11"/>
  </si>
  <si>
    <t>S058</t>
    <phoneticPr fontId="11"/>
  </si>
  <si>
    <t>S059</t>
    <phoneticPr fontId="11"/>
  </si>
  <si>
    <t>S060</t>
    <phoneticPr fontId="11"/>
  </si>
  <si>
    <t>S061</t>
    <phoneticPr fontId="11"/>
  </si>
  <si>
    <t>S062</t>
    <phoneticPr fontId="11"/>
  </si>
  <si>
    <t>舗装のひび割れ
（写真番号S3-3・前回Ⅱb判定）</t>
    <phoneticPr fontId="11"/>
  </si>
  <si>
    <t>補修済（FRPネット工）
（写真番号S43-1・前回Ⅱb判定）</t>
    <phoneticPr fontId="11"/>
  </si>
  <si>
    <t>補修済（FRPネット工）
（写真番号S44-1・前回Ⅲ判定）</t>
    <phoneticPr fontId="11"/>
  </si>
  <si>
    <t>0.05m×0.1mの鋼材腐食、鋼材の表面的な錆び、構造鉄筋の可能性は低い</t>
    <phoneticPr fontId="11"/>
  </si>
  <si>
    <t>8.0m×1.5mのひび割れからの漏水、にじみ
（写真番号S28-3・前回Ⅱb判定）</t>
    <phoneticPr fontId="11"/>
  </si>
  <si>
    <t>1994年</t>
    <rPh sb="4" eb="5">
      <t>ネン</t>
    </rPh>
    <phoneticPr fontId="11"/>
  </si>
  <si>
    <t>(A)トンネルの健全性の診断の区分の判定結果
・本トンネルの健全性の診断の区分はⅡである（材質劣化：Ⅱ，漏水：Ⅱ）
(B)トンネル毎の健全性の診断の区分に関係する変状に関する所見
１）変状・異常の内容とそれが確認された部材・部位（客観的事実）
・変状番号S7-2他計6箇所の監査歩路で隆起している（Ⅱa判定）ため重点的な監視を行い、予防保全の観点から計画的に対策を必要とする。
２）変状等の原因（推定）
・排水溝蓋が腐食し、膨張したことにより、監査歩路が隆起している。
３）施設の現状と次回定期点検まで及び将来における構造物の状態（推定）
・道路トンネルの構造物としての安全性や安定に関わる変状はない。
・監査歩路の通行人もしくは自転車通行等がある場合には、道路利用者被害をもたらす可能性が考えられる。
４）措置の必要性の判断に関わる事項
・道路補修工の適用が望ましく、予防保全の観点から計画的に対策を必要とする。
・上記の対策がされない場合は、監視により安全性の確認を行う。監視の方法は県点検マニュアルに準じる。
５）その他、次回定期点検へ引き継ぐ事項等
・隆起により埋設ケーブルの空間が覗けるため、内部腐食が懸念される。早めの対策が必要である。</t>
    <rPh sb="52" eb="54">
      <t>ロウスイ</t>
    </rPh>
    <rPh sb="88" eb="90">
      <t>ショケン</t>
    </rPh>
    <rPh sb="132" eb="133">
      <t>ホカ</t>
    </rPh>
    <rPh sb="133" eb="134">
      <t>ケイ</t>
    </rPh>
    <rPh sb="135" eb="137">
      <t>カショ</t>
    </rPh>
    <rPh sb="143" eb="145">
      <t>リュウキ</t>
    </rPh>
    <rPh sb="213" eb="215">
      <t>ボウチョウ</t>
    </rPh>
    <rPh sb="223" eb="225">
      <t>カンサ</t>
    </rPh>
    <rPh sb="228" eb="230">
      <t>リュウキ</t>
    </rPh>
    <rPh sb="293" eb="294">
      <t>カカ</t>
    </rPh>
    <rPh sb="296" eb="298">
      <t>ヘンジョウ</t>
    </rPh>
    <rPh sb="304" eb="306">
      <t>カンサ</t>
    </rPh>
    <rPh sb="319" eb="321">
      <t>ツウコウ</t>
    </rPh>
    <rPh sb="342" eb="345">
      <t>カノウセイ</t>
    </rPh>
    <rPh sb="346" eb="347">
      <t>カンガ</t>
    </rPh>
    <rPh sb="372" eb="377">
      <t>ドウロホシュウコウ</t>
    </rPh>
    <rPh sb="381" eb="382">
      <t>ノゾ</t>
    </rPh>
    <rPh sb="481" eb="483">
      <t>リュウキ</t>
    </rPh>
    <rPh sb="507" eb="509">
      <t>ケネン</t>
    </rPh>
    <rPh sb="513" eb="514">
      <t>ハヤ</t>
    </rPh>
    <rPh sb="516" eb="518">
      <t>タイサク</t>
    </rPh>
    <rPh sb="519" eb="521">
      <t>ヒツヨウ</t>
    </rPh>
    <phoneticPr fontId="11"/>
  </si>
  <si>
    <t>0.4m×0.05mの補修箇所の異音部、ひび割れなし</t>
    <rPh sb="16" eb="18">
      <t>イオン</t>
    </rPh>
    <phoneticPr fontId="11"/>
  </si>
  <si>
    <t>0.55m×1.35mの排水溝蓋の腐食による左側監査歩路の隆起、H=80mm、鉄板の腐食膨張によるもので外力による影響は考えられない</t>
    <phoneticPr fontId="11"/>
  </si>
  <si>
    <t>0.55m×1.5mの排水溝蓋の腐食による右側監査歩路の隆起、H=50mm、鉄板の腐食膨張によるもので外力による影響は考えられない</t>
    <phoneticPr fontId="11"/>
  </si>
  <si>
    <t>0.55m×1.9mの排水溝蓋の腐食による左側監査歩路の隆起、鉄板の腐食膨張によるもので外力による影響は考えられない</t>
    <phoneticPr fontId="11"/>
  </si>
  <si>
    <t>0.55m×1.3mの排水溝蓋の腐食による左側監査歩路の隆起、鉄板の腐食膨張によるもので外力による影響は考えられない</t>
    <phoneticPr fontId="11"/>
  </si>
  <si>
    <t>0.6m×1.6mの排水溝蓋の腐食による右側監査歩路の隆起、鉄板の腐食膨張によるもので外力による影響は考えられない</t>
    <phoneticPr fontId="11"/>
  </si>
  <si>
    <t>1.5m×0.6mの横断方向目地に閉合してブロック化したひび割れ、打音異常なし、進行は確認されない
（写真番号S10-1・前回Ⅱb判定）</t>
    <rPh sb="40" eb="42">
      <t>シンコウ</t>
    </rPh>
    <rPh sb="43" eb="45">
      <t>カクニン</t>
    </rPh>
    <phoneticPr fontId="11"/>
  </si>
  <si>
    <t>5.0m×1.1mの横断方向目地に閉合してブロック化したひび割れ、打音異常なし、進行は確認されない
（写真番号S15-1・前回Ⅱb判定）</t>
    <phoneticPr fontId="11"/>
  </si>
  <si>
    <t>1.6m×0.5mの横断方向目地に閉合してブロック化したひび割れ、打音異常なし、進行は確認されない
（写真番号S22-1・前回Ⅱb判定）</t>
    <rPh sb="40" eb="42">
      <t>シンコウ</t>
    </rPh>
    <rPh sb="43" eb="45">
      <t>カクニン</t>
    </rPh>
    <phoneticPr fontId="11"/>
  </si>
  <si>
    <t>0.75m×0.15mの横断方向目地に閉合してブロック化したひび割れ、打音異常なし、進行は確認されない
（写真番号S23-1・前回Ⅱb判定）</t>
    <rPh sb="42" eb="44">
      <t>シンコウ</t>
    </rPh>
    <rPh sb="45" eb="47">
      <t>カクニン</t>
    </rPh>
    <phoneticPr fontId="11"/>
  </si>
  <si>
    <t>1.0m×0.25mの横断方向目地に閉合してブロック化したひび割れ、打音異常なし、進行は確認されない
（写真番号S26-1・前回Ⅱb判定）</t>
    <phoneticPr fontId="11"/>
  </si>
  <si>
    <t>4.2m×0.7mの横断方向目地に閉合してブロック化したひび割れ、打音異常なし、進行は確認されない
（写真番号S27-1・前回Ⅱb判定）</t>
    <phoneticPr fontId="11"/>
  </si>
  <si>
    <t>1.1m×0.2mの横断方向目地に閉合してブロック化したひび割れ、打音異常なし、進行は確認されない
（写真番号S28-1・前回Ⅱb判定）</t>
    <phoneticPr fontId="11"/>
  </si>
  <si>
    <t>2.4m×0.65mの横断方向目地に閉合してブロック化したひび割れ、打音異常なし、進行は確認されない
（写真番号S29-1・前回Ⅱb判定）</t>
    <phoneticPr fontId="11"/>
  </si>
  <si>
    <t>0.5m×0.15mの横断方向目地に閉合してブロック化したひび割れ、打音異常なし、進行は確認されない
（写真番号S29-2・前回Ⅱb判定）</t>
    <phoneticPr fontId="11"/>
  </si>
  <si>
    <t>1.7m×0.3mの横断方向目地に閉合してブロック化したひび割れ、打音異常なし、進行は確認されない
（写真番号S32-1・前回Ⅱb判定）</t>
    <phoneticPr fontId="11"/>
  </si>
  <si>
    <t>2.0m×0.7mの横断方向目地に閉合してブロック化したひび割れ、打音異常なし、進行は確認されない
（写真番号S33-2・前回Ⅱb判定）</t>
    <phoneticPr fontId="11"/>
  </si>
  <si>
    <t>0.9m×0.1mの横断方向目地に閉合してブロック化したひび割れ、打音異常なし、進行は確認されない
（写真番号S34-1・前回Ⅱb判定）</t>
    <phoneticPr fontId="11"/>
  </si>
  <si>
    <t>0.5m×0.1mの横断方向目地に閉合してブロック化したひび割れ、打音異常なし、進行は確認されない
（写真番号S36-1・前回Ⅱb判定）</t>
    <phoneticPr fontId="11"/>
  </si>
  <si>
    <t>1.3m×0.3mの横断方向目地に閉合してブロック化したひび割れ、打音異常なし、進行は確認されない
（写真番号S38-1・前回Ⅱb判定）</t>
    <phoneticPr fontId="11"/>
  </si>
  <si>
    <t>0.8m×0.15mの横断方向目地に閉合してブロック化したひび割れ、打音異常なし、進行は確認されない
（写真番号S39-1・前回Ⅱb判定）</t>
    <phoneticPr fontId="11"/>
  </si>
  <si>
    <t>0.6m×0.15mの横断方向目地に閉合してブロック化したひび割れ、打音異常なし、進行は確認されない
（写真番号S40-1・前回Ⅱb判定）</t>
    <phoneticPr fontId="11"/>
  </si>
  <si>
    <t>2.2m×0.6mの横断方向目地に閉合してブロック化したひび割れ、打音異常なし、進行は確認されない
（写真番号S41-1・前回Ⅱb判定）</t>
    <phoneticPr fontId="11"/>
  </si>
  <si>
    <t>0.9m×0.1mの横断方向目地に閉合してブロック化したひび割れ、打音異常なし、進行は確認されない
（写真番号S42-1・前回Ⅱb判定）</t>
    <phoneticPr fontId="11"/>
  </si>
  <si>
    <t>0.7m×0.1mの横断方向目地に閉合してブロック化したひび割れ、打音異常なし、進行は確認されない
（写真番号S49-1・前回Ⅱb判定）</t>
    <phoneticPr fontId="11"/>
  </si>
  <si>
    <t>1.2m×0.2mの横断方向目地に閉合してブロック化したひび割れ、打音異常なし、進行は確認されない
（写真番号S51-1・前回Ⅱb判定）</t>
    <phoneticPr fontId="11"/>
  </si>
  <si>
    <t>2.0m×0.3mの横断方向目地に閉合してブロック化したひび割れ、打音異常なし、進行は確認されない
（写真番号S57-1・前回Ⅱb判定）</t>
    <phoneticPr fontId="11"/>
  </si>
  <si>
    <t>0.4m×0.6mの閉合してブロック化したひび割れ、打音異常なし、進行は確認されない
（写真番号S61-1・前回Ⅰ判定）</t>
    <phoneticPr fontId="11"/>
  </si>
  <si>
    <t>背面に鋼材腐食ありのため健全性"Ⅱb"</t>
    <rPh sb="0" eb="2">
      <t>ハイメン</t>
    </rPh>
    <rPh sb="5" eb="7">
      <t>フショク</t>
    </rPh>
    <phoneticPr fontId="11"/>
  </si>
  <si>
    <t>34.18981,132.15406</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</si>
</sst>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 箇所&quot;"/>
    <numFmt numFmtId="199" formatCode="0&quot; スパン&quot;"/>
    <numFmt numFmtId="200" formatCode="0.0_);[Red]\(0.0\)"/>
    <numFmt numFmtId="201" formatCode="0.00000_ "/>
    <numFmt numFmtId="202" formatCode="0.00&quot;m&quot;"/>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D9D9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6" fillId="0" borderId="0">
      <alignment vertical="center"/>
    </xf>
    <xf numFmtId="0" fontId="3" fillId="0" borderId="0">
      <alignment vertical="center"/>
    </xf>
    <xf numFmtId="0" fontId="2" fillId="0" borderId="0">
      <alignment vertical="center"/>
    </xf>
    <xf numFmtId="0" fontId="15" fillId="0" borderId="0"/>
  </cellStyleXfs>
  <cellXfs count="1090">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5"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0" borderId="26" xfId="5" applyFont="1" applyBorder="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2" borderId="29" xfId="5" applyFont="1" applyFill="1" applyBorder="1" applyAlignment="1">
      <alignment horizontal="center" vertical="center"/>
    </xf>
    <xf numFmtId="0" fontId="18"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8" fillId="2" borderId="45"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5"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186" fontId="18" fillId="0" borderId="3" xfId="5" applyNumberFormat="1" applyFont="1" applyBorder="1" applyAlignment="1">
      <alignment horizontal="center" vertical="center" shrinkToFit="1"/>
    </xf>
    <xf numFmtId="186" fontId="18" fillId="0" borderId="45" xfId="5" applyNumberFormat="1" applyFont="1" applyBorder="1" applyAlignment="1">
      <alignment horizontal="center" vertical="center" shrinkToFit="1"/>
    </xf>
    <xf numFmtId="186" fontId="18" fillId="0" borderId="19" xfId="5" applyNumberFormat="1" applyFont="1" applyBorder="1" applyAlignment="1">
      <alignment horizontal="center" vertical="center" shrinkToFit="1"/>
    </xf>
    <xf numFmtId="186" fontId="18" fillId="0" borderId="27" xfId="5" applyNumberFormat="1" applyFont="1" applyBorder="1" applyAlignment="1">
      <alignment horizontal="center" vertical="center" shrinkToFit="1"/>
    </xf>
    <xf numFmtId="2" fontId="18" fillId="0" borderId="27" xfId="5" applyNumberFormat="1" applyFont="1" applyBorder="1" applyAlignment="1">
      <alignment horizontal="center" vertical="center" shrinkToFit="1"/>
    </xf>
    <xf numFmtId="0" fontId="18" fillId="2" borderId="33" xfId="5" applyFont="1" applyFill="1" applyBorder="1" applyAlignment="1">
      <alignment horizontal="center" vertical="center"/>
    </xf>
    <xf numFmtId="2" fontId="18" fillId="0" borderId="1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0" fillId="2" borderId="1" xfId="2" applyFont="1" applyFill="1" applyBorder="1" applyAlignment="1">
      <alignment horizontal="center" vertical="center" wrapText="1" shrinkToFit="1"/>
    </xf>
    <xf numFmtId="0" fontId="12" fillId="0" borderId="0" xfId="4" applyFont="1" applyAlignment="1">
      <alignment horizontal="center" vertical="center"/>
    </xf>
    <xf numFmtId="190" fontId="33" fillId="0" borderId="1" xfId="2" applyNumberFormat="1" applyFont="1" applyBorder="1" applyAlignment="1" applyProtection="1">
      <alignment horizontal="right" vertical="center" shrinkToFit="1"/>
      <protection locked="0"/>
    </xf>
    <xf numFmtId="190" fontId="33" fillId="0" borderId="2" xfId="2" applyNumberFormat="1" applyFont="1" applyBorder="1" applyAlignment="1" applyProtection="1">
      <alignment horizontal="right" vertical="center" shrinkToFit="1"/>
      <protection locked="0"/>
    </xf>
    <xf numFmtId="0" fontId="41" fillId="0" borderId="0" xfId="0" applyFont="1">
      <alignment vertical="center"/>
    </xf>
    <xf numFmtId="0" fontId="39" fillId="0" borderId="0" xfId="0" applyFont="1">
      <alignment vertical="center"/>
    </xf>
    <xf numFmtId="0" fontId="13" fillId="0" borderId="0" xfId="0" applyFont="1">
      <alignment vertical="center"/>
    </xf>
    <xf numFmtId="0" fontId="18"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6"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5" fillId="0" borderId="0" xfId="2" applyFont="1" applyAlignment="1">
      <alignment vertical="center"/>
    </xf>
    <xf numFmtId="0" fontId="48" fillId="2" borderId="14" xfId="2" applyFont="1" applyFill="1" applyBorder="1" applyAlignment="1">
      <alignment vertical="center" textRotation="255" wrapText="1" shrinkToFit="1"/>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6" fillId="0" borderId="9" xfId="2" applyFont="1" applyBorder="1" applyAlignment="1" applyProtection="1">
      <alignment horizontal="center" vertical="center" shrinkToFit="1"/>
      <protection locked="0"/>
    </xf>
    <xf numFmtId="0" fontId="46" fillId="0" borderId="13" xfId="2" applyFont="1" applyBorder="1" applyAlignment="1" applyProtection="1">
      <alignment horizontal="center" vertical="center" shrinkToFit="1"/>
      <protection locked="0"/>
    </xf>
    <xf numFmtId="0" fontId="46" fillId="0" borderId="9" xfId="2" applyFont="1" applyBorder="1" applyAlignment="1" applyProtection="1">
      <alignment horizontal="center" vertical="center"/>
      <protection locked="0"/>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176" fontId="46" fillId="2" borderId="1" xfId="2" applyNumberFormat="1" applyFont="1" applyFill="1" applyBorder="1" applyAlignment="1">
      <alignment horizontal="center" vertical="center" shrinkToFit="1"/>
    </xf>
    <xf numFmtId="196"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6" fillId="0" borderId="0" xfId="2" applyFont="1" applyAlignment="1" applyProtection="1">
      <alignment vertical="center"/>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6" fillId="2" borderId="2"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2" borderId="1"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1" xfId="2" applyFont="1" applyBorder="1" applyAlignment="1">
      <alignment horizontal="center" vertical="center" shrinkToFit="1"/>
    </xf>
    <xf numFmtId="0" fontId="46" fillId="2" borderId="1" xfId="2" applyFont="1" applyFill="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0" fontId="46" fillId="0" borderId="2" xfId="2" applyFont="1" applyBorder="1" applyAlignment="1" applyProtection="1">
      <alignment horizontal="center" vertical="center" shrinkToFit="1"/>
      <protection locked="0"/>
    </xf>
    <xf numFmtId="0" fontId="46" fillId="0" borderId="3" xfId="2" applyFont="1" applyBorder="1" applyAlignment="1">
      <alignment horizontal="center" vertical="center"/>
    </xf>
    <xf numFmtId="0" fontId="46" fillId="0" borderId="8" xfId="2" applyFont="1" applyBorder="1" applyAlignment="1">
      <alignment horizontal="center" vertical="center"/>
    </xf>
    <xf numFmtId="176" fontId="46" fillId="2" borderId="14" xfId="2" applyNumberFormat="1" applyFont="1" applyFill="1" applyBorder="1" applyAlignment="1">
      <alignment horizontal="center" vertical="center" shrinkToFit="1"/>
    </xf>
    <xf numFmtId="0" fontId="46" fillId="2" borderId="1"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1" xfId="2" applyFont="1" applyFill="1" applyBorder="1" applyAlignment="1">
      <alignment horizontal="center"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178" fontId="18" fillId="0" borderId="0" xfId="4" applyNumberFormat="1" applyFont="1" applyAlignment="1">
      <alignment horizontal="center" vertical="center" shrinkToFit="1"/>
    </xf>
    <xf numFmtId="0" fontId="46"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6"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8" fillId="0" borderId="17"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5" xfId="5" applyFont="1" applyBorder="1" applyAlignment="1">
      <alignment horizontal="center" vertical="center" shrinkToFit="1"/>
    </xf>
    <xf numFmtId="0" fontId="18" fillId="0" borderId="28" xfId="5" applyFont="1" applyBorder="1" applyAlignment="1">
      <alignment vertical="center" shrinkToFit="1"/>
    </xf>
    <xf numFmtId="0" fontId="18" fillId="0" borderId="44" xfId="5" applyFont="1" applyBorder="1" applyAlignment="1">
      <alignment vertical="center" shrinkToFit="1"/>
    </xf>
    <xf numFmtId="0" fontId="18" fillId="0" borderId="26" xfId="5" applyFont="1" applyBorder="1" applyAlignment="1">
      <alignment horizontal="center" vertical="center" shrinkToFit="1"/>
    </xf>
    <xf numFmtId="0" fontId="18" fillId="0" borderId="27" xfId="5" applyFont="1" applyBorder="1" applyAlignment="1">
      <alignment horizontal="center" vertical="center" shrinkToFit="1"/>
    </xf>
    <xf numFmtId="0" fontId="18" fillId="0" borderId="8" xfId="5" applyFont="1" applyBorder="1" applyAlignment="1">
      <alignment horizontal="center" vertical="center" shrinkToFit="1"/>
    </xf>
    <xf numFmtId="2" fontId="18" fillId="0" borderId="29"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4"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6" xfId="5" applyNumberFormat="1" applyFont="1" applyBorder="1" applyAlignment="1">
      <alignment horizontal="center" vertical="center" shrinkToFit="1"/>
    </xf>
    <xf numFmtId="179" fontId="18" fillId="0" borderId="27" xfId="5" applyNumberFormat="1" applyFont="1" applyBorder="1" applyAlignment="1">
      <alignment horizontal="center" vertical="center" shrinkToFit="1"/>
    </xf>
    <xf numFmtId="0" fontId="32" fillId="0" borderId="0" xfId="2" applyFont="1" applyAlignment="1">
      <alignment vertical="center"/>
    </xf>
    <xf numFmtId="0" fontId="18" fillId="0" borderId="1" xfId="2" applyFont="1" applyBorder="1" applyAlignment="1" applyProtection="1">
      <alignment vertical="center" shrinkToFit="1"/>
      <protection locked="0"/>
    </xf>
    <xf numFmtId="193" fontId="33" fillId="8" borderId="1" xfId="2" applyNumberFormat="1" applyFont="1" applyFill="1" applyBorder="1" applyAlignment="1" applyProtection="1">
      <alignment horizontal="center" vertical="center" shrinkToFit="1"/>
      <protection locked="0"/>
    </xf>
    <xf numFmtId="0" fontId="33" fillId="2" borderId="1" xfId="2" applyFont="1" applyFill="1" applyBorder="1" applyAlignment="1" applyProtection="1">
      <alignment horizontal="center" vertical="center" wrapText="1"/>
      <protection locked="0"/>
    </xf>
    <xf numFmtId="193" fontId="15" fillId="0" borderId="1" xfId="2" applyNumberFormat="1" applyBorder="1" applyAlignment="1">
      <alignment vertical="center" shrinkToFit="1"/>
    </xf>
    <xf numFmtId="190" fontId="43" fillId="0" borderId="0" xfId="5" applyNumberFormat="1" applyFont="1">
      <alignment vertical="center"/>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9" fillId="0" borderId="1" xfId="7" applyFont="1" applyBorder="1" applyAlignment="1">
      <alignment horizontal="center" vertical="center" shrinkToFit="1"/>
    </xf>
    <xf numFmtId="0" fontId="9" fillId="0" borderId="1" xfId="2" applyFont="1" applyBorder="1" applyAlignment="1" applyProtection="1">
      <alignment horizontal="center" vertical="center" shrinkToFit="1"/>
      <protection locked="0"/>
    </xf>
    <xf numFmtId="0" fontId="9" fillId="0" borderId="1" xfId="7" applyFont="1" applyBorder="1" applyAlignment="1">
      <alignment vertical="center" shrinkToFit="1"/>
    </xf>
    <xf numFmtId="0" fontId="9" fillId="0" borderId="1" xfId="2" applyFont="1" applyBorder="1" applyAlignment="1">
      <alignment vertical="center" shrinkToFit="1"/>
    </xf>
    <xf numFmtId="187" fontId="9" fillId="0" borderId="1" xfId="7" applyNumberFormat="1" applyFont="1" applyBorder="1" applyAlignment="1">
      <alignment horizontal="center" vertical="center" shrinkToFit="1"/>
    </xf>
    <xf numFmtId="186" fontId="46" fillId="0" borderId="8" xfId="2" applyNumberFormat="1" applyFont="1" applyBorder="1" applyAlignment="1" applyProtection="1">
      <alignment horizontal="center" vertical="center" shrinkToFit="1"/>
      <protection locked="0"/>
    </xf>
    <xf numFmtId="200" fontId="46" fillId="0" borderId="8" xfId="2" applyNumberFormat="1" applyFont="1" applyBorder="1" applyAlignment="1" applyProtection="1">
      <alignment horizontal="center" vertical="center" shrinkToFit="1"/>
      <protection locked="0"/>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93" fontId="12" fillId="0" borderId="39" xfId="5" applyNumberFormat="1" applyFont="1" applyBorder="1" applyAlignment="1">
      <alignment horizontal="center" vertical="center" shrinkToFit="1"/>
    </xf>
    <xf numFmtId="193" fontId="12" fillId="0" borderId="46" xfId="5" applyNumberFormat="1" applyFont="1" applyBorder="1" applyAlignment="1">
      <alignment horizontal="center" vertical="center" shrinkToFit="1"/>
    </xf>
    <xf numFmtId="193" fontId="12" fillId="0" borderId="41" xfId="5" applyNumberFormat="1" applyFont="1" applyBorder="1" applyAlignment="1">
      <alignment horizontal="center" vertical="center" shrinkToFit="1"/>
    </xf>
    <xf numFmtId="193" fontId="12" fillId="0" borderId="32" xfId="5" applyNumberFormat="1" applyFont="1" applyBorder="1" applyAlignment="1">
      <alignment horizontal="center" vertical="center" shrinkToFit="1"/>
    </xf>
    <xf numFmtId="193" fontId="12" fillId="0" borderId="38" xfId="5" applyNumberFormat="1" applyFont="1" applyBorder="1" applyAlignment="1">
      <alignment horizontal="center" vertical="center" shrinkToFit="1"/>
    </xf>
    <xf numFmtId="193" fontId="12" fillId="0" borderId="37" xfId="5" applyNumberFormat="1" applyFont="1" applyBorder="1" applyAlignment="1">
      <alignment horizontal="center" vertical="center" shrinkToFit="1"/>
    </xf>
    <xf numFmtId="0" fontId="15" fillId="0" borderId="0" xfId="2" applyAlignment="1">
      <alignment vertical="center" shrinkToFit="1"/>
    </xf>
    <xf numFmtId="193" fontId="33" fillId="0" borderId="1" xfId="2" applyNumberFormat="1" applyFont="1" applyBorder="1" applyAlignment="1" applyProtection="1">
      <alignment horizontal="center" vertical="center" shrinkToFit="1"/>
      <protection locked="0"/>
    </xf>
    <xf numFmtId="190" fontId="9" fillId="0" borderId="1" xfId="7" quotePrefix="1" applyNumberFormat="1" applyFont="1" applyBorder="1" applyAlignment="1">
      <alignment horizontal="right" vertical="center" shrinkToFit="1"/>
    </xf>
    <xf numFmtId="190" fontId="9" fillId="0" borderId="1" xfId="7" applyNumberFormat="1" applyFont="1" applyBorder="1" applyAlignment="1">
      <alignment horizontal="right" vertical="center" shrinkToFit="1"/>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2" borderId="3" xfId="2" applyFont="1" applyFill="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45" fillId="0" borderId="1" xfId="2" applyFont="1" applyBorder="1" applyAlignment="1">
      <alignment horizontal="center" vertical="center"/>
    </xf>
    <xf numFmtId="190" fontId="46" fillId="0" borderId="3" xfId="2" applyNumberFormat="1"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4" fontId="46"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201" fontId="51" fillId="0" borderId="9" xfId="1" applyNumberFormat="1" applyFont="1" applyBorder="1" applyAlignment="1" applyProtection="1">
      <alignment horizontal="center" vertical="center" shrinkToFit="1"/>
      <protection locked="0"/>
    </xf>
    <xf numFmtId="201" fontId="51" fillId="0" borderId="10" xfId="1" applyNumberFormat="1" applyFont="1" applyBorder="1" applyAlignment="1" applyProtection="1">
      <alignment horizontal="center" vertical="center" shrinkToFit="1"/>
      <protection locked="0"/>
    </xf>
    <xf numFmtId="201" fontId="51" fillId="0" borderId="11" xfId="1" applyNumberFormat="1" applyFont="1" applyBorder="1" applyAlignment="1" applyProtection="1">
      <alignment horizontal="center" vertical="center" shrinkToFit="1"/>
      <protection locked="0"/>
    </xf>
    <xf numFmtId="14" fontId="46" fillId="0" borderId="9" xfId="2" applyNumberFormat="1" applyFont="1" applyBorder="1" applyAlignment="1" applyProtection="1">
      <alignment horizontal="center" vertical="center"/>
      <protection locked="0"/>
    </xf>
    <xf numFmtId="0" fontId="46" fillId="0" borderId="11" xfId="2" applyFont="1" applyBorder="1" applyAlignment="1" applyProtection="1">
      <alignment horizontal="center" vertical="center"/>
      <protection locked="0"/>
    </xf>
    <xf numFmtId="201" fontId="51" fillId="0" borderId="2" xfId="1" applyNumberFormat="1" applyFont="1" applyBorder="1" applyAlignment="1" applyProtection="1">
      <alignment horizontal="center" vertical="center" shrinkToFit="1"/>
      <protection locked="0"/>
    </xf>
    <xf numFmtId="201" fontId="51" fillId="0" borderId="3" xfId="1" applyNumberFormat="1" applyFont="1" applyBorder="1" applyAlignment="1" applyProtection="1">
      <alignment horizontal="center" vertical="center" shrinkToFit="1"/>
      <protection locked="0"/>
    </xf>
    <xf numFmtId="201" fontId="51" fillId="0" borderId="8" xfId="1" applyNumberFormat="1" applyFont="1" applyBorder="1" applyAlignment="1" applyProtection="1">
      <alignment horizontal="center" vertical="center" shrinkToFit="1"/>
      <protection locked="0"/>
    </xf>
    <xf numFmtId="0" fontId="46" fillId="2" borderId="3" xfId="2" applyFont="1" applyFill="1" applyBorder="1" applyAlignment="1">
      <alignment horizontal="center" vertical="center"/>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46"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46" fillId="0" borderId="6" xfId="2" applyNumberFormat="1" applyFont="1" applyBorder="1" applyAlignment="1">
      <alignment horizontal="center" vertical="center" shrinkToFit="1"/>
    </xf>
    <xf numFmtId="176" fontId="46" fillId="0" borderId="7" xfId="2" applyNumberFormat="1" applyFont="1" applyBorder="1" applyAlignment="1">
      <alignment horizontal="center" vertical="center" shrinkToFit="1"/>
    </xf>
    <xf numFmtId="176" fontId="46" fillId="0" borderId="5" xfId="2" applyNumberFormat="1" applyFont="1" applyBorder="1" applyAlignment="1">
      <alignment horizontal="center" vertical="center" shrinkToFit="1"/>
    </xf>
    <xf numFmtId="176" fontId="46" fillId="0" borderId="9" xfId="2" applyNumberFormat="1" applyFont="1" applyBorder="1" applyAlignment="1">
      <alignment horizontal="center" vertical="center" shrinkToFit="1"/>
    </xf>
    <xf numFmtId="176" fontId="46" fillId="0" borderId="10" xfId="2" applyNumberFormat="1" applyFont="1" applyBorder="1" applyAlignment="1">
      <alignment horizontal="center" vertical="center" shrinkToFit="1"/>
    </xf>
    <xf numFmtId="176" fontId="46"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185" fontId="46" fillId="0" borderId="1" xfId="2" applyNumberFormat="1" applyFont="1" applyBorder="1" applyAlignment="1" applyProtection="1">
      <alignment horizontal="center" vertical="center" shrinkToFit="1"/>
      <protection locked="0"/>
    </xf>
    <xf numFmtId="0" fontId="46" fillId="0" borderId="2" xfId="2"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0" borderId="13" xfId="2" applyFont="1" applyBorder="1" applyAlignment="1" applyProtection="1">
      <alignment horizontal="center" vertical="center" shrinkToFit="1"/>
      <protection locked="0"/>
    </xf>
    <xf numFmtId="0" fontId="46" fillId="2" borderId="13" xfId="2" applyFont="1" applyFill="1" applyBorder="1" applyAlignment="1">
      <alignment horizontal="center" vertical="center" textRotation="255"/>
    </xf>
    <xf numFmtId="0" fontId="46" fillId="0" borderId="14"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0" fontId="46" fillId="0" borderId="2" xfId="2" applyNumberFormat="1" applyFont="1" applyBorder="1" applyAlignment="1" applyProtection="1">
      <alignment horizontal="center" vertical="center"/>
      <protection locked="0"/>
    </xf>
    <xf numFmtId="190" fontId="46" fillId="0" borderId="3" xfId="2" applyNumberFormat="1" applyFont="1" applyBorder="1" applyAlignment="1" applyProtection="1">
      <alignment horizontal="center" vertical="center"/>
      <protection locked="0"/>
    </xf>
    <xf numFmtId="184" fontId="46" fillId="0" borderId="2" xfId="2" applyNumberFormat="1" applyFont="1" applyBorder="1" applyAlignment="1" applyProtection="1">
      <alignment horizontal="center" vertical="center"/>
      <protection locked="0"/>
    </xf>
    <xf numFmtId="184" fontId="46" fillId="0" borderId="3" xfId="2" applyNumberFormat="1" applyFont="1" applyBorder="1" applyAlignment="1" applyProtection="1">
      <alignment horizontal="center" vertical="center"/>
      <protection locked="0"/>
    </xf>
    <xf numFmtId="183" fontId="46" fillId="0" borderId="1" xfId="2" applyNumberFormat="1" applyFont="1" applyBorder="1" applyAlignment="1" applyProtection="1">
      <alignment horizontal="center" vertical="center"/>
      <protection locked="0"/>
    </xf>
    <xf numFmtId="181" fontId="46" fillId="0" borderId="2" xfId="2" applyNumberFormat="1" applyFont="1" applyBorder="1" applyAlignment="1" applyProtection="1">
      <alignment horizontal="center" vertical="center"/>
      <protection locked="0"/>
    </xf>
    <xf numFmtId="181" fontId="46"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 xfId="7" applyFont="1" applyBorder="1" applyAlignment="1">
      <alignment horizontal="center" vertical="center" shrinkToFit="1"/>
    </xf>
    <xf numFmtId="0" fontId="9" fillId="0" borderId="1" xfId="2" applyFont="1" applyBorder="1" applyAlignment="1">
      <alignment horizontal="center" vertical="center" shrinkToFit="1"/>
    </xf>
    <xf numFmtId="0" fontId="9" fillId="0" borderId="2" xfId="7" applyFont="1" applyBorder="1" applyAlignment="1">
      <alignment horizontal="center" vertical="center" shrinkToFit="1"/>
    </xf>
    <xf numFmtId="0" fontId="9" fillId="0" borderId="8" xfId="2" applyFont="1" applyBorder="1" applyAlignment="1">
      <alignment horizontal="center" vertical="center" shrinkToFit="1"/>
    </xf>
    <xf numFmtId="0" fontId="9" fillId="0" borderId="8" xfId="7"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9" fillId="0" borderId="6" xfId="2" applyNumberFormat="1" applyFont="1" applyBorder="1" applyAlignment="1">
      <alignment horizontal="center" vertical="center" wrapText="1" shrinkToFit="1"/>
    </xf>
    <xf numFmtId="197" fontId="9" fillId="0" borderId="7" xfId="2" applyNumberFormat="1" applyFont="1" applyBorder="1" applyAlignment="1">
      <alignment horizontal="center" vertical="center" wrapText="1" shrinkToFit="1"/>
    </xf>
    <xf numFmtId="197" fontId="9" fillId="0" borderId="5" xfId="2" applyNumberFormat="1" applyFont="1" applyBorder="1" applyAlignment="1">
      <alignment horizontal="center" vertical="center" wrapText="1" shrinkToFit="1"/>
    </xf>
    <xf numFmtId="197" fontId="9" fillId="0" borderId="9" xfId="2" applyNumberFormat="1" applyFont="1" applyBorder="1" applyAlignment="1">
      <alignment horizontal="center" vertical="center" wrapText="1" shrinkToFit="1"/>
    </xf>
    <xf numFmtId="197" fontId="9" fillId="0" borderId="10" xfId="2" applyNumberFormat="1" applyFont="1" applyBorder="1" applyAlignment="1">
      <alignment horizontal="center" vertical="center" wrapText="1" shrinkToFit="1"/>
    </xf>
    <xf numFmtId="197" fontId="9" fillId="0" borderId="11" xfId="2" applyNumberFormat="1" applyFont="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wrapText="1" shrinkToFit="1"/>
    </xf>
    <xf numFmtId="197" fontId="12" fillId="0" borderId="7" xfId="2" applyNumberFormat="1" applyFont="1" applyBorder="1" applyAlignment="1">
      <alignment horizontal="center" vertical="center" wrapText="1" shrinkToFit="1"/>
    </xf>
    <xf numFmtId="197" fontId="12" fillId="0" borderId="5" xfId="2" applyNumberFormat="1" applyFont="1" applyBorder="1" applyAlignment="1">
      <alignment horizontal="center" vertical="center" wrapText="1" shrinkToFit="1"/>
    </xf>
    <xf numFmtId="197" fontId="12" fillId="0" borderId="9" xfId="2" applyNumberFormat="1" applyFont="1" applyBorder="1" applyAlignment="1">
      <alignment horizontal="center" vertical="center" wrapText="1" shrinkToFit="1"/>
    </xf>
    <xf numFmtId="197" fontId="12" fillId="0" borderId="10" xfId="2" applyNumberFormat="1" applyFont="1" applyBorder="1" applyAlignment="1">
      <alignment horizontal="center" vertical="center" wrapText="1" shrinkToFit="1"/>
    </xf>
    <xf numFmtId="197"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0" fontId="46" fillId="0" borderId="1" xfId="2" applyFont="1" applyBorder="1" applyAlignment="1">
      <alignment horizontal="center" vertical="center"/>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201" fontId="46" fillId="0" borderId="2" xfId="2" applyNumberFormat="1" applyFont="1" applyBorder="1" applyAlignment="1">
      <alignment horizontal="center" vertical="center" shrinkToFit="1"/>
    </xf>
    <xf numFmtId="201" fontId="46" fillId="0" borderId="3" xfId="2" applyNumberFormat="1" applyFont="1" applyBorder="1" applyAlignment="1">
      <alignment horizontal="center" vertical="center" shrinkToFit="1"/>
    </xf>
    <xf numFmtId="201" fontId="46" fillId="0" borderId="8" xfId="2" applyNumberFormat="1" applyFont="1" applyBorder="1" applyAlignment="1">
      <alignment horizontal="center" vertical="center" shrinkToFit="1"/>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46" fillId="0" borderId="2" xfId="2" applyNumberFormat="1" applyFont="1" applyBorder="1" applyAlignment="1">
      <alignment horizontal="center" vertical="center" shrinkToFit="1"/>
    </xf>
    <xf numFmtId="0" fontId="46" fillId="2" borderId="5" xfId="2" applyFont="1" applyFill="1" applyBorder="1" applyAlignment="1">
      <alignment horizontal="center" vertical="center" wrapText="1" shrinkToFit="1"/>
    </xf>
    <xf numFmtId="0" fontId="46" fillId="2" borderId="6"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198" fontId="46" fillId="0" borderId="6" xfId="2" applyNumberFormat="1" applyFont="1" applyBorder="1" applyAlignment="1" applyProtection="1">
      <alignment horizontal="center" vertical="center"/>
      <protection locked="0"/>
    </xf>
    <xf numFmtId="198" fontId="46" fillId="0" borderId="5" xfId="2" applyNumberFormat="1" applyFont="1" applyBorder="1" applyAlignment="1" applyProtection="1">
      <alignment horizontal="center" vertical="center"/>
      <protection locked="0"/>
    </xf>
    <xf numFmtId="198" fontId="46" fillId="0" borderId="12" xfId="2" applyNumberFormat="1" applyFont="1" applyBorder="1" applyAlignment="1" applyProtection="1">
      <alignment horizontal="center" vertical="center"/>
      <protection locked="0"/>
    </xf>
    <xf numFmtId="198"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8" fontId="46" fillId="0" borderId="9" xfId="2" applyNumberFormat="1" applyFont="1" applyBorder="1" applyAlignment="1" applyProtection="1">
      <alignment horizontal="center" vertical="center"/>
      <protection locked="0"/>
    </xf>
    <xf numFmtId="198" fontId="46" fillId="0" borderId="11" xfId="2" applyNumberFormat="1" applyFont="1" applyBorder="1" applyAlignment="1" applyProtection="1">
      <alignment horizontal="center" vertical="center"/>
      <protection locked="0"/>
    </xf>
    <xf numFmtId="198" fontId="46" fillId="0" borderId="2" xfId="2" applyNumberFormat="1" applyFont="1" applyBorder="1" applyAlignment="1" applyProtection="1">
      <alignment horizontal="center" vertical="center"/>
      <protection locked="0"/>
    </xf>
    <xf numFmtId="198" fontId="46" fillId="0" borderId="8" xfId="2" applyNumberFormat="1" applyFont="1" applyBorder="1" applyAlignment="1" applyProtection="1">
      <alignment horizontal="center" vertical="center"/>
      <protection locked="0"/>
    </xf>
    <xf numFmtId="198"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46" fillId="0" borderId="12" xfId="2" applyFont="1" applyBorder="1" applyAlignment="1">
      <alignment horizontal="center" vertical="center" wrapText="1" shrinkToFit="1"/>
    </xf>
    <xf numFmtId="0" fontId="46" fillId="0" borderId="0" xfId="2" applyFont="1" applyAlignment="1">
      <alignment horizontal="center" vertical="center" wrapText="1" shrinkToFit="1"/>
    </xf>
    <xf numFmtId="0" fontId="46" fillId="0" borderId="4" xfId="2" applyFont="1" applyBorder="1" applyAlignment="1">
      <alignment horizontal="center" vertical="center" wrapText="1" shrinkToFit="1"/>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36" fillId="0" borderId="1" xfId="0" applyFont="1" applyBorder="1" applyAlignment="1">
      <alignment horizontal="center" vertical="center" shrinkToFit="1"/>
    </xf>
    <xf numFmtId="0" fontId="46" fillId="0" borderId="3"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wrapTex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36" fillId="0" borderId="1" xfId="0" applyFont="1" applyBorder="1" applyAlignment="1">
      <alignment horizontal="center" vertical="center" wrapText="1"/>
    </xf>
    <xf numFmtId="0" fontId="46" fillId="2" borderId="1" xfId="2" applyFont="1" applyFill="1" applyBorder="1" applyAlignment="1">
      <alignment horizontal="center" vertical="center"/>
    </xf>
    <xf numFmtId="0" fontId="36" fillId="0" borderId="1" xfId="0" applyFont="1" applyBorder="1" applyAlignment="1">
      <alignment horizontal="center" vertical="center"/>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13" xfId="2" applyFont="1" applyFill="1" applyBorder="1" applyAlignment="1">
      <alignment horizontal="center" vertical="center"/>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5" fillId="0" borderId="10" xfId="2" applyFont="1" applyBorder="1" applyAlignment="1">
      <alignment horizontal="left" vertical="center"/>
    </xf>
    <xf numFmtId="0" fontId="45" fillId="0" borderId="0" xfId="2" applyFont="1" applyAlignment="1">
      <alignment horizontal="left" vertical="center"/>
    </xf>
    <xf numFmtId="0" fontId="46" fillId="0" borderId="14" xfId="2" applyFont="1" applyBorder="1" applyAlignment="1">
      <alignment horizontal="left" vertical="center"/>
    </xf>
    <xf numFmtId="0" fontId="46" fillId="0" borderId="6" xfId="2"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176" fontId="46" fillId="0" borderId="6" xfId="2" applyNumberFormat="1" applyFont="1" applyBorder="1" applyAlignment="1">
      <alignment horizontal="center" vertical="center"/>
    </xf>
    <xf numFmtId="176" fontId="46" fillId="0" borderId="5" xfId="2" applyNumberFormat="1" applyFont="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0" borderId="13" xfId="2" applyFont="1" applyBorder="1" applyAlignment="1">
      <alignment horizontal="left"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46" fillId="0" borderId="9" xfId="2" applyFont="1" applyBorder="1" applyAlignment="1">
      <alignment horizontal="center" vertical="center" wrapText="1" shrinkToFi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6" fillId="0" borderId="9" xfId="2" applyFont="1" applyBorder="1" applyAlignment="1">
      <alignment horizontal="left" vertical="center"/>
    </xf>
    <xf numFmtId="0" fontId="46" fillId="0" borderId="10" xfId="2" applyFont="1" applyBorder="1" applyAlignment="1">
      <alignment horizontal="left" vertical="center"/>
    </xf>
    <xf numFmtId="0" fontId="46" fillId="0" borderId="11" xfId="2" applyFont="1" applyBorder="1" applyAlignment="1">
      <alignment horizontal="left" vertical="center"/>
    </xf>
    <xf numFmtId="0" fontId="46" fillId="0" borderId="11" xfId="2" applyFont="1" applyBorder="1" applyAlignment="1">
      <alignment horizontal="center" vertical="center" wrapText="1" shrinkToFit="1"/>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5" xfId="2" applyFont="1" applyBorder="1" applyAlignment="1">
      <alignment horizontal="left" vertical="center"/>
    </xf>
    <xf numFmtId="0" fontId="46" fillId="0" borderId="5" xfId="2" applyFont="1" applyBorder="1" applyAlignment="1">
      <alignment horizontal="center" vertical="center" wrapText="1" shrinkToFit="1"/>
    </xf>
    <xf numFmtId="0" fontId="46" fillId="2" borderId="12" xfId="2" applyFont="1" applyFill="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4"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shrinkToFit="1"/>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shrinkToFit="1"/>
      <protection locked="0"/>
    </xf>
    <xf numFmtId="176" fontId="54" fillId="0" borderId="3" xfId="2" applyNumberFormat="1" applyFont="1" applyBorder="1" applyAlignment="1" applyProtection="1">
      <alignment horizontal="center" vertical="center" shrinkToFit="1"/>
      <protection locked="0"/>
    </xf>
    <xf numFmtId="176" fontId="54" fillId="0" borderId="8" xfId="2" applyNumberFormat="1" applyFont="1" applyBorder="1" applyAlignment="1" applyProtection="1">
      <alignment horizontal="center" vertical="center" shrinkToFit="1"/>
      <protection locked="0"/>
    </xf>
    <xf numFmtId="0" fontId="54" fillId="2" borderId="8" xfId="2" applyFont="1" applyFill="1" applyBorder="1" applyAlignment="1">
      <alignment horizontal="center" vertical="center" shrinkToFit="1"/>
    </xf>
    <xf numFmtId="0" fontId="54" fillId="0" borderId="2" xfId="2" applyFont="1" applyBorder="1" applyAlignment="1" applyProtection="1">
      <alignment horizontal="center" vertical="center" shrinkToFit="1"/>
      <protection locked="0"/>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176" fontId="46" fillId="0" borderId="2" xfId="2" applyNumberFormat="1" applyFont="1" applyBorder="1" applyAlignment="1" applyProtection="1">
      <alignment horizontal="center" vertical="center" shrinkToFit="1"/>
      <protection locked="0"/>
    </xf>
    <xf numFmtId="176" fontId="46" fillId="0" borderId="3" xfId="2" applyNumberFormat="1" applyFont="1" applyBorder="1" applyAlignment="1" applyProtection="1">
      <alignment horizontal="center" vertical="center" shrinkToFit="1"/>
      <protection locked="0"/>
    </xf>
    <xf numFmtId="176" fontId="46" fillId="0" borderId="8" xfId="2" applyNumberFormat="1" applyFont="1" applyBorder="1" applyAlignment="1" applyProtection="1">
      <alignment horizontal="center" vertical="center" shrinkToFit="1"/>
      <protection locked="0"/>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8" xfId="4" applyFont="1" applyFill="1" applyBorder="1" applyAlignment="1">
      <alignment horizontal="center" vertical="center"/>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54" fillId="2" borderId="6" xfId="2" applyFont="1" applyFill="1" applyBorder="1" applyAlignment="1">
      <alignment horizontal="center" vertical="center" shrinkToFit="1"/>
    </xf>
    <xf numFmtId="0" fontId="54" fillId="2" borderId="7"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54" fillId="0" borderId="14" xfId="2" applyFont="1" applyBorder="1" applyAlignment="1">
      <alignment horizontal="center" vertical="center" wrapText="1"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0" borderId="2"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4" fillId="0" borderId="13" xfId="4" applyFont="1" applyBorder="1" applyAlignment="1">
      <alignment horizontal="center" vertical="center" wrapTex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12" fillId="3" borderId="2" xfId="4" applyFont="1" applyFill="1" applyBorder="1" applyAlignment="1">
      <alignment horizontal="center" vertical="center"/>
    </xf>
    <xf numFmtId="0" fontId="12" fillId="3" borderId="3" xfId="4" applyFont="1" applyFill="1" applyBorder="1" applyAlignment="1">
      <alignment horizontal="center" vertical="center"/>
    </xf>
    <xf numFmtId="0" fontId="12" fillId="3" borderId="8"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44" fillId="0" borderId="2" xfId="4" applyFont="1" applyBorder="1" applyAlignment="1">
      <alignment horizontal="center" vertical="center" wrapText="1"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12" fillId="3" borderId="1" xfId="4" applyFont="1" applyFill="1" applyBorder="1" applyAlignment="1">
      <alignment horizontal="center" vertical="center"/>
    </xf>
    <xf numFmtId="0" fontId="12" fillId="0" borderId="1" xfId="4" applyFont="1" applyBorder="1" applyAlignment="1">
      <alignment horizontal="left" vertical="center" shrinkToFit="1"/>
    </xf>
    <xf numFmtId="0" fontId="12" fillId="0" borderId="1" xfId="2" applyFont="1" applyBorder="1" applyAlignment="1" applyProtection="1">
      <alignment horizontal="center" vertical="center" shrinkToFit="1"/>
      <protection locked="0"/>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28" fillId="0" borderId="10" xfId="0" applyFont="1" applyBorder="1" applyAlignment="1">
      <alignment horizontal="left" vertical="center"/>
    </xf>
    <xf numFmtId="0" fontId="28" fillId="0" borderId="0" xfId="0" applyFont="1" applyAlignment="1">
      <alignment horizontal="left" vertical="center"/>
    </xf>
    <xf numFmtId="0" fontId="32" fillId="0" borderId="0" xfId="2" applyFont="1" applyAlignment="1">
      <alignment vertical="center" wrapText="1"/>
    </xf>
    <xf numFmtId="0" fontId="18" fillId="2" borderId="1" xfId="5" applyFont="1" applyFill="1" applyBorder="1" applyAlignment="1">
      <alignment horizontal="center" vertical="center" wrapText="1"/>
    </xf>
    <xf numFmtId="0" fontId="29" fillId="2" borderId="1" xfId="5" applyFont="1" applyFill="1" applyBorder="1" applyAlignment="1">
      <alignment horizontal="center" vertical="center" wrapText="1"/>
    </xf>
    <xf numFmtId="0" fontId="28" fillId="0" borderId="7"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28"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left" vertical="top" wrapText="1"/>
      <protection locked="0"/>
    </xf>
    <xf numFmtId="0" fontId="26" fillId="0" borderId="7" xfId="2" applyFont="1" applyBorder="1" applyAlignment="1" applyProtection="1">
      <alignment horizontal="left" vertical="top"/>
      <protection locked="0"/>
    </xf>
    <xf numFmtId="0" fontId="26" fillId="0" borderId="0" xfId="2" applyFont="1" applyAlignment="1" applyProtection="1">
      <alignment horizontal="left" vertical="top"/>
      <protection locked="0"/>
    </xf>
    <xf numFmtId="0" fontId="26" fillId="0" borderId="4" xfId="2" applyFont="1" applyBorder="1" applyAlignment="1" applyProtection="1">
      <alignment horizontal="left" vertical="top"/>
      <protection locked="0"/>
    </xf>
    <xf numFmtId="0" fontId="26" fillId="0" borderId="12" xfId="2" applyFont="1" applyBorder="1" applyAlignment="1" applyProtection="1">
      <alignment horizontal="left" vertical="top"/>
      <protection locked="0"/>
    </xf>
    <xf numFmtId="0" fontId="26" fillId="0" borderId="9" xfId="2" applyFont="1" applyBorder="1" applyAlignment="1" applyProtection="1">
      <alignment horizontal="left" vertical="top"/>
      <protection locked="0"/>
    </xf>
    <xf numFmtId="0" fontId="26" fillId="0" borderId="10" xfId="2" applyFont="1" applyBorder="1" applyAlignment="1" applyProtection="1">
      <alignment horizontal="left" vertical="top"/>
      <protection locked="0"/>
    </xf>
    <xf numFmtId="0" fontId="26" fillId="0" borderId="11" xfId="2" applyFont="1" applyBorder="1" applyAlignment="1" applyProtection="1">
      <alignment horizontal="left" vertical="top"/>
      <protection locked="0"/>
    </xf>
    <xf numFmtId="0" fontId="18"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8" fontId="18" fillId="0" borderId="9" xfId="0" applyNumberFormat="1" applyFont="1" applyBorder="1" applyAlignment="1">
      <alignment horizontal="left" vertical="center"/>
    </xf>
    <xf numFmtId="188" fontId="18" fillId="0" borderId="10" xfId="0" applyNumberFormat="1" applyFont="1" applyBorder="1" applyAlignment="1">
      <alignment horizontal="left" vertical="center"/>
    </xf>
    <xf numFmtId="188" fontId="18" fillId="0" borderId="11" xfId="0" applyNumberFormat="1" applyFont="1" applyBorder="1" applyAlignment="1">
      <alignment horizontal="left" vertical="center"/>
    </xf>
    <xf numFmtId="0" fontId="28" fillId="0" borderId="1" xfId="0" applyFont="1" applyBorder="1">
      <alignment vertical="center"/>
    </xf>
    <xf numFmtId="188"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18" fillId="0" borderId="6" xfId="0" applyNumberFormat="1" applyFont="1" applyBorder="1" applyAlignment="1">
      <alignment horizontal="center" vertical="center"/>
    </xf>
    <xf numFmtId="0" fontId="27" fillId="0" borderId="7" xfId="0" applyFont="1" applyBorder="1">
      <alignment vertical="center"/>
    </xf>
    <xf numFmtId="0" fontId="27" fillId="0" borderId="5" xfId="0" applyFont="1" applyBorder="1">
      <alignment vertical="center"/>
    </xf>
    <xf numFmtId="188" fontId="18" fillId="0" borderId="9" xfId="0" applyNumberFormat="1" applyFont="1" applyBorder="1" applyAlignment="1">
      <alignment horizontal="center" vertical="center"/>
    </xf>
    <xf numFmtId="0" fontId="27" fillId="0" borderId="10" xfId="0" applyFont="1" applyBorder="1">
      <alignment vertical="center"/>
    </xf>
    <xf numFmtId="0" fontId="27"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18" fillId="0" borderId="6" xfId="0" applyNumberFormat="1" applyFont="1" applyBorder="1" applyAlignment="1">
      <alignment horizontal="left"/>
    </xf>
    <xf numFmtId="188" fontId="18" fillId="0" borderId="7" xfId="0" applyNumberFormat="1" applyFont="1" applyBorder="1" applyAlignment="1">
      <alignment horizontal="left"/>
    </xf>
    <xf numFmtId="188" fontId="18" fillId="0" borderId="5" xfId="0" applyNumberFormat="1" applyFont="1" applyBorder="1" applyAlignment="1">
      <alignment horizontal="left"/>
    </xf>
    <xf numFmtId="0" fontId="28" fillId="0" borderId="2" xfId="0" applyFont="1" applyBorder="1">
      <alignment vertical="center"/>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2" xfId="0" applyFont="1" applyFill="1" applyBorder="1" applyAlignment="1">
      <alignment vertical="center" wrapText="1"/>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6"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25"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176" fontId="25" fillId="0" borderId="6" xfId="5" applyNumberFormat="1" applyFont="1" applyBorder="1" applyAlignment="1">
      <alignment horizontal="center" vertical="center" wrapText="1" shrinkToFit="1"/>
    </xf>
    <xf numFmtId="176" fontId="25" fillId="0" borderId="7" xfId="5" applyNumberFormat="1" applyFont="1" applyBorder="1" applyAlignment="1">
      <alignment horizontal="center" vertical="center" wrapText="1" shrinkToFit="1"/>
    </xf>
    <xf numFmtId="176" fontId="25" fillId="0" borderId="5" xfId="5" applyNumberFormat="1" applyFont="1" applyBorder="1" applyAlignment="1">
      <alignment horizontal="center" vertical="center" wrapText="1" shrinkToFit="1"/>
    </xf>
    <xf numFmtId="176" fontId="25" fillId="0" borderId="9" xfId="5" applyNumberFormat="1" applyFont="1" applyBorder="1" applyAlignment="1">
      <alignment horizontal="center" vertical="center" wrapText="1" shrinkToFit="1"/>
    </xf>
    <xf numFmtId="176" fontId="25" fillId="0" borderId="10" xfId="5" applyNumberFormat="1" applyFont="1" applyBorder="1" applyAlignment="1">
      <alignment horizontal="center" vertical="center" wrapText="1" shrinkToFit="1"/>
    </xf>
    <xf numFmtId="176" fontId="25"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12" fillId="0" borderId="13" xfId="5" applyFont="1" applyBorder="1" applyAlignment="1">
      <alignment horizontal="left" vertical="center"/>
    </xf>
    <xf numFmtId="0" fontId="12" fillId="2" borderId="1" xfId="5" applyFont="1" applyFill="1" applyBorder="1" applyAlignment="1">
      <alignment horizontal="center" vertical="center"/>
    </xf>
    <xf numFmtId="0" fontId="12" fillId="0" borderId="1" xfId="5" applyFont="1" applyBorder="1" applyAlignment="1">
      <alignment horizontal="left" vertical="center"/>
    </xf>
    <xf numFmtId="0" fontId="12" fillId="0" borderId="9" xfId="5" applyFont="1" applyBorder="1" applyAlignment="1">
      <alignment horizontal="left" vertical="center"/>
    </xf>
    <xf numFmtId="0" fontId="12" fillId="0" borderId="10" xfId="5" applyFont="1" applyBorder="1" applyAlignment="1">
      <alignment horizontal="left" vertical="center"/>
    </xf>
    <xf numFmtId="0" fontId="12" fillId="0" borderId="11" xfId="5" applyFont="1" applyBorder="1" applyAlignment="1">
      <alignment horizontal="left" vertical="center"/>
    </xf>
    <xf numFmtId="0" fontId="12" fillId="2" borderId="14" xfId="5" applyFont="1" applyFill="1" applyBorder="1" applyAlignment="1">
      <alignment horizontal="center" vertical="center"/>
    </xf>
    <xf numFmtId="0" fontId="12" fillId="0" borderId="14" xfId="5" applyFont="1" applyBorder="1" applyAlignment="1">
      <alignment horizontal="left"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21"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2" fillId="0" borderId="24"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0" xfId="2" applyFont="1" applyAlignment="1">
      <alignment vertical="center"/>
    </xf>
    <xf numFmtId="0" fontId="28"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38" fillId="0" borderId="6" xfId="2" applyFont="1" applyBorder="1" applyAlignment="1">
      <alignment vertical="center" wrapText="1"/>
    </xf>
    <xf numFmtId="0" fontId="38" fillId="0" borderId="7" xfId="2" applyFont="1" applyBorder="1" applyAlignment="1">
      <alignment vertical="center" wrapText="1"/>
    </xf>
    <xf numFmtId="0" fontId="38" fillId="0" borderId="5" xfId="2" applyFont="1" applyBorder="1" applyAlignment="1">
      <alignment vertical="center" wrapText="1"/>
    </xf>
    <xf numFmtId="0" fontId="38" fillId="0" borderId="12" xfId="2" applyFont="1" applyBorder="1" applyAlignment="1">
      <alignment vertical="center" wrapText="1"/>
    </xf>
    <xf numFmtId="0" fontId="38" fillId="0" borderId="0" xfId="2" applyFont="1" applyAlignment="1">
      <alignment vertical="center" wrapText="1"/>
    </xf>
    <xf numFmtId="0" fontId="38" fillId="0" borderId="4" xfId="2" applyFont="1" applyBorder="1" applyAlignment="1">
      <alignment vertical="center" wrapText="1"/>
    </xf>
    <xf numFmtId="0" fontId="38" fillId="0" borderId="9" xfId="2" applyFont="1" applyBorder="1" applyAlignment="1">
      <alignment vertical="center" wrapText="1"/>
    </xf>
    <xf numFmtId="0" fontId="38" fillId="0" borderId="10" xfId="2" applyFont="1" applyBorder="1" applyAlignment="1">
      <alignment vertical="center" wrapText="1"/>
    </xf>
    <xf numFmtId="0" fontId="38" fillId="0" borderId="11" xfId="2" applyFont="1" applyBorder="1" applyAlignment="1">
      <alignment vertical="center" wrapTex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2 3 2" xfId="14" xr:uid="{DD40EFC9-4479-42C8-80D5-467DF34379D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59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externalLink" Target="externalLinks/externalLink1.xml"/><Relationship Id="rId149"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customXml" Target="../customXml/item1.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sharedStrings" Target="sharedStrings.xml"/><Relationship Id="rId15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jpe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34.jpeg"/><Relationship Id="rId1" Type="http://schemas.openxmlformats.org/officeDocument/2006/relationships/image" Target="../media/image33.jpeg"/><Relationship Id="rId4" Type="http://schemas.openxmlformats.org/officeDocument/2006/relationships/image" Target="../media/image36.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4" Type="http://schemas.openxmlformats.org/officeDocument/2006/relationships/image" Target="../media/image40.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 Id="rId4" Type="http://schemas.openxmlformats.org/officeDocument/2006/relationships/image" Target="../media/image44.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7.jpeg"/><Relationship Id="rId2" Type="http://schemas.openxmlformats.org/officeDocument/2006/relationships/image" Target="../media/image46.jpeg"/><Relationship Id="rId1" Type="http://schemas.openxmlformats.org/officeDocument/2006/relationships/image" Target="../media/image45.jpeg"/><Relationship Id="rId4" Type="http://schemas.openxmlformats.org/officeDocument/2006/relationships/image" Target="../media/image48.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51.jpeg"/><Relationship Id="rId2" Type="http://schemas.openxmlformats.org/officeDocument/2006/relationships/image" Target="../media/image50.jpeg"/><Relationship Id="rId1" Type="http://schemas.openxmlformats.org/officeDocument/2006/relationships/image" Target="../media/image49.jpeg"/><Relationship Id="rId4" Type="http://schemas.openxmlformats.org/officeDocument/2006/relationships/image" Target="../media/image52.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55.jpeg"/><Relationship Id="rId2" Type="http://schemas.openxmlformats.org/officeDocument/2006/relationships/image" Target="../media/image54.jpeg"/><Relationship Id="rId1" Type="http://schemas.openxmlformats.org/officeDocument/2006/relationships/image" Target="../media/image53.jpeg"/><Relationship Id="rId4" Type="http://schemas.openxmlformats.org/officeDocument/2006/relationships/image" Target="../media/image56.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59.jpeg"/><Relationship Id="rId2" Type="http://schemas.openxmlformats.org/officeDocument/2006/relationships/image" Target="../media/image58.jpeg"/><Relationship Id="rId1" Type="http://schemas.openxmlformats.org/officeDocument/2006/relationships/image" Target="../media/image57.jpeg"/><Relationship Id="rId4" Type="http://schemas.openxmlformats.org/officeDocument/2006/relationships/image" Target="../media/image60.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63.jpeg"/><Relationship Id="rId2" Type="http://schemas.openxmlformats.org/officeDocument/2006/relationships/image" Target="../media/image62.jpeg"/><Relationship Id="rId1" Type="http://schemas.openxmlformats.org/officeDocument/2006/relationships/image" Target="../media/image61.jpeg"/><Relationship Id="rId4" Type="http://schemas.openxmlformats.org/officeDocument/2006/relationships/image" Target="../media/image64.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67.jpeg"/><Relationship Id="rId2" Type="http://schemas.openxmlformats.org/officeDocument/2006/relationships/image" Target="../media/image66.jpeg"/><Relationship Id="rId1" Type="http://schemas.openxmlformats.org/officeDocument/2006/relationships/image" Target="../media/image65.jpg"/><Relationship Id="rId4" Type="http://schemas.openxmlformats.org/officeDocument/2006/relationships/image" Target="../media/image68.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71.jpeg"/><Relationship Id="rId2" Type="http://schemas.openxmlformats.org/officeDocument/2006/relationships/image" Target="../media/image70.jpeg"/><Relationship Id="rId1" Type="http://schemas.openxmlformats.org/officeDocument/2006/relationships/image" Target="../media/image69.jpeg"/><Relationship Id="rId4" Type="http://schemas.openxmlformats.org/officeDocument/2006/relationships/image" Target="../media/image72.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eg"/><Relationship Id="rId1" Type="http://schemas.openxmlformats.org/officeDocument/2006/relationships/image" Target="../media/image73.jpeg"/><Relationship Id="rId4" Type="http://schemas.openxmlformats.org/officeDocument/2006/relationships/image" Target="../media/image76.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79.jpeg"/><Relationship Id="rId2" Type="http://schemas.openxmlformats.org/officeDocument/2006/relationships/image" Target="../media/image78.jpeg"/><Relationship Id="rId1" Type="http://schemas.openxmlformats.org/officeDocument/2006/relationships/image" Target="../media/image77.jpeg"/><Relationship Id="rId4" Type="http://schemas.openxmlformats.org/officeDocument/2006/relationships/image" Target="../media/image80.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83.jpeg"/><Relationship Id="rId2" Type="http://schemas.openxmlformats.org/officeDocument/2006/relationships/image" Target="../media/image82.jpeg"/><Relationship Id="rId1" Type="http://schemas.openxmlformats.org/officeDocument/2006/relationships/image" Target="../media/image81.jpeg"/><Relationship Id="rId4" Type="http://schemas.openxmlformats.org/officeDocument/2006/relationships/image" Target="../media/image84.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 Id="rId4" Type="http://schemas.openxmlformats.org/officeDocument/2006/relationships/image" Target="../media/image88.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91.jpeg"/><Relationship Id="rId2" Type="http://schemas.openxmlformats.org/officeDocument/2006/relationships/image" Target="../media/image90.jpeg"/><Relationship Id="rId1" Type="http://schemas.openxmlformats.org/officeDocument/2006/relationships/image" Target="../media/image89.jpeg"/><Relationship Id="rId4" Type="http://schemas.openxmlformats.org/officeDocument/2006/relationships/image" Target="../media/image92.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95.jpeg"/><Relationship Id="rId2" Type="http://schemas.openxmlformats.org/officeDocument/2006/relationships/image" Target="../media/image94.jpeg"/><Relationship Id="rId1" Type="http://schemas.openxmlformats.org/officeDocument/2006/relationships/image" Target="../media/image93.jpeg"/><Relationship Id="rId4" Type="http://schemas.openxmlformats.org/officeDocument/2006/relationships/image" Target="../media/image96.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99.jpeg"/><Relationship Id="rId2" Type="http://schemas.openxmlformats.org/officeDocument/2006/relationships/image" Target="../media/image98.jpeg"/><Relationship Id="rId1" Type="http://schemas.openxmlformats.org/officeDocument/2006/relationships/image" Target="../media/image97.jpeg"/><Relationship Id="rId4" Type="http://schemas.openxmlformats.org/officeDocument/2006/relationships/image" Target="../media/image100.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03.jpeg"/><Relationship Id="rId2" Type="http://schemas.openxmlformats.org/officeDocument/2006/relationships/image" Target="../media/image102.jpeg"/><Relationship Id="rId1" Type="http://schemas.openxmlformats.org/officeDocument/2006/relationships/image" Target="../media/image101.jpeg"/><Relationship Id="rId4" Type="http://schemas.openxmlformats.org/officeDocument/2006/relationships/image" Target="../media/image104.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05.jpeg"/><Relationship Id="rId4" Type="http://schemas.openxmlformats.org/officeDocument/2006/relationships/image" Target="../media/image108.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11.jpeg"/><Relationship Id="rId2" Type="http://schemas.openxmlformats.org/officeDocument/2006/relationships/image" Target="../media/image110.jpeg"/><Relationship Id="rId1" Type="http://schemas.openxmlformats.org/officeDocument/2006/relationships/image" Target="../media/image109.jpeg"/><Relationship Id="rId4" Type="http://schemas.openxmlformats.org/officeDocument/2006/relationships/image" Target="../media/image112.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15.jpeg"/><Relationship Id="rId2" Type="http://schemas.openxmlformats.org/officeDocument/2006/relationships/image" Target="../media/image114.jpeg"/><Relationship Id="rId1" Type="http://schemas.openxmlformats.org/officeDocument/2006/relationships/image" Target="../media/image113.jpeg"/><Relationship Id="rId4" Type="http://schemas.openxmlformats.org/officeDocument/2006/relationships/image" Target="../media/image116.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19.jpeg"/><Relationship Id="rId2" Type="http://schemas.openxmlformats.org/officeDocument/2006/relationships/image" Target="../media/image118.jpeg"/><Relationship Id="rId1" Type="http://schemas.openxmlformats.org/officeDocument/2006/relationships/image" Target="../media/image117.jpeg"/><Relationship Id="rId4" Type="http://schemas.openxmlformats.org/officeDocument/2006/relationships/image" Target="../media/image120.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23.jpeg"/><Relationship Id="rId2" Type="http://schemas.openxmlformats.org/officeDocument/2006/relationships/image" Target="../media/image122.jpeg"/><Relationship Id="rId1" Type="http://schemas.openxmlformats.org/officeDocument/2006/relationships/image" Target="../media/image121.jpeg"/><Relationship Id="rId4" Type="http://schemas.openxmlformats.org/officeDocument/2006/relationships/image" Target="../media/image124.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27.jpeg"/><Relationship Id="rId2" Type="http://schemas.openxmlformats.org/officeDocument/2006/relationships/image" Target="../media/image126.jpeg"/><Relationship Id="rId1" Type="http://schemas.openxmlformats.org/officeDocument/2006/relationships/image" Target="../media/image125.jpeg"/><Relationship Id="rId4" Type="http://schemas.openxmlformats.org/officeDocument/2006/relationships/image" Target="../media/image128.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31.jpeg"/><Relationship Id="rId2" Type="http://schemas.openxmlformats.org/officeDocument/2006/relationships/image" Target="../media/image130.jpeg"/><Relationship Id="rId1" Type="http://schemas.openxmlformats.org/officeDocument/2006/relationships/image" Target="../media/image129.jpeg"/><Relationship Id="rId4" Type="http://schemas.openxmlformats.org/officeDocument/2006/relationships/image" Target="../media/image132.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35.jpeg"/><Relationship Id="rId2" Type="http://schemas.openxmlformats.org/officeDocument/2006/relationships/image" Target="../media/image134.jpeg"/><Relationship Id="rId1" Type="http://schemas.openxmlformats.org/officeDocument/2006/relationships/image" Target="../media/image133.jpeg"/><Relationship Id="rId4" Type="http://schemas.openxmlformats.org/officeDocument/2006/relationships/image" Target="../media/image136.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39.jpeg"/><Relationship Id="rId2" Type="http://schemas.openxmlformats.org/officeDocument/2006/relationships/image" Target="../media/image138.jpeg"/><Relationship Id="rId1" Type="http://schemas.openxmlformats.org/officeDocument/2006/relationships/image" Target="../media/image137.jpeg"/><Relationship Id="rId4" Type="http://schemas.openxmlformats.org/officeDocument/2006/relationships/image" Target="../media/image140.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43.jpeg"/><Relationship Id="rId2" Type="http://schemas.openxmlformats.org/officeDocument/2006/relationships/image" Target="../media/image142.jpeg"/><Relationship Id="rId1" Type="http://schemas.openxmlformats.org/officeDocument/2006/relationships/image" Target="../media/image141.jpeg"/><Relationship Id="rId4" Type="http://schemas.openxmlformats.org/officeDocument/2006/relationships/image" Target="../media/image144.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47.jpeg"/><Relationship Id="rId2" Type="http://schemas.openxmlformats.org/officeDocument/2006/relationships/image" Target="../media/image146.jpeg"/><Relationship Id="rId1" Type="http://schemas.openxmlformats.org/officeDocument/2006/relationships/image" Target="../media/image145.jpeg"/><Relationship Id="rId4" Type="http://schemas.openxmlformats.org/officeDocument/2006/relationships/image" Target="../media/image148.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51.jpeg"/><Relationship Id="rId2" Type="http://schemas.openxmlformats.org/officeDocument/2006/relationships/image" Target="../media/image150.jpeg"/><Relationship Id="rId1" Type="http://schemas.openxmlformats.org/officeDocument/2006/relationships/image" Target="../media/image149.jpeg"/><Relationship Id="rId4" Type="http://schemas.openxmlformats.org/officeDocument/2006/relationships/image" Target="../media/image152.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55.jpeg"/><Relationship Id="rId2" Type="http://schemas.openxmlformats.org/officeDocument/2006/relationships/image" Target="../media/image154.jpeg"/><Relationship Id="rId1" Type="http://schemas.openxmlformats.org/officeDocument/2006/relationships/image" Target="../media/image153.jpeg"/><Relationship Id="rId4" Type="http://schemas.openxmlformats.org/officeDocument/2006/relationships/image" Target="../media/image156.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59.jpg"/><Relationship Id="rId2" Type="http://schemas.openxmlformats.org/officeDocument/2006/relationships/image" Target="../media/image158.jpg"/><Relationship Id="rId1" Type="http://schemas.openxmlformats.org/officeDocument/2006/relationships/image" Target="../media/image157.jpg"/><Relationship Id="rId4" Type="http://schemas.openxmlformats.org/officeDocument/2006/relationships/image" Target="../media/image160.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63.jpeg"/><Relationship Id="rId2" Type="http://schemas.openxmlformats.org/officeDocument/2006/relationships/image" Target="../media/image162.jpg"/><Relationship Id="rId1" Type="http://schemas.openxmlformats.org/officeDocument/2006/relationships/image" Target="../media/image161.jpg"/><Relationship Id="rId4" Type="http://schemas.openxmlformats.org/officeDocument/2006/relationships/image" Target="../media/image164.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67.jpeg"/><Relationship Id="rId2" Type="http://schemas.openxmlformats.org/officeDocument/2006/relationships/image" Target="../media/image166.jpeg"/><Relationship Id="rId1" Type="http://schemas.openxmlformats.org/officeDocument/2006/relationships/image" Target="../media/image165.jpeg"/><Relationship Id="rId4" Type="http://schemas.openxmlformats.org/officeDocument/2006/relationships/image" Target="../media/image168.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71.jpeg"/><Relationship Id="rId2" Type="http://schemas.openxmlformats.org/officeDocument/2006/relationships/image" Target="../media/image170.jpeg"/><Relationship Id="rId1" Type="http://schemas.openxmlformats.org/officeDocument/2006/relationships/image" Target="../media/image169.jpeg"/><Relationship Id="rId4" Type="http://schemas.openxmlformats.org/officeDocument/2006/relationships/image" Target="../media/image172.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75.jpeg"/><Relationship Id="rId2" Type="http://schemas.openxmlformats.org/officeDocument/2006/relationships/image" Target="../media/image174.jpeg"/><Relationship Id="rId1" Type="http://schemas.openxmlformats.org/officeDocument/2006/relationships/image" Target="../media/image173.jpeg"/><Relationship Id="rId4" Type="http://schemas.openxmlformats.org/officeDocument/2006/relationships/image" Target="../media/image176.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79.jpeg"/><Relationship Id="rId2" Type="http://schemas.openxmlformats.org/officeDocument/2006/relationships/image" Target="../media/image178.jpeg"/><Relationship Id="rId1" Type="http://schemas.openxmlformats.org/officeDocument/2006/relationships/image" Target="../media/image177.jpeg"/><Relationship Id="rId4" Type="http://schemas.openxmlformats.org/officeDocument/2006/relationships/image" Target="../media/image180.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83.jpeg"/><Relationship Id="rId2" Type="http://schemas.openxmlformats.org/officeDocument/2006/relationships/image" Target="../media/image182.jpeg"/><Relationship Id="rId1" Type="http://schemas.openxmlformats.org/officeDocument/2006/relationships/image" Target="../media/image181.jpeg"/><Relationship Id="rId4" Type="http://schemas.openxmlformats.org/officeDocument/2006/relationships/image" Target="../media/image184.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87.jpeg"/><Relationship Id="rId2" Type="http://schemas.openxmlformats.org/officeDocument/2006/relationships/image" Target="../media/image186.jpg"/><Relationship Id="rId1" Type="http://schemas.openxmlformats.org/officeDocument/2006/relationships/image" Target="../media/image185.jpeg"/><Relationship Id="rId4" Type="http://schemas.openxmlformats.org/officeDocument/2006/relationships/image" Target="../media/image188.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191.jpeg"/><Relationship Id="rId2" Type="http://schemas.openxmlformats.org/officeDocument/2006/relationships/image" Target="../media/image190.jpeg"/><Relationship Id="rId1" Type="http://schemas.openxmlformats.org/officeDocument/2006/relationships/image" Target="../media/image189.jpeg"/><Relationship Id="rId4" Type="http://schemas.openxmlformats.org/officeDocument/2006/relationships/image" Target="../media/image192.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195.jpeg"/><Relationship Id="rId2" Type="http://schemas.openxmlformats.org/officeDocument/2006/relationships/image" Target="../media/image194.jpeg"/><Relationship Id="rId1" Type="http://schemas.openxmlformats.org/officeDocument/2006/relationships/image" Target="../media/image193.jpeg"/><Relationship Id="rId6" Type="http://schemas.openxmlformats.org/officeDocument/2006/relationships/image" Target="../media/image198.jpeg"/><Relationship Id="rId5" Type="http://schemas.openxmlformats.org/officeDocument/2006/relationships/image" Target="../media/image197.jpeg"/><Relationship Id="rId4" Type="http://schemas.openxmlformats.org/officeDocument/2006/relationships/image" Target="../media/image196.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01.jpeg"/><Relationship Id="rId2" Type="http://schemas.openxmlformats.org/officeDocument/2006/relationships/image" Target="../media/image200.jpeg"/><Relationship Id="rId1" Type="http://schemas.openxmlformats.org/officeDocument/2006/relationships/image" Target="../media/image199.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0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03.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04.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05.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06.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07.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08.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09.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10.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1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1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13.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14.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15.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16.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17.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18.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23.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24.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25.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26.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27.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28.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29.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30.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3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3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33.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34.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35.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36.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37.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38.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39.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40.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4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4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43.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44.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45.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46.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47.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48.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49.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50.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5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5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53.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54.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55.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56.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57.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58.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59.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60.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6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6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63.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64.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65.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66.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67.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68.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69.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70.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7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7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73.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74.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75.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85725</xdr:colOff>
      <xdr:row>11</xdr:row>
      <xdr:rowOff>171450</xdr:rowOff>
    </xdr:from>
    <xdr:to>
      <xdr:col>26</xdr:col>
      <xdr:colOff>66009</xdr:colOff>
      <xdr:row>15</xdr:row>
      <xdr:rowOff>9525</xdr:rowOff>
    </xdr:to>
    <xdr:pic>
      <xdr:nvPicPr>
        <xdr:cNvPr id="6" name="図 3">
          <a:extLst>
            <a:ext uri="{FF2B5EF4-FFF2-40B4-BE49-F238E27FC236}">
              <a16:creationId xmlns:a16="http://schemas.microsoft.com/office/drawing/2014/main" id="{95E3C96D-F871-4688-A79B-7B6A1154AC7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77456"/>
        <a:stretch>
          <a:fillRect/>
        </a:stretch>
      </xdr:blipFill>
      <xdr:spPr bwMode="auto">
        <a:xfrm>
          <a:off x="6810375" y="3810000"/>
          <a:ext cx="1237584"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19050</xdr:colOff>
      <xdr:row>11</xdr:row>
      <xdr:rowOff>143172</xdr:rowOff>
    </xdr:from>
    <xdr:to>
      <xdr:col>34</xdr:col>
      <xdr:colOff>161924</xdr:colOff>
      <xdr:row>15</xdr:row>
      <xdr:rowOff>137963</xdr:rowOff>
    </xdr:to>
    <xdr:pic>
      <xdr:nvPicPr>
        <xdr:cNvPr id="2" name="図 1">
          <a:extLst>
            <a:ext uri="{FF2B5EF4-FFF2-40B4-BE49-F238E27FC236}">
              <a16:creationId xmlns:a16="http://schemas.microsoft.com/office/drawing/2014/main" id="{B516CD8C-CE40-4EEE-9454-B9D5326CC468}"/>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54" r="12935"/>
        <a:stretch/>
      </xdr:blipFill>
      <xdr:spPr bwMode="auto">
        <a:xfrm>
          <a:off x="8001000" y="3781722"/>
          <a:ext cx="2657474" cy="1785491"/>
        </a:xfrm>
        <a:prstGeom prst="rect">
          <a:avLst/>
        </a:prstGeom>
        <a:noFill/>
        <a:ln>
          <a:noFill/>
        </a:ln>
      </xdr:spPr>
    </xdr:pic>
    <xdr:clientData/>
  </xdr:twoCellAnchor>
  <xdr:twoCellAnchor editAs="oneCell">
    <xdr:from>
      <xdr:col>23</xdr:col>
      <xdr:colOff>238125</xdr:colOff>
      <xdr:row>5</xdr:row>
      <xdr:rowOff>123825</xdr:rowOff>
    </xdr:from>
    <xdr:to>
      <xdr:col>32</xdr:col>
      <xdr:colOff>254000</xdr:colOff>
      <xdr:row>10</xdr:row>
      <xdr:rowOff>133350</xdr:rowOff>
    </xdr:to>
    <xdr:pic>
      <xdr:nvPicPr>
        <xdr:cNvPr id="3" name="図 2">
          <a:extLst>
            <a:ext uri="{FF2B5EF4-FFF2-40B4-BE49-F238E27FC236}">
              <a16:creationId xmlns:a16="http://schemas.microsoft.com/office/drawing/2014/main" id="{A667127E-0DA9-8582-7E9D-9E9BC8483C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77100" y="1190625"/>
          <a:ext cx="2844800" cy="2133600"/>
        </a:xfrm>
        <a:prstGeom prst="rect">
          <a:avLst/>
        </a:prstGeom>
        <a:noFill/>
        <a:ln>
          <a:noFill/>
        </a:ln>
      </xdr:spPr>
    </xdr:pic>
    <xdr:clientData/>
  </xdr:twoCellAnchor>
  <xdr:twoCellAnchor editAs="oneCell">
    <xdr:from>
      <xdr:col>2</xdr:col>
      <xdr:colOff>133350</xdr:colOff>
      <xdr:row>5</xdr:row>
      <xdr:rowOff>295275</xdr:rowOff>
    </xdr:from>
    <xdr:to>
      <xdr:col>21</xdr:col>
      <xdr:colOff>282853</xdr:colOff>
      <xdr:row>15</xdr:row>
      <xdr:rowOff>144825</xdr:rowOff>
    </xdr:to>
    <xdr:pic>
      <xdr:nvPicPr>
        <xdr:cNvPr id="4" name="図 3">
          <a:extLst>
            <a:ext uri="{FF2B5EF4-FFF2-40B4-BE49-F238E27FC236}">
              <a16:creationId xmlns:a16="http://schemas.microsoft.com/office/drawing/2014/main" id="{9ADF26CD-6318-2E7A-A07F-B4914DC19F1D}"/>
            </a:ext>
          </a:extLst>
        </xdr:cNvPr>
        <xdr:cNvPicPr>
          <a:picLocks noChangeAspect="1"/>
        </xdr:cNvPicPr>
      </xdr:nvPicPr>
      <xdr:blipFill>
        <a:blip xmlns:r="http://schemas.openxmlformats.org/officeDocument/2006/relationships" r:embed="rId4"/>
        <a:stretch>
          <a:fillRect/>
        </a:stretch>
      </xdr:blipFill>
      <xdr:spPr>
        <a:xfrm>
          <a:off x="571500" y="1362075"/>
          <a:ext cx="6121678" cy="4212000"/>
        </a:xfrm>
        <a:prstGeom prst="rect">
          <a:avLst/>
        </a:prstGeom>
      </xdr:spPr>
    </xdr:pic>
    <xdr:clientData/>
  </xdr:twoCellAnchor>
  <xdr:twoCellAnchor editAs="oneCell">
    <xdr:from>
      <xdr:col>2</xdr:col>
      <xdr:colOff>171449</xdr:colOff>
      <xdr:row>15</xdr:row>
      <xdr:rowOff>247650</xdr:rowOff>
    </xdr:from>
    <xdr:to>
      <xdr:col>34</xdr:col>
      <xdr:colOff>171449</xdr:colOff>
      <xdr:row>17</xdr:row>
      <xdr:rowOff>457200</xdr:rowOff>
    </xdr:to>
    <xdr:pic>
      <xdr:nvPicPr>
        <xdr:cNvPr id="5" name="図 2">
          <a:extLst>
            <a:ext uri="{FF2B5EF4-FFF2-40B4-BE49-F238E27FC236}">
              <a16:creationId xmlns:a16="http://schemas.microsoft.com/office/drawing/2014/main" id="{35422588-BF41-4AA9-8852-096D82D528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9599" y="5676900"/>
          <a:ext cx="100584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5D8A935C-3B78-E9BB-22DD-FB87E08B0F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25F0461D-704D-610D-886B-D905F1C6C9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958CCB9F-33C6-7947-1CFD-DD85859ACD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9DF6E7BA-CD77-5669-40B5-5005CBB02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E35BAEC8-30F0-D206-1EF0-5C793B014C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1EC5E220-0F2C-ABB5-6491-F474C0A29E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A3E56C85-1963-56CE-103C-8CB5B0A303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3F5F89DC-F23A-EE40-CCBC-18D8BEEAC3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9C064510-7A11-4CD7-73BE-F4FDE062A0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478813</xdr:colOff>
      <xdr:row>11</xdr:row>
      <xdr:rowOff>117396</xdr:rowOff>
    </xdr:from>
    <xdr:to>
      <xdr:col>22</xdr:col>
      <xdr:colOff>149836</xdr:colOff>
      <xdr:row>27</xdr:row>
      <xdr:rowOff>158830</xdr:rowOff>
    </xdr:to>
    <xdr:pic>
      <xdr:nvPicPr>
        <xdr:cNvPr id="3" name="図 2">
          <a:extLst>
            <a:ext uri="{FF2B5EF4-FFF2-40B4-BE49-F238E27FC236}">
              <a16:creationId xmlns:a16="http://schemas.microsoft.com/office/drawing/2014/main" id="{D343CC43-F729-4638-5E59-6EE93A93B1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6638" y="2489121"/>
          <a:ext cx="8881698" cy="44610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BC2FE501-D69A-3962-34D9-E9764F8D4B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0247C74-2083-F165-424A-043FE358B4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7C48A15-BA97-D0FD-1CA0-B56F7072C1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49367A3-2D5E-306F-FE4F-B4030C0D223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C6EE616-2242-4DC9-B09E-3B053A07F6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954765E-9EDC-86ED-C34D-5CFF38E9F1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3C7EA7DF-CB3F-8C6F-57A5-03F6F963AF5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9C6E68C-3C3E-BD45-BB56-12A1B71806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98389</xdr:colOff>
      <xdr:row>4</xdr:row>
      <xdr:rowOff>64770</xdr:rowOff>
    </xdr:from>
    <xdr:to>
      <xdr:col>10</xdr:col>
      <xdr:colOff>596937</xdr:colOff>
      <xdr:row>11</xdr:row>
      <xdr:rowOff>259080</xdr:rowOff>
    </xdr:to>
    <xdr:pic>
      <xdr:nvPicPr>
        <xdr:cNvPr id="11" name="図 10">
          <a:extLst>
            <a:ext uri="{FF2B5EF4-FFF2-40B4-BE49-F238E27FC236}">
              <a16:creationId xmlns:a16="http://schemas.microsoft.com/office/drawing/2014/main" id="{86357820-E47F-8B95-A020-94F9FD8C50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0689" y="1122045"/>
          <a:ext cx="3279848" cy="2461260"/>
        </a:xfrm>
        <a:prstGeom prst="rect">
          <a:avLst/>
        </a:prstGeom>
      </xdr:spPr>
    </xdr:pic>
    <xdr:clientData/>
  </xdr:twoCellAnchor>
  <xdr:twoCellAnchor editAs="oneCell">
    <xdr:from>
      <xdr:col>17</xdr:col>
      <xdr:colOff>99093</xdr:colOff>
      <xdr:row>4</xdr:row>
      <xdr:rowOff>64770</xdr:rowOff>
    </xdr:from>
    <xdr:to>
      <xdr:col>21</xdr:col>
      <xdr:colOff>596231</xdr:colOff>
      <xdr:row>11</xdr:row>
      <xdr:rowOff>259080</xdr:rowOff>
    </xdr:to>
    <xdr:pic>
      <xdr:nvPicPr>
        <xdr:cNvPr id="13" name="図 12">
          <a:extLst>
            <a:ext uri="{FF2B5EF4-FFF2-40B4-BE49-F238E27FC236}">
              <a16:creationId xmlns:a16="http://schemas.microsoft.com/office/drawing/2014/main" id="{31BF5F52-9135-C6FA-A016-64E99CB841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2293" y="1122045"/>
          <a:ext cx="3278438"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BE6F897F-CD5B-009E-40FF-0DCA110258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92EF34E-1911-2A47-EFF5-36C386B6BD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212E7CB0-7059-04EB-0779-20D4C1AEA1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F9841089-6BC6-CA8B-E2A5-153FF96865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62A9403-28B5-2ACE-DD94-6473EB64A5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94785</xdr:colOff>
      <xdr:row>15</xdr:row>
      <xdr:rowOff>64770</xdr:rowOff>
    </xdr:from>
    <xdr:to>
      <xdr:col>21</xdr:col>
      <xdr:colOff>600541</xdr:colOff>
      <xdr:row>22</xdr:row>
      <xdr:rowOff>259080</xdr:rowOff>
    </xdr:to>
    <xdr:pic>
      <xdr:nvPicPr>
        <xdr:cNvPr id="17" name="図 16">
          <a:extLst>
            <a:ext uri="{FF2B5EF4-FFF2-40B4-BE49-F238E27FC236}">
              <a16:creationId xmlns:a16="http://schemas.microsoft.com/office/drawing/2014/main" id="{185537BE-ADA0-8910-2056-E3220442FB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7985" y="4865370"/>
          <a:ext cx="3287056"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FDBD8570-E890-7AE6-D68B-A1D681618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2A22685F-8EA8-05DF-1FF1-C67C027277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A2043FAF-E7EE-FFA5-E831-78D9130CE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C1588973-E539-6B8F-25A2-6DD2C4CFE4D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526D7F0F-8470-475D-9D02-12BABB55D4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7AD5B75-2EFF-DB7C-6458-3DE3733086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2388D75F-D541-657A-16C7-9D5491BB69A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26E92EB1-B245-C335-26F1-60C5BE1A24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F88D5E5-84DD-AD08-6E77-222316C29E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42731EC-DB94-8272-B233-3E84DCC436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8B262F58-D4CF-511B-F7A9-353DCF3970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C4C2C85A-02C6-0743-6C6B-A1B7E4431E1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C445F4F-C46A-FADE-3DDB-B2835BAE8E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895F037-F58A-46E5-7545-A000E7786E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6FFEC827-55DA-80D1-FB75-CC199394F2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0C1BF2D4-17B1-8496-1D2C-D3694F7466D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7F5F34B0-A98D-3160-DF2D-86621FF0C2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B9FB7EA-2AB9-28E0-CA0B-2FD18ED1E8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88D94577-85A7-EDDC-349C-F91EF680BF9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2CA7E1A1-185B-847F-B2D6-E2980FC3EF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4857A42-A12B-8855-2DF0-2C014867D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EDA0C7A4-BF80-5346-C3A3-8C1FB0A2D7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AE79FF46-95B9-69EA-C092-E75966A70C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91896B61-8754-C714-4EC8-67E1F92F8F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A2A6BE41-DC06-7422-9DB4-0D31F03AAB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2D7F0D8E-EEF2-3DA4-F8F5-40AD0758D5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0A951749-0E4F-D5F8-B885-1F10C8040B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FCAF65FC-86A1-904B-AAD7-285B742CAD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99667</xdr:colOff>
      <xdr:row>4</xdr:row>
      <xdr:rowOff>64770</xdr:rowOff>
    </xdr:from>
    <xdr:to>
      <xdr:col>10</xdr:col>
      <xdr:colOff>595659</xdr:colOff>
      <xdr:row>11</xdr:row>
      <xdr:rowOff>259080</xdr:rowOff>
    </xdr:to>
    <xdr:pic>
      <xdr:nvPicPr>
        <xdr:cNvPr id="11" name="図 10">
          <a:extLst>
            <a:ext uri="{FF2B5EF4-FFF2-40B4-BE49-F238E27FC236}">
              <a16:creationId xmlns:a16="http://schemas.microsoft.com/office/drawing/2014/main" id="{9CCCB298-68F6-F2E6-BFF7-71059B60AC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1967" y="1122045"/>
          <a:ext cx="3277292"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BB53D9E-2D41-4128-D803-3EC2752918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C04222E9-9391-8E7C-6487-1A8100AE47F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D4721706-5491-3BAE-8FE3-B095D3376D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E97B313C-3461-04F1-7153-121C02D8B6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131DCCA5-41E5-69B3-026B-799D0AC859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984F575-D943-0B4B-135B-6DCE8178C7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BA14B69-1A0C-366E-E02B-1F2C9DF1FA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8C6201AE-55CA-EE27-4F2C-0A95AE4D0E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543CA33F-829C-86CF-4269-C74D25E576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96748</xdr:colOff>
      <xdr:row>15</xdr:row>
      <xdr:rowOff>64770</xdr:rowOff>
    </xdr:from>
    <xdr:to>
      <xdr:col>10</xdr:col>
      <xdr:colOff>598578</xdr:colOff>
      <xdr:row>22</xdr:row>
      <xdr:rowOff>259080</xdr:rowOff>
    </xdr:to>
    <xdr:pic>
      <xdr:nvPicPr>
        <xdr:cNvPr id="15" name="図 14">
          <a:extLst>
            <a:ext uri="{FF2B5EF4-FFF2-40B4-BE49-F238E27FC236}">
              <a16:creationId xmlns:a16="http://schemas.microsoft.com/office/drawing/2014/main" id="{88E49198-F51F-1E15-10AE-1FD46C20FD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59048" y="4865370"/>
          <a:ext cx="328313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DE1A2AEA-69D2-5F76-490D-960B0CB1B6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26B0C415-4CAC-39F9-2088-A591E6DF8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73327526-478F-23BF-0283-8158741D43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BADEDCF5-4294-698F-AEC2-EF94B875E2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D628073-388A-AEBC-F01A-7D36BE3BFC0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8DD4EEF9-2779-A2C0-15EB-EC9A04450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E6DA18B1-5F04-36B7-CA46-342BA305D2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C5214F1E-7504-797D-C5F9-68DA4461C7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F02F4FD-8726-BC1D-9769-D86359553E3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1C17E836-3F52-AD20-49BD-78F10DD9CA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73F6B6A6-B414-1C5E-41DF-B9C5F9B950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25C5EE7E-C6FB-4E6A-D7E2-A465565482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107AD76-AC08-864A-37DA-9923C6D1BC3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FB296B4E-A67C-DFCA-E158-9E15C4B530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4E72FF77-AC43-815E-98F7-49B2A7D3DB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BE4B563-CD64-4889-40E2-016E228237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A9ACD3C8-B2F4-2C98-73C6-7E63A678939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619CC4C0-FC2E-FF85-EC5D-AA9955193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E3EA5294-68E6-5E31-34E3-AA8C17619D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6D0747DE-1D18-8432-CE9A-ADFE59186D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7CE4D30-4F2A-9472-BD44-382B1F0741D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52E47B9-5418-4554-11FA-C7DA51D861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EE7FD0B7-653D-D33C-CA3F-1F73B79615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7FD42757-47CE-0812-F815-9362ACC283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87DA29A-AD27-C1DE-622F-8AECF646FFE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E9B6F1E5-28E6-1AF4-F51E-CF97EF7CE5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71EEDEC7-EADE-8815-E67C-EAE4A19A6D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B7DF6F02-6438-1AFA-D01E-57EDA89BFB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FD72A8CA-15B1-667B-EF2C-AC2C24038EA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54223A43-61C5-8176-B3C2-A1F9A4B0F6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274279BC-BF10-A553-A250-D2371E33E8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97030</xdr:colOff>
      <xdr:row>15</xdr:row>
      <xdr:rowOff>64770</xdr:rowOff>
    </xdr:from>
    <xdr:to>
      <xdr:col>10</xdr:col>
      <xdr:colOff>598296</xdr:colOff>
      <xdr:row>22</xdr:row>
      <xdr:rowOff>259080</xdr:rowOff>
    </xdr:to>
    <xdr:pic>
      <xdr:nvPicPr>
        <xdr:cNvPr id="15" name="図 14">
          <a:extLst>
            <a:ext uri="{FF2B5EF4-FFF2-40B4-BE49-F238E27FC236}">
              <a16:creationId xmlns:a16="http://schemas.microsoft.com/office/drawing/2014/main" id="{9EC0C691-0E9E-54E0-E12F-AD47DD44FD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330" y="4865370"/>
          <a:ext cx="3282566"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C91E52C0-105B-84A6-E183-6A3BA96D684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EBC34501-A565-4FC7-F80F-CE250C4B13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3ABD5FD-6DC9-7FEF-E991-FA06301424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DEC03D7-C8F1-7A3D-A573-A80909405E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99967</xdr:colOff>
      <xdr:row>15</xdr:row>
      <xdr:rowOff>64770</xdr:rowOff>
    </xdr:from>
    <xdr:to>
      <xdr:col>21</xdr:col>
      <xdr:colOff>595359</xdr:colOff>
      <xdr:row>22</xdr:row>
      <xdr:rowOff>259080</xdr:rowOff>
    </xdr:to>
    <xdr:pic>
      <xdr:nvPicPr>
        <xdr:cNvPr id="17" name="図 16">
          <a:extLst>
            <a:ext uri="{FF2B5EF4-FFF2-40B4-BE49-F238E27FC236}">
              <a16:creationId xmlns:a16="http://schemas.microsoft.com/office/drawing/2014/main" id="{40B33D43-6D05-9239-C9B7-3D0E78EC412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63167" y="4865370"/>
          <a:ext cx="3276692" cy="24612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5CC23B99-7618-38CB-5A22-BD6FE9622E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CF784B8E-D379-4FC7-58BD-7582E92307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69B30AE8-F2B7-0463-4A97-4D69BBE53C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A9856D7E-26AD-9BA8-E563-AF1B9A9D036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C54B1C9-C21A-77DC-4637-886ADB50F0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AEE84435-9F80-7790-3F02-77B6D73A18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2381A38C-4FFD-DC50-4E92-6D5EE25C4A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9F199BE-3C20-7A95-858A-17DA4AB9D4B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2C7DCEE2-E846-F3E2-CB32-8893330E4F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7C252FE6-54FD-C837-E10D-3B150D5BBA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51C9F97-0884-E7D7-CD17-BE70568CAD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6D03FEAA-613D-A923-DFAA-FA4EF7A5A8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24FB0DC-139D-2B6A-4BBC-AED8D87FD8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16F16BE4-55D4-AD52-972D-71D038B294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73819D75-C9D0-0FF9-9265-35944FF6C2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B2EB0DC-D1CC-6C2C-7FAE-847C14BBA8D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48E32FE-D172-3AD9-5207-EDCDB8983B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B1B276C1-399E-2B08-BD8E-09BA1B8927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C76DFF9-533D-496A-3ECF-E3F3EA2C54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367E9A45-561A-DE22-CFE7-EEF75438F0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B9DE0AF-6896-F9C4-E672-10214250E0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22AB0EA0-8DFD-1D0C-960A-CA04BD8F95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AE8A728B-9DFA-7F19-0F10-49F44C5B0F5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A4B1B00-B55B-92EB-3A17-2F05C2C1F6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A5EA8BAF-FA95-9BA6-1482-63E36D9A6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7AE81F9-BFD7-D14A-FB17-64886969F6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98771</xdr:colOff>
      <xdr:row>15</xdr:row>
      <xdr:rowOff>64770</xdr:rowOff>
    </xdr:from>
    <xdr:to>
      <xdr:col>10</xdr:col>
      <xdr:colOff>596555</xdr:colOff>
      <xdr:row>22</xdr:row>
      <xdr:rowOff>259080</xdr:rowOff>
    </xdr:to>
    <xdr:pic>
      <xdr:nvPicPr>
        <xdr:cNvPr id="15" name="図 14">
          <a:extLst>
            <a:ext uri="{FF2B5EF4-FFF2-40B4-BE49-F238E27FC236}">
              <a16:creationId xmlns:a16="http://schemas.microsoft.com/office/drawing/2014/main" id="{0DDFB8C3-F6C6-DDCC-7C50-F1E3BB63F54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61071" y="4865370"/>
          <a:ext cx="3279084"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3C452A61-14C1-6E96-E1F0-EE6E450ACFD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B93A48AF-4CD4-FB60-1CEC-8D0A5CE16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D0248671-0F0A-5316-13DE-C8DB088B35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F3EED45-E264-0055-974B-8F4C26704E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61FA0685-BEB3-0A49-6517-E4D57C19E54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97940</xdr:colOff>
      <xdr:row>4</xdr:row>
      <xdr:rowOff>64770</xdr:rowOff>
    </xdr:from>
    <xdr:to>
      <xdr:col>10</xdr:col>
      <xdr:colOff>597385</xdr:colOff>
      <xdr:row>11</xdr:row>
      <xdr:rowOff>259080</xdr:rowOff>
    </xdr:to>
    <xdr:pic>
      <xdr:nvPicPr>
        <xdr:cNvPr id="11" name="図 10">
          <a:extLst>
            <a:ext uri="{FF2B5EF4-FFF2-40B4-BE49-F238E27FC236}">
              <a16:creationId xmlns:a16="http://schemas.microsoft.com/office/drawing/2014/main" id="{C8288390-2BAE-D6C7-ADA2-186CF09991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240" y="1122045"/>
          <a:ext cx="3280745"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05B28C3-57A9-E6F7-A469-F1E6CFBA02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308D59E-A271-616C-6C60-ECD2AB20A2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64CB69A8-18AC-73A3-747A-3361C68D927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6A3339CF-C2CA-A916-6700-A7E742158C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FEF4306D-C4D5-6DE1-B6CB-0439E4084D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5697CE14-386E-1405-606E-4FE78E6132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98051</xdr:colOff>
      <xdr:row>15</xdr:row>
      <xdr:rowOff>64770</xdr:rowOff>
    </xdr:from>
    <xdr:to>
      <xdr:col>21</xdr:col>
      <xdr:colOff>597273</xdr:colOff>
      <xdr:row>22</xdr:row>
      <xdr:rowOff>259080</xdr:rowOff>
    </xdr:to>
    <xdr:pic>
      <xdr:nvPicPr>
        <xdr:cNvPr id="17" name="図 16">
          <a:extLst>
            <a:ext uri="{FF2B5EF4-FFF2-40B4-BE49-F238E27FC236}">
              <a16:creationId xmlns:a16="http://schemas.microsoft.com/office/drawing/2014/main" id="{B6A330D7-4D10-A074-9BDD-C45BB94671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1251" y="4865370"/>
          <a:ext cx="3280522" cy="24612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20C27E10-E8AE-7513-0DD6-98843C808E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B83640D5-4946-C4A2-AB6C-DAF7142991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27920684-734F-DC11-DABC-2644E82B75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3D8033D3-4828-8705-3FB4-24BE8905268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99389</xdr:colOff>
      <xdr:row>4</xdr:row>
      <xdr:rowOff>64770</xdr:rowOff>
    </xdr:from>
    <xdr:to>
      <xdr:col>10</xdr:col>
      <xdr:colOff>595936</xdr:colOff>
      <xdr:row>11</xdr:row>
      <xdr:rowOff>259080</xdr:rowOff>
    </xdr:to>
    <xdr:pic>
      <xdr:nvPicPr>
        <xdr:cNvPr id="11" name="図 10">
          <a:extLst>
            <a:ext uri="{FF2B5EF4-FFF2-40B4-BE49-F238E27FC236}">
              <a16:creationId xmlns:a16="http://schemas.microsoft.com/office/drawing/2014/main" id="{1086E153-A679-4388-836A-B617D7DE57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1689" y="1122045"/>
          <a:ext cx="3277847"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A84DFAC5-F71E-2BD3-E4B1-2EDFED7C90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96732</xdr:colOff>
      <xdr:row>15</xdr:row>
      <xdr:rowOff>64770</xdr:rowOff>
    </xdr:from>
    <xdr:to>
      <xdr:col>10</xdr:col>
      <xdr:colOff>598593</xdr:colOff>
      <xdr:row>22</xdr:row>
      <xdr:rowOff>259080</xdr:rowOff>
    </xdr:to>
    <xdr:pic>
      <xdr:nvPicPr>
        <xdr:cNvPr id="15" name="図 14">
          <a:extLst>
            <a:ext uri="{FF2B5EF4-FFF2-40B4-BE49-F238E27FC236}">
              <a16:creationId xmlns:a16="http://schemas.microsoft.com/office/drawing/2014/main" id="{23E380FB-93EE-D97B-F587-23A36168932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59032" y="4865370"/>
          <a:ext cx="3283161" cy="2461260"/>
        </a:xfrm>
        <a:prstGeom prst="rect">
          <a:avLst/>
        </a:prstGeom>
      </xdr:spPr>
    </xdr:pic>
    <xdr:clientData/>
  </xdr:twoCellAnchor>
  <xdr:twoCellAnchor editAs="oneCell">
    <xdr:from>
      <xdr:col>17</xdr:col>
      <xdr:colOff>99012</xdr:colOff>
      <xdr:row>15</xdr:row>
      <xdr:rowOff>64770</xdr:rowOff>
    </xdr:from>
    <xdr:to>
      <xdr:col>21</xdr:col>
      <xdr:colOff>596313</xdr:colOff>
      <xdr:row>22</xdr:row>
      <xdr:rowOff>259080</xdr:rowOff>
    </xdr:to>
    <xdr:pic>
      <xdr:nvPicPr>
        <xdr:cNvPr id="17" name="図 16">
          <a:extLst>
            <a:ext uri="{FF2B5EF4-FFF2-40B4-BE49-F238E27FC236}">
              <a16:creationId xmlns:a16="http://schemas.microsoft.com/office/drawing/2014/main" id="{8B9712D0-37DF-6F06-B0EE-B968F946AD3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62212" y="4865370"/>
          <a:ext cx="3278601" cy="24612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AB1F13F-E521-3021-2A7B-71550975A4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98187</xdr:colOff>
      <xdr:row>4</xdr:row>
      <xdr:rowOff>64770</xdr:rowOff>
    </xdr:from>
    <xdr:to>
      <xdr:col>21</xdr:col>
      <xdr:colOff>597138</xdr:colOff>
      <xdr:row>11</xdr:row>
      <xdr:rowOff>259080</xdr:rowOff>
    </xdr:to>
    <xdr:pic>
      <xdr:nvPicPr>
        <xdr:cNvPr id="13" name="図 12">
          <a:extLst>
            <a:ext uri="{FF2B5EF4-FFF2-40B4-BE49-F238E27FC236}">
              <a16:creationId xmlns:a16="http://schemas.microsoft.com/office/drawing/2014/main" id="{83696764-D689-1EA1-8CA5-FCFAC076F2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1387" y="1122045"/>
          <a:ext cx="3280251"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6308A8E-3DC1-BECD-3043-422354C6F0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4ABFFA4D-AC92-C981-318E-F02C5A5661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15534161-4A9C-97E7-F3C0-E56D8D1D4A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F55632FB-5877-0CB9-B7CE-E43DBE1502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5723FA4-0223-1DBF-7741-5AF3A79698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D0CB51F-76B0-D699-B43D-A73E6A24E2F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4A5BF337-C2D9-7E14-CE98-F00E68C093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BCA39080-1D09-4B8A-B2F0-DA666B8E8F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C0F2B80D-B8C2-9B9D-8410-605835EC93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6893050-F8A3-3A5E-3EC2-9C009E08113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A3520441-4CE6-AD5C-58E0-DDC82E7B3F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DBE128BB-3A42-CDDD-139D-4D6672D8A2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F708ABDE-8C36-146A-B322-D3D8D635B0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D782B313-038B-4F26-AAEE-94ADC9CF4E4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F35D09F0-46F2-198B-5B48-E2ABB69681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A961AAA0-887B-C567-5496-44C6C0D7AD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849A01DC-A54A-C086-4937-9BA6D41146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82C5C51-CCCC-B230-5EC2-4320351C9B0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7B7694D8-2A56-CAEC-5882-046C175AEC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67080DB4-093F-981B-57F6-8C35909D7F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96A434D-BE22-F1EA-2CB3-B7A171D976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18FFC37-500D-B17C-7D25-1D1B7FF9D9E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D27D753B-6980-0438-75E6-97CAE0A2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95406</xdr:colOff>
      <xdr:row>4</xdr:row>
      <xdr:rowOff>64770</xdr:rowOff>
    </xdr:from>
    <xdr:to>
      <xdr:col>21</xdr:col>
      <xdr:colOff>599919</xdr:colOff>
      <xdr:row>11</xdr:row>
      <xdr:rowOff>259080</xdr:rowOff>
    </xdr:to>
    <xdr:pic>
      <xdr:nvPicPr>
        <xdr:cNvPr id="13" name="図 12">
          <a:extLst>
            <a:ext uri="{FF2B5EF4-FFF2-40B4-BE49-F238E27FC236}">
              <a16:creationId xmlns:a16="http://schemas.microsoft.com/office/drawing/2014/main" id="{DA425037-6382-0FA6-AB72-14D65A39C83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58606" y="1122045"/>
          <a:ext cx="3285813"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0BACDC57-10CC-ADB4-5BAD-657CAB9A7E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F173E32B-BBA6-419B-9DA3-E13E875E8BD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908609D-87DE-AF8E-F121-40034CA939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FBB69EF-D256-39A4-EBAC-013E9B525B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38DE21C1-8D02-8559-3A64-20A1E6B3A3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39A684E-0957-5F42-129A-AEAB9C520F5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3" name="図 2">
          <a:extLst>
            <a:ext uri="{FF2B5EF4-FFF2-40B4-BE49-F238E27FC236}">
              <a16:creationId xmlns:a16="http://schemas.microsoft.com/office/drawing/2014/main" id="{59FD54B3-8FEA-EFB7-58B6-4655CC7580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twoCellAnchor editAs="oneCell">
    <xdr:from>
      <xdr:col>10</xdr:col>
      <xdr:colOff>88583</xdr:colOff>
      <xdr:row>8</xdr:row>
      <xdr:rowOff>55721</xdr:rowOff>
    </xdr:from>
    <xdr:to>
      <xdr:col>16</xdr:col>
      <xdr:colOff>25718</xdr:colOff>
      <xdr:row>20</xdr:row>
      <xdr:rowOff>115729</xdr:rowOff>
    </xdr:to>
    <xdr:pic>
      <xdr:nvPicPr>
        <xdr:cNvPr id="5" name="図 4">
          <a:extLst>
            <a:ext uri="{FF2B5EF4-FFF2-40B4-BE49-F238E27FC236}">
              <a16:creationId xmlns:a16="http://schemas.microsoft.com/office/drawing/2014/main" id="{5E577432-FC0C-D828-1E77-37BEC2FD3D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6858" y="1789271"/>
          <a:ext cx="2823210" cy="2117408"/>
        </a:xfrm>
        <a:prstGeom prst="rect">
          <a:avLst/>
        </a:prstGeom>
      </xdr:spPr>
    </xdr:pic>
    <xdr:clientData/>
  </xdr:twoCellAnchor>
  <xdr:twoCellAnchor editAs="oneCell">
    <xdr:from>
      <xdr:col>18</xdr:col>
      <xdr:colOff>88582</xdr:colOff>
      <xdr:row>8</xdr:row>
      <xdr:rowOff>55721</xdr:rowOff>
    </xdr:from>
    <xdr:to>
      <xdr:col>24</xdr:col>
      <xdr:colOff>25717</xdr:colOff>
      <xdr:row>20</xdr:row>
      <xdr:rowOff>115729</xdr:rowOff>
    </xdr:to>
    <xdr:pic>
      <xdr:nvPicPr>
        <xdr:cNvPr id="7" name="図 6">
          <a:extLst>
            <a:ext uri="{FF2B5EF4-FFF2-40B4-BE49-F238E27FC236}">
              <a16:creationId xmlns:a16="http://schemas.microsoft.com/office/drawing/2014/main" id="{3F633E2D-51CD-BB6D-51A1-28B9095423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182" y="1789271"/>
          <a:ext cx="2823210" cy="2117408"/>
        </a:xfrm>
        <a:prstGeom prst="rect">
          <a:avLst/>
        </a:prstGeom>
      </xdr:spPr>
    </xdr:pic>
    <xdr:clientData/>
  </xdr:twoCellAnchor>
  <xdr:twoCellAnchor editAs="oneCell">
    <xdr:from>
      <xdr:col>2</xdr:col>
      <xdr:colOff>102869</xdr:colOff>
      <xdr:row>25</xdr:row>
      <xdr:rowOff>55721</xdr:rowOff>
    </xdr:from>
    <xdr:to>
      <xdr:col>8</xdr:col>
      <xdr:colOff>11430</xdr:colOff>
      <xdr:row>37</xdr:row>
      <xdr:rowOff>115729</xdr:rowOff>
    </xdr:to>
    <xdr:pic>
      <xdr:nvPicPr>
        <xdr:cNvPr id="10" name="図 9">
          <a:extLst>
            <a:ext uri="{FF2B5EF4-FFF2-40B4-BE49-F238E27FC236}">
              <a16:creationId xmlns:a16="http://schemas.microsoft.com/office/drawing/2014/main" id="{601B3FE7-7C3E-A083-6E22-D8D5BBF3DB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8244" y="4780121"/>
          <a:ext cx="2823211" cy="2117408"/>
        </a:xfrm>
        <a:prstGeom prst="rect">
          <a:avLst/>
        </a:prstGeom>
      </xdr:spPr>
    </xdr:pic>
    <xdr:clientData/>
  </xdr:twoCellAnchor>
  <xdr:twoCellAnchor editAs="oneCell">
    <xdr:from>
      <xdr:col>10</xdr:col>
      <xdr:colOff>88583</xdr:colOff>
      <xdr:row>25</xdr:row>
      <xdr:rowOff>55721</xdr:rowOff>
    </xdr:from>
    <xdr:to>
      <xdr:col>16</xdr:col>
      <xdr:colOff>25718</xdr:colOff>
      <xdr:row>37</xdr:row>
      <xdr:rowOff>115729</xdr:rowOff>
    </xdr:to>
    <xdr:pic>
      <xdr:nvPicPr>
        <xdr:cNvPr id="14" name="図 13">
          <a:extLst>
            <a:ext uri="{FF2B5EF4-FFF2-40B4-BE49-F238E27FC236}">
              <a16:creationId xmlns:a16="http://schemas.microsoft.com/office/drawing/2014/main" id="{E34E6455-CFEA-5573-95FB-7CB3AB86B0C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336858" y="4780121"/>
          <a:ext cx="2823210" cy="2117408"/>
        </a:xfrm>
        <a:prstGeom prst="rect">
          <a:avLst/>
        </a:prstGeom>
      </xdr:spPr>
    </xdr:pic>
    <xdr:clientData/>
  </xdr:twoCellAnchor>
  <xdr:twoCellAnchor editAs="oneCell">
    <xdr:from>
      <xdr:col>18</xdr:col>
      <xdr:colOff>88582</xdr:colOff>
      <xdr:row>25</xdr:row>
      <xdr:rowOff>55721</xdr:rowOff>
    </xdr:from>
    <xdr:to>
      <xdr:col>24</xdr:col>
      <xdr:colOff>25717</xdr:colOff>
      <xdr:row>37</xdr:row>
      <xdr:rowOff>115729</xdr:rowOff>
    </xdr:to>
    <xdr:pic>
      <xdr:nvPicPr>
        <xdr:cNvPr id="16" name="図 15">
          <a:extLst>
            <a:ext uri="{FF2B5EF4-FFF2-40B4-BE49-F238E27FC236}">
              <a16:creationId xmlns:a16="http://schemas.microsoft.com/office/drawing/2014/main" id="{F093279A-7AF2-6B51-FFC1-AE45DC9697F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61182" y="4780121"/>
          <a:ext cx="2823210" cy="2117408"/>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3" name="図 2">
          <a:extLst>
            <a:ext uri="{FF2B5EF4-FFF2-40B4-BE49-F238E27FC236}">
              <a16:creationId xmlns:a16="http://schemas.microsoft.com/office/drawing/2014/main" id="{AE26738B-E75C-534E-722E-9C600AA055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twoCellAnchor editAs="oneCell">
    <xdr:from>
      <xdr:col>10</xdr:col>
      <xdr:colOff>88583</xdr:colOff>
      <xdr:row>8</xdr:row>
      <xdr:rowOff>55721</xdr:rowOff>
    </xdr:from>
    <xdr:to>
      <xdr:col>16</xdr:col>
      <xdr:colOff>25718</xdr:colOff>
      <xdr:row>20</xdr:row>
      <xdr:rowOff>115729</xdr:rowOff>
    </xdr:to>
    <xdr:pic>
      <xdr:nvPicPr>
        <xdr:cNvPr id="5" name="図 4">
          <a:extLst>
            <a:ext uri="{FF2B5EF4-FFF2-40B4-BE49-F238E27FC236}">
              <a16:creationId xmlns:a16="http://schemas.microsoft.com/office/drawing/2014/main" id="{91DC9596-E562-705A-70B9-868D617CB4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6858" y="1789271"/>
          <a:ext cx="2823210" cy="2117408"/>
        </a:xfrm>
        <a:prstGeom prst="rect">
          <a:avLst/>
        </a:prstGeom>
      </xdr:spPr>
    </xdr:pic>
    <xdr:clientData/>
  </xdr:twoCellAnchor>
  <xdr:twoCellAnchor editAs="oneCell">
    <xdr:from>
      <xdr:col>18</xdr:col>
      <xdr:colOff>88582</xdr:colOff>
      <xdr:row>8</xdr:row>
      <xdr:rowOff>55721</xdr:rowOff>
    </xdr:from>
    <xdr:to>
      <xdr:col>24</xdr:col>
      <xdr:colOff>25717</xdr:colOff>
      <xdr:row>20</xdr:row>
      <xdr:rowOff>115729</xdr:rowOff>
    </xdr:to>
    <xdr:pic>
      <xdr:nvPicPr>
        <xdr:cNvPr id="7" name="図 6">
          <a:extLst>
            <a:ext uri="{FF2B5EF4-FFF2-40B4-BE49-F238E27FC236}">
              <a16:creationId xmlns:a16="http://schemas.microsoft.com/office/drawing/2014/main" id="{D0A94090-E090-69B4-0267-1CE00B8F5F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182" y="1789271"/>
          <a:ext cx="2823210" cy="211740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D5FEFA5A-9DE8-6700-825D-901F65BFB7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11C7E625-D0D1-25C4-73B9-DD9462A31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AE6FD963-F547-425C-003B-0A2E92618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2C93CFD4-50A2-B6A5-4C3F-9F53FF15C3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854E864A-7698-EE70-0451-874CC2F8B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75F2304B-E998-DF05-ADE1-1714DB42F4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42AF5F35-4FEF-B813-8376-CDE14052E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B9CD53A3-4401-E1E1-5E22-C6496593A9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E324E0F6-EFDF-B36A-82BC-F5E86F7D6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E817AE3B-215F-9626-DA27-67762EA045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62865</xdr:colOff>
      <xdr:row>9</xdr:row>
      <xdr:rowOff>7605</xdr:rowOff>
    </xdr:from>
    <xdr:to>
      <xdr:col>9</xdr:col>
      <xdr:colOff>251460</xdr:colOff>
      <xdr:row>40</xdr:row>
      <xdr:rowOff>144796</xdr:rowOff>
    </xdr:to>
    <xdr:pic>
      <xdr:nvPicPr>
        <xdr:cNvPr id="3" name="図 2">
          <a:extLst>
            <a:ext uri="{FF2B5EF4-FFF2-40B4-BE49-F238E27FC236}">
              <a16:creationId xmlns:a16="http://schemas.microsoft.com/office/drawing/2014/main" id="{DDF11D0F-A5F1-A7B5-F417-7D2CC95B22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 y="1645905"/>
          <a:ext cx="2388870" cy="491874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xdr:col>
      <xdr:colOff>74772</xdr:colOff>
      <xdr:row>6</xdr:row>
      <xdr:rowOff>1429</xdr:rowOff>
    </xdr:from>
    <xdr:to>
      <xdr:col>8</xdr:col>
      <xdr:colOff>239552</xdr:colOff>
      <xdr:row>43</xdr:row>
      <xdr:rowOff>150971</xdr:rowOff>
    </xdr:to>
    <xdr:pic>
      <xdr:nvPicPr>
        <xdr:cNvPr id="3" name="図 2">
          <a:extLst>
            <a:ext uri="{FF2B5EF4-FFF2-40B4-BE49-F238E27FC236}">
              <a16:creationId xmlns:a16="http://schemas.microsoft.com/office/drawing/2014/main" id="{F2626557-3614-59A9-A5DF-8A4B90F607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247" y="1182529"/>
          <a:ext cx="1736405" cy="584549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xdr:col>
      <xdr:colOff>74772</xdr:colOff>
      <xdr:row>6</xdr:row>
      <xdr:rowOff>1429</xdr:rowOff>
    </xdr:from>
    <xdr:to>
      <xdr:col>8</xdr:col>
      <xdr:colOff>239552</xdr:colOff>
      <xdr:row>43</xdr:row>
      <xdr:rowOff>150971</xdr:rowOff>
    </xdr:to>
    <xdr:pic>
      <xdr:nvPicPr>
        <xdr:cNvPr id="3" name="図 2">
          <a:extLst>
            <a:ext uri="{FF2B5EF4-FFF2-40B4-BE49-F238E27FC236}">
              <a16:creationId xmlns:a16="http://schemas.microsoft.com/office/drawing/2014/main" id="{F2CE98C0-6D49-7A77-2DDE-7566E89524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247" y="1182529"/>
          <a:ext cx="1736405" cy="584549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74772</xdr:colOff>
      <xdr:row>6</xdr:row>
      <xdr:rowOff>1429</xdr:rowOff>
    </xdr:from>
    <xdr:to>
      <xdr:col>8</xdr:col>
      <xdr:colOff>239552</xdr:colOff>
      <xdr:row>43</xdr:row>
      <xdr:rowOff>150971</xdr:rowOff>
    </xdr:to>
    <xdr:pic>
      <xdr:nvPicPr>
        <xdr:cNvPr id="3" name="図 2">
          <a:extLst>
            <a:ext uri="{FF2B5EF4-FFF2-40B4-BE49-F238E27FC236}">
              <a16:creationId xmlns:a16="http://schemas.microsoft.com/office/drawing/2014/main" id="{8EA9641E-779F-313F-7E1F-D9E1563A0C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247" y="1182529"/>
          <a:ext cx="1736405" cy="584549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xdr:col>
      <xdr:colOff>74772</xdr:colOff>
      <xdr:row>6</xdr:row>
      <xdr:rowOff>1429</xdr:rowOff>
    </xdr:from>
    <xdr:to>
      <xdr:col>8</xdr:col>
      <xdr:colOff>239552</xdr:colOff>
      <xdr:row>43</xdr:row>
      <xdr:rowOff>150971</xdr:rowOff>
    </xdr:to>
    <xdr:pic>
      <xdr:nvPicPr>
        <xdr:cNvPr id="3" name="図 2">
          <a:extLst>
            <a:ext uri="{FF2B5EF4-FFF2-40B4-BE49-F238E27FC236}">
              <a16:creationId xmlns:a16="http://schemas.microsoft.com/office/drawing/2014/main" id="{E4DCB219-C0DF-2143-252E-FAED19A87A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247" y="1182529"/>
          <a:ext cx="1736405" cy="584549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3</xdr:col>
      <xdr:colOff>74772</xdr:colOff>
      <xdr:row>6</xdr:row>
      <xdr:rowOff>1429</xdr:rowOff>
    </xdr:from>
    <xdr:to>
      <xdr:col>8</xdr:col>
      <xdr:colOff>239552</xdr:colOff>
      <xdr:row>43</xdr:row>
      <xdr:rowOff>150971</xdr:rowOff>
    </xdr:to>
    <xdr:pic>
      <xdr:nvPicPr>
        <xdr:cNvPr id="3" name="図 2">
          <a:extLst>
            <a:ext uri="{FF2B5EF4-FFF2-40B4-BE49-F238E27FC236}">
              <a16:creationId xmlns:a16="http://schemas.microsoft.com/office/drawing/2014/main" id="{1667201F-D631-D052-B710-29497C476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247" y="1182529"/>
          <a:ext cx="1736405" cy="584549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767140BF-F2E1-2BAC-2C20-F5BE87598C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E3E946AE-190B-6127-4BC2-7BE7FB7BD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B259517E-D854-91C4-8605-270BD41EA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D03B7B0C-0E44-50A4-5AF8-7D008A22A4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837D299C-5C97-3279-06F7-87CE88EB1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730F02F5-8192-7156-B6A8-EA712B9161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xdr:col>
      <xdr:colOff>48059</xdr:colOff>
      <xdr:row>6</xdr:row>
      <xdr:rowOff>1429</xdr:rowOff>
    </xdr:from>
    <xdr:to>
      <xdr:col>8</xdr:col>
      <xdr:colOff>266267</xdr:colOff>
      <xdr:row>43</xdr:row>
      <xdr:rowOff>150971</xdr:rowOff>
    </xdr:to>
    <xdr:pic>
      <xdr:nvPicPr>
        <xdr:cNvPr id="3" name="図 2">
          <a:extLst>
            <a:ext uri="{FF2B5EF4-FFF2-40B4-BE49-F238E27FC236}">
              <a16:creationId xmlns:a16="http://schemas.microsoft.com/office/drawing/2014/main" id="{766A8F59-BC2E-FA09-5207-798EA5C44C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534" y="1182529"/>
          <a:ext cx="1789833" cy="584549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D71331AE-8E77-81D9-F538-957B7E5280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1444CBCB-DF8E-926B-2D03-4FB24C65E3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275845E5-09E8-54D9-8FA0-A80F2546BB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12055C35-89D4-41B4-04E6-B27BF55470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E3972D86-4804-0AFE-A340-7D828E6E55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560DB3CC-5E0D-DA34-71EA-D1DB30A9F3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3</xdr:col>
      <xdr:colOff>84487</xdr:colOff>
      <xdr:row>6</xdr:row>
      <xdr:rowOff>1429</xdr:rowOff>
    </xdr:from>
    <xdr:to>
      <xdr:col>8</xdr:col>
      <xdr:colOff>229839</xdr:colOff>
      <xdr:row>43</xdr:row>
      <xdr:rowOff>150971</xdr:rowOff>
    </xdr:to>
    <xdr:pic>
      <xdr:nvPicPr>
        <xdr:cNvPr id="3" name="図 2">
          <a:extLst>
            <a:ext uri="{FF2B5EF4-FFF2-40B4-BE49-F238E27FC236}">
              <a16:creationId xmlns:a16="http://schemas.microsoft.com/office/drawing/2014/main" id="{0C9B882F-1EDD-9467-6C33-9619B3A608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962" y="1182529"/>
          <a:ext cx="1716977" cy="584549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E75D5ED9-B8FB-137F-780D-8BFF2E3CAB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135CBC32-3C2C-C711-E188-CCB55F8313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88F8B2C4-2249-9AB1-6DA9-ED05194E82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F2196149-B895-5499-0BF0-5BD9B34347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F9E405CA-546A-AE77-9BCA-355292A3DB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AEABB29E-5A58-41B9-0EEE-1784679563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75FA1E8F-81A8-98A2-E150-D0FF0A906F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FA2199FF-EF63-6EAD-C231-5C87DAA8E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E3C46C64-48C0-3778-1739-223A66233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0F7A8014-265F-69A2-205F-DC1A3FF547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D76776AB-096B-A9B3-5A67-BC93A186F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95A601E6-B72E-3559-4BFB-A9848B5EFE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FF698CC3-F1AB-840B-CF39-733157F14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15AF5FBA-51F8-8312-E6C5-CB19CCBEE5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958008F1-840A-45A7-FEF8-1FD6BD20F4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27AFF72A-A529-EB01-EDB2-A571A87261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2B82AFEA-5729-4888-9E9E-51CDE9BDDC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191C3277-E166-1D7F-7F94-8B6ED0EE3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A1145643-E6C3-DF89-418B-D043241BA8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91A28FA0-707B-475C-3FE4-59D915F91A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3</xdr:col>
      <xdr:colOff>60201</xdr:colOff>
      <xdr:row>6</xdr:row>
      <xdr:rowOff>1429</xdr:rowOff>
    </xdr:from>
    <xdr:to>
      <xdr:col>8</xdr:col>
      <xdr:colOff>254123</xdr:colOff>
      <xdr:row>43</xdr:row>
      <xdr:rowOff>150971</xdr:rowOff>
    </xdr:to>
    <xdr:pic>
      <xdr:nvPicPr>
        <xdr:cNvPr id="3" name="図 2">
          <a:extLst>
            <a:ext uri="{FF2B5EF4-FFF2-40B4-BE49-F238E27FC236}">
              <a16:creationId xmlns:a16="http://schemas.microsoft.com/office/drawing/2014/main" id="{CCA8CBE8-8F13-AD66-EE00-E0FAE1F7AB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2676" y="1182529"/>
          <a:ext cx="1765547" cy="5845492"/>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540539A5-913C-7996-3CD6-001D9B57F4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E63E4968-2778-D45D-89F2-C3366D0C44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10ED58EF-43A3-35A2-40FA-8423A160E3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867BB91A-DF59-A0CE-0DDA-E0CE737416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C3BBFAF1-CDFF-0784-F460-41B3676949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DC5CFC5A-549C-AC58-196F-A3E6E0EE0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3</xdr:col>
      <xdr:colOff>38141</xdr:colOff>
      <xdr:row>6</xdr:row>
      <xdr:rowOff>1429</xdr:rowOff>
    </xdr:from>
    <xdr:to>
      <xdr:col>8</xdr:col>
      <xdr:colOff>276183</xdr:colOff>
      <xdr:row>43</xdr:row>
      <xdr:rowOff>150971</xdr:rowOff>
    </xdr:to>
    <xdr:pic>
      <xdr:nvPicPr>
        <xdr:cNvPr id="3" name="図 2">
          <a:extLst>
            <a:ext uri="{FF2B5EF4-FFF2-40B4-BE49-F238E27FC236}">
              <a16:creationId xmlns:a16="http://schemas.microsoft.com/office/drawing/2014/main" id="{C6F324A4-3F0D-3C43-0962-00F9EF341A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616" y="1182529"/>
          <a:ext cx="1809667" cy="5845492"/>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3A61A0AA-1349-7E65-D595-FFFF74ED67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C6FDD51D-E0B7-922B-DFF1-0A50ECCC8A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DD5DED58-BC01-7A68-4E70-BF0849C976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8CD20D91-3878-8536-C1C6-4C6595815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B58EBAC6-7EFE-4E8D-5A8F-008CCF18CF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5A3C8AF2-98F4-3A20-54D3-44121C663F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3</xdr:col>
      <xdr:colOff>22559</xdr:colOff>
      <xdr:row>6</xdr:row>
      <xdr:rowOff>1429</xdr:rowOff>
    </xdr:from>
    <xdr:to>
      <xdr:col>8</xdr:col>
      <xdr:colOff>291766</xdr:colOff>
      <xdr:row>43</xdr:row>
      <xdr:rowOff>150971</xdr:rowOff>
    </xdr:to>
    <xdr:pic>
      <xdr:nvPicPr>
        <xdr:cNvPr id="3" name="図 2">
          <a:extLst>
            <a:ext uri="{FF2B5EF4-FFF2-40B4-BE49-F238E27FC236}">
              <a16:creationId xmlns:a16="http://schemas.microsoft.com/office/drawing/2014/main" id="{DFB9523B-B960-8AAD-335A-8A2A10D4C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034" y="1182529"/>
          <a:ext cx="1840832" cy="5845492"/>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5F14F423-C3FC-8F35-B588-45B71BFF9F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13269E14-9F89-E0D0-74B0-AE94DFAC63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89AE3B39-585B-53F3-1EEB-BF747E53E3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788595E6-AEBC-F2C9-B1F1-0414DB3BA1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89B16E44-8172-F764-7084-9DCA580EE5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C7162613-7F04-D672-6853-C5316E6775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3</xdr:col>
      <xdr:colOff>38344</xdr:colOff>
      <xdr:row>6</xdr:row>
      <xdr:rowOff>1429</xdr:rowOff>
    </xdr:from>
    <xdr:to>
      <xdr:col>8</xdr:col>
      <xdr:colOff>275980</xdr:colOff>
      <xdr:row>43</xdr:row>
      <xdr:rowOff>150971</xdr:rowOff>
    </xdr:to>
    <xdr:pic>
      <xdr:nvPicPr>
        <xdr:cNvPr id="3" name="図 2">
          <a:extLst>
            <a:ext uri="{FF2B5EF4-FFF2-40B4-BE49-F238E27FC236}">
              <a16:creationId xmlns:a16="http://schemas.microsoft.com/office/drawing/2014/main" id="{1F5DA6B6-1F94-79C3-D9F8-84020AE518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819" y="1182529"/>
          <a:ext cx="1809261" cy="5845492"/>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3</xdr:col>
      <xdr:colOff>67487</xdr:colOff>
      <xdr:row>6</xdr:row>
      <xdr:rowOff>1429</xdr:rowOff>
    </xdr:from>
    <xdr:to>
      <xdr:col>8</xdr:col>
      <xdr:colOff>246838</xdr:colOff>
      <xdr:row>43</xdr:row>
      <xdr:rowOff>150971</xdr:rowOff>
    </xdr:to>
    <xdr:pic>
      <xdr:nvPicPr>
        <xdr:cNvPr id="3" name="図 2">
          <a:extLst>
            <a:ext uri="{FF2B5EF4-FFF2-40B4-BE49-F238E27FC236}">
              <a16:creationId xmlns:a16="http://schemas.microsoft.com/office/drawing/2014/main" id="{EC7A91F7-45F6-0D8A-6B4E-E9C6EA7523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962" y="1182529"/>
          <a:ext cx="1750976" cy="5845492"/>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2</xdr:col>
      <xdr:colOff>257956</xdr:colOff>
      <xdr:row>6</xdr:row>
      <xdr:rowOff>1429</xdr:rowOff>
    </xdr:from>
    <xdr:to>
      <xdr:col>9</xdr:col>
      <xdr:colOff>56369</xdr:colOff>
      <xdr:row>43</xdr:row>
      <xdr:rowOff>150971</xdr:rowOff>
    </xdr:to>
    <xdr:pic>
      <xdr:nvPicPr>
        <xdr:cNvPr id="3" name="図 2">
          <a:extLst>
            <a:ext uri="{FF2B5EF4-FFF2-40B4-BE49-F238E27FC236}">
              <a16:creationId xmlns:a16="http://schemas.microsoft.com/office/drawing/2014/main" id="{EFCAD5DB-CE78-6806-7DB7-28F7EE3385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6106" y="1182529"/>
          <a:ext cx="1998688" cy="5845492"/>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596" dataDxfId="1594" headerRowBorderDxfId="1595" tableBorderDxfId="1593">
  <autoFilter ref="B15:B47" xr:uid="{00000000-0009-0000-0100-000001000000}"/>
  <tableColumns count="1">
    <tableColumn id="1" xr3:uid="{00000000-0010-0000-0000-000001000000}" name="対象箇所" dataDxfId="159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591" dataDxfId="1589" headerRowBorderDxfId="1590" tableBorderDxfId="1588">
  <autoFilter ref="C15:J47" xr:uid="{00000000-0009-0000-0100-000002000000}"/>
  <tableColumns count="8">
    <tableColumn id="9" xr3:uid="{00000000-0010-0000-0100-000009000000}" name="部位区分" totalsRowLabel="集計" dataDxfId="1587" totalsRowDxfId="1586"/>
    <tableColumn id="2" xr3:uid="{00000000-0010-0000-0100-000002000000}" name="変状区分" dataDxfId="1585" totalsRowDxfId="1584"/>
    <tableColumn id="7" xr3:uid="{00000000-0010-0000-0100-000007000000}" name="変状種類" dataDxfId="1583" totalsRowDxfId="1582"/>
    <tableColumn id="4" xr3:uid="{00000000-0010-0000-0100-000004000000}" name="対策区分" dataDxfId="1581" totalsRowDxfId="1580"/>
    <tableColumn id="5" xr3:uid="{00000000-0010-0000-0100-000005000000}" name="健全性" dataDxfId="1579" totalsRowDxfId="1578"/>
    <tableColumn id="12" xr3:uid="{00000000-0010-0000-0100-00000C000000}" name="調査の要否" dataDxfId="1577" totalsRowDxfId="1576"/>
    <tableColumn id="10" xr3:uid="{00000000-0010-0000-0100-00000A000000}" name="措置の要否" dataDxfId="1575" totalsRowDxfId="1574"/>
    <tableColumn id="11" xr3:uid="{00000000-0010-0000-0100-00000B000000}" name="実施有無" totalsRowFunction="count" dataDxfId="1573" totalsRowDxfId="157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570" headerRowBorderDxfId="1571" tableBorderDxfId="1569">
  <autoFilter ref="B51:B83" xr:uid="{00000000-0009-0000-0100-00000B000000}"/>
  <tableColumns count="1">
    <tableColumn id="1" xr3:uid="{00000000-0010-0000-0200-000001000000}" name="施設の内訳" dataDxfId="156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566" headerRowBorderDxfId="1567" tableBorderDxfId="1565">
  <autoFilter ref="C51:C83" xr:uid="{00000000-0009-0000-0100-00000C000000}"/>
  <tableColumns count="1">
    <tableColumn id="1" xr3:uid="{00000000-0010-0000-0300-000001000000}" name="対象箇所" dataDxfId="156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563" dataDxfId="1561" headerRowBorderDxfId="1562" tableBorderDxfId="1560">
  <autoFilter ref="D51:D83" xr:uid="{00000000-0009-0000-0100-00000D000000}"/>
  <tableColumns count="1">
    <tableColumn id="1" xr3:uid="{00000000-0010-0000-0400-000001000000}" name="部位区分" dataDxfId="155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558" dataDxfId="1556" headerRowBorderDxfId="1557" tableBorderDxfId="1555">
  <autoFilter ref="E51:G83" xr:uid="{00000000-0009-0000-0100-00000E000000}"/>
  <tableColumns count="3">
    <tableColumn id="1" xr3:uid="{00000000-0010-0000-0500-000001000000}" name="異常の種類" dataDxfId="1554"/>
    <tableColumn id="2" xr3:uid="{00000000-0010-0000-0500-000002000000}" name="異常判定区分 " dataDxfId="1553"/>
    <tableColumn id="3" xr3:uid="{00000000-0010-0000-0500-000003000000}" name="実施有無" dataDxfId="155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551" dataDxfId="1549" headerRowBorderDxfId="1550" tableBorderDxfId="1548">
  <autoFilter ref="B5:B12" xr:uid="{00000000-0009-0000-0100-000003000000}"/>
  <tableColumns count="1">
    <tableColumn id="1" xr3:uid="{00000000-0010-0000-0800-000001000000}" name="トンネルの分類" dataDxfId="154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546" dataDxfId="1544" headerRowBorderDxfId="1545" tableBorderDxfId="1543">
  <autoFilter ref="C5:F12" xr:uid="{00000000-000C-0000-FFFF-FFFF09000000}"/>
  <tableColumns count="4">
    <tableColumn id="1" xr3:uid="{00000000-0010-0000-0900-000001000000}" name="トンネル工法" dataDxfId="1542"/>
    <tableColumn id="4" xr3:uid="{F8DDB5BD-A7DE-4BB8-BD9F-E5AF467E6653}" name="自専道or一般道" dataDxfId="1541"/>
    <tableColumn id="2" xr3:uid="{00000000-0010-0000-0900-000002000000}" name="緊急輸送路" dataDxfId="1540"/>
    <tableColumn id="3" xr3:uid="{00000000-0010-0000-0900-000003000000}" name="代替路" dataDxfId="153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34.xml"/><Relationship Id="rId1" Type="http://schemas.openxmlformats.org/officeDocument/2006/relationships/printerSettings" Target="../printerSettings/printerSettings143.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activeCell="O23" sqref="O23"/>
    </sheetView>
  </sheetViews>
  <sheetFormatPr defaultRowHeight="13.5" x14ac:dyDescent="0.15"/>
  <cols>
    <col min="1" max="2" width="8.875" customWidth="1"/>
    <col min="3" max="3" width="9" customWidth="1"/>
    <col min="4" max="4" width="8.875" customWidth="1"/>
  </cols>
  <sheetData>
    <row r="1" spans="1:14" x14ac:dyDescent="0.15">
      <c r="A1" s="364" t="s">
        <v>0</v>
      </c>
      <c r="B1" s="364"/>
      <c r="C1" s="364"/>
      <c r="D1" s="364"/>
      <c r="E1" s="364"/>
      <c r="F1" s="364"/>
      <c r="G1" s="364"/>
      <c r="H1" s="364"/>
      <c r="I1" s="364"/>
      <c r="J1" s="364"/>
      <c r="K1" s="364"/>
      <c r="L1" s="364"/>
      <c r="M1" s="364"/>
      <c r="N1" s="364"/>
    </row>
    <row r="2" spans="1:14" x14ac:dyDescent="0.15">
      <c r="A2" s="364"/>
      <c r="B2" s="364"/>
      <c r="C2" s="364"/>
      <c r="D2" s="364"/>
      <c r="E2" s="364"/>
      <c r="F2" s="364"/>
      <c r="G2" s="364"/>
      <c r="H2" s="364"/>
      <c r="I2" s="364"/>
      <c r="J2" s="364"/>
      <c r="K2" s="364"/>
      <c r="L2" s="364"/>
      <c r="M2" s="364"/>
      <c r="N2" s="364"/>
    </row>
    <row r="3" spans="1:14" x14ac:dyDescent="0.15">
      <c r="A3" s="365" t="s">
        <v>1</v>
      </c>
      <c r="B3" s="365"/>
      <c r="C3" s="365"/>
      <c r="D3" s="365"/>
      <c r="E3" s="365"/>
      <c r="F3" s="365"/>
      <c r="G3" s="365"/>
      <c r="H3" s="366" t="s">
        <v>2</v>
      </c>
      <c r="I3" s="366"/>
      <c r="J3" s="366"/>
      <c r="K3" s="366"/>
      <c r="L3" s="366"/>
      <c r="M3" s="366"/>
      <c r="N3" s="366"/>
    </row>
    <row r="4" spans="1:14" x14ac:dyDescent="0.15">
      <c r="H4" t="s">
        <v>3</v>
      </c>
    </row>
    <row r="5" spans="1:14" x14ac:dyDescent="0.15">
      <c r="H5" s="363" t="s">
        <v>4</v>
      </c>
      <c r="I5" s="363"/>
      <c r="J5" s="363"/>
      <c r="K5" s="363"/>
      <c r="L5" s="363"/>
      <c r="M5" s="363"/>
      <c r="N5" s="363"/>
    </row>
    <row r="6" spans="1:14" x14ac:dyDescent="0.15">
      <c r="H6" s="363"/>
      <c r="I6" s="363"/>
      <c r="J6" s="363"/>
      <c r="K6" s="363"/>
      <c r="L6" s="363"/>
      <c r="M6" s="363"/>
      <c r="N6" s="363"/>
    </row>
    <row r="7" spans="1:14" x14ac:dyDescent="0.15">
      <c r="H7" s="363"/>
      <c r="I7" s="363"/>
      <c r="J7" s="363"/>
      <c r="K7" s="363"/>
      <c r="L7" s="363"/>
      <c r="M7" s="363"/>
      <c r="N7" s="363"/>
    </row>
    <row r="8" spans="1:14" x14ac:dyDescent="0.15">
      <c r="H8" s="363"/>
      <c r="I8" s="363"/>
      <c r="J8" s="363"/>
      <c r="K8" s="363"/>
      <c r="L8" s="363"/>
      <c r="M8" s="363"/>
      <c r="N8" s="363"/>
    </row>
    <row r="9" spans="1:14" x14ac:dyDescent="0.15">
      <c r="H9" t="s">
        <v>5</v>
      </c>
    </row>
    <row r="10" spans="1:14" x14ac:dyDescent="0.15">
      <c r="H10" s="362" t="s">
        <v>6</v>
      </c>
      <c r="I10" s="362"/>
      <c r="J10" s="362"/>
      <c r="K10" s="362"/>
      <c r="L10" s="362"/>
      <c r="M10" s="362"/>
      <c r="N10" s="362"/>
    </row>
    <row r="11" spans="1:14" x14ac:dyDescent="0.15">
      <c r="H11" s="362"/>
      <c r="I11" s="362"/>
      <c r="J11" s="362"/>
      <c r="K11" s="362"/>
      <c r="L11" s="362"/>
      <c r="M11" s="362"/>
      <c r="N11" s="362"/>
    </row>
    <row r="12" spans="1:14" x14ac:dyDescent="0.15">
      <c r="H12" t="s">
        <v>7</v>
      </c>
    </row>
    <row r="13" spans="1:14" ht="13.5" customHeight="1" x14ac:dyDescent="0.15">
      <c r="H13" s="362" t="s">
        <v>8</v>
      </c>
      <c r="I13" s="362"/>
      <c r="J13" s="362"/>
      <c r="K13" s="362"/>
      <c r="L13" s="362"/>
      <c r="M13" s="362"/>
      <c r="N13" s="362"/>
    </row>
    <row r="14" spans="1:14" ht="13.5" customHeight="1" x14ac:dyDescent="0.15">
      <c r="H14" s="362"/>
      <c r="I14" s="362"/>
      <c r="J14" s="362"/>
      <c r="K14" s="362"/>
      <c r="L14" s="362"/>
      <c r="M14" s="362"/>
      <c r="N14" s="362"/>
    </row>
    <row r="15" spans="1:14" ht="13.5" customHeight="1" x14ac:dyDescent="0.15">
      <c r="H15" s="362"/>
      <c r="I15" s="362"/>
      <c r="J15" s="362"/>
      <c r="K15" s="362"/>
      <c r="L15" s="362"/>
      <c r="M15" s="362"/>
      <c r="N15" s="362"/>
    </row>
    <row r="16" spans="1:14" x14ac:dyDescent="0.15">
      <c r="H16" t="s">
        <v>9</v>
      </c>
    </row>
    <row r="17" spans="8:14" x14ac:dyDescent="0.15">
      <c r="H17" s="362" t="s">
        <v>10</v>
      </c>
      <c r="I17" s="362"/>
      <c r="J17" s="362"/>
      <c r="K17" s="362"/>
      <c r="L17" s="362"/>
      <c r="M17" s="362"/>
      <c r="N17" s="362"/>
    </row>
    <row r="18" spans="8:14" x14ac:dyDescent="0.15">
      <c r="H18" s="362"/>
      <c r="I18" s="362"/>
      <c r="J18" s="362"/>
      <c r="K18" s="362"/>
      <c r="L18" s="362"/>
      <c r="M18" s="362"/>
      <c r="N18" s="362"/>
    </row>
    <row r="19" spans="8:14" x14ac:dyDescent="0.15">
      <c r="H19" t="s">
        <v>11</v>
      </c>
    </row>
    <row r="20" spans="8:14" x14ac:dyDescent="0.15">
      <c r="H20" s="362" t="s">
        <v>12</v>
      </c>
      <c r="I20" s="362"/>
      <c r="J20" s="362"/>
      <c r="K20" s="362"/>
      <c r="L20" s="362"/>
      <c r="M20" s="362"/>
      <c r="N20" s="362"/>
    </row>
    <row r="21" spans="8:14" x14ac:dyDescent="0.15">
      <c r="H21" s="362"/>
      <c r="I21" s="362"/>
      <c r="J21" s="362"/>
      <c r="K21" s="362"/>
      <c r="L21" s="362"/>
      <c r="M21" s="362"/>
      <c r="N21" s="362"/>
    </row>
    <row r="22" spans="8:14" x14ac:dyDescent="0.15">
      <c r="H22" t="s">
        <v>13</v>
      </c>
    </row>
    <row r="23" spans="8:14" ht="27" customHeight="1" x14ac:dyDescent="0.15">
      <c r="H23" s="362" t="s">
        <v>14</v>
      </c>
      <c r="I23" s="362"/>
      <c r="J23" s="362"/>
      <c r="K23" s="362"/>
      <c r="L23" s="362"/>
      <c r="M23" s="362"/>
      <c r="N23" s="362"/>
    </row>
    <row r="24" spans="8:14" x14ac:dyDescent="0.15">
      <c r="H24" t="s">
        <v>15</v>
      </c>
    </row>
    <row r="25" spans="8:14" ht="27" customHeight="1" x14ac:dyDescent="0.15">
      <c r="H25" s="362" t="s">
        <v>16</v>
      </c>
      <c r="I25" s="362"/>
      <c r="J25" s="362"/>
      <c r="K25" s="362"/>
      <c r="L25" s="362"/>
      <c r="M25" s="362"/>
      <c r="N25" s="362"/>
    </row>
    <row r="26" spans="8:14" x14ac:dyDescent="0.15">
      <c r="H26" t="s">
        <v>17</v>
      </c>
    </row>
    <row r="27" spans="8:14" ht="13.5" customHeight="1" x14ac:dyDescent="0.15">
      <c r="H27" s="362" t="s">
        <v>18</v>
      </c>
      <c r="I27" s="362"/>
      <c r="J27" s="362"/>
      <c r="K27" s="362"/>
      <c r="L27" s="362"/>
      <c r="M27" s="362"/>
      <c r="N27" s="362"/>
    </row>
    <row r="28" spans="8:14" ht="13.5" customHeight="1" x14ac:dyDescent="0.15">
      <c r="H28" s="362"/>
      <c r="I28" s="362"/>
      <c r="J28" s="362"/>
      <c r="K28" s="362"/>
      <c r="L28" s="362"/>
      <c r="M28" s="362"/>
      <c r="N28" s="362"/>
    </row>
    <row r="29" spans="8:14" ht="13.5" customHeight="1" x14ac:dyDescent="0.15">
      <c r="H29" s="367" t="s">
        <v>19</v>
      </c>
      <c r="I29" s="367"/>
      <c r="J29" s="367"/>
      <c r="K29" s="367"/>
      <c r="L29" s="367"/>
      <c r="M29" s="367"/>
      <c r="N29" s="367"/>
    </row>
    <row r="30" spans="8:14" ht="13.5" customHeight="1" x14ac:dyDescent="0.15">
      <c r="H30" t="s">
        <v>20</v>
      </c>
    </row>
    <row r="31" spans="8:14" ht="13.5" customHeight="1" x14ac:dyDescent="0.15">
      <c r="H31" s="366" t="s">
        <v>21</v>
      </c>
      <c r="I31" s="366"/>
      <c r="J31" s="366"/>
      <c r="K31" s="366"/>
      <c r="L31" s="366"/>
      <c r="M31" s="366"/>
      <c r="N31" s="366"/>
    </row>
    <row r="32" spans="8:14" ht="13.5" customHeight="1" x14ac:dyDescent="0.15">
      <c r="H32" t="s">
        <v>520</v>
      </c>
    </row>
    <row r="33" spans="2:14" x14ac:dyDescent="0.15">
      <c r="H33" s="362" t="s">
        <v>521</v>
      </c>
      <c r="I33" s="362"/>
      <c r="J33" s="362"/>
      <c r="K33" s="362"/>
      <c r="L33" s="362"/>
      <c r="M33" s="362"/>
      <c r="N33" s="362"/>
    </row>
    <row r="34" spans="2:14" x14ac:dyDescent="0.15">
      <c r="H34" s="362"/>
      <c r="I34" s="362"/>
      <c r="J34" s="362"/>
      <c r="K34" s="362"/>
      <c r="L34" s="362"/>
      <c r="M34" s="362"/>
      <c r="N34" s="362"/>
    </row>
    <row r="35" spans="2:14" x14ac:dyDescent="0.15">
      <c r="B35" s="363"/>
      <c r="C35" s="363"/>
      <c r="D35" s="176"/>
      <c r="H35" s="362"/>
      <c r="I35" s="362"/>
      <c r="J35" s="362"/>
      <c r="K35" s="362"/>
      <c r="L35" s="362"/>
      <c r="M35" s="362"/>
      <c r="N35" s="362"/>
    </row>
    <row r="36" spans="2:14" x14ac:dyDescent="0.15">
      <c r="H36" s="362"/>
      <c r="I36" s="362"/>
      <c r="J36" s="362"/>
      <c r="K36" s="362"/>
      <c r="L36" s="362"/>
      <c r="M36" s="362"/>
      <c r="N36" s="362"/>
    </row>
    <row r="37" spans="2:14" x14ac:dyDescent="0.15">
      <c r="H37" s="362"/>
      <c r="I37" s="362"/>
      <c r="J37" s="362"/>
      <c r="K37" s="362"/>
      <c r="L37" s="362"/>
      <c r="M37" s="362"/>
      <c r="N37" s="362"/>
    </row>
    <row r="38" spans="2:14" ht="13.15" customHeight="1" x14ac:dyDescent="0.15">
      <c r="H38" s="368"/>
      <c r="I38" s="368"/>
      <c r="J38" s="368"/>
      <c r="K38" s="368"/>
      <c r="L38" s="368"/>
      <c r="M38" s="368"/>
      <c r="N38" s="368"/>
    </row>
    <row r="39" spans="2:14" x14ac:dyDescent="0.15">
      <c r="H39" s="362"/>
      <c r="I39" s="362"/>
      <c r="J39" s="362"/>
      <c r="K39" s="362"/>
      <c r="L39" s="362"/>
      <c r="M39" s="362"/>
      <c r="N39" s="362"/>
    </row>
    <row r="40" spans="2:14" x14ac:dyDescent="0.15">
      <c r="H40" s="362"/>
      <c r="I40" s="362"/>
      <c r="J40" s="362"/>
      <c r="K40" s="362"/>
      <c r="L40" s="362"/>
      <c r="M40" s="362"/>
      <c r="N40" s="362"/>
    </row>
    <row r="41" spans="2:14" x14ac:dyDescent="0.15">
      <c r="H41" s="362"/>
      <c r="I41" s="362"/>
      <c r="J41" s="362"/>
      <c r="K41" s="362"/>
      <c r="L41" s="362"/>
      <c r="M41" s="362"/>
      <c r="N41" s="362"/>
    </row>
    <row r="42" spans="2:14" x14ac:dyDescent="0.15">
      <c r="H42" s="362"/>
      <c r="I42" s="362"/>
      <c r="J42" s="362"/>
      <c r="K42" s="362"/>
      <c r="L42" s="362"/>
      <c r="M42" s="362"/>
      <c r="N42" s="362"/>
    </row>
    <row r="43" spans="2:14" x14ac:dyDescent="0.15">
      <c r="H43" s="362"/>
      <c r="I43" s="362"/>
      <c r="J43" s="362"/>
      <c r="K43" s="362"/>
      <c r="L43" s="362"/>
      <c r="M43" s="362"/>
      <c r="N43" s="36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369" t="s">
        <v>22</v>
      </c>
      <c r="B1" s="369"/>
      <c r="C1" s="369"/>
      <c r="D1" s="369"/>
      <c r="E1" s="369"/>
      <c r="F1" s="369"/>
      <c r="G1" s="369"/>
      <c r="H1" s="369"/>
      <c r="I1" s="369"/>
      <c r="J1" s="369"/>
      <c r="K1" s="369"/>
      <c r="L1" s="369"/>
      <c r="M1" s="369"/>
      <c r="N1" s="369"/>
    </row>
    <row r="2" spans="1:14" x14ac:dyDescent="0.15">
      <c r="A2" s="369"/>
      <c r="B2" s="369"/>
      <c r="C2" s="369"/>
      <c r="D2" s="369"/>
      <c r="E2" s="369"/>
      <c r="F2" s="369"/>
      <c r="G2" s="369"/>
      <c r="H2" s="369"/>
      <c r="I2" s="369"/>
      <c r="J2" s="369"/>
      <c r="K2" s="369"/>
      <c r="L2" s="369"/>
      <c r="M2" s="369"/>
      <c r="N2" s="369"/>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62" t="s">
        <v>24</v>
      </c>
      <c r="B27" s="362"/>
      <c r="C27" s="362"/>
      <c r="D27" s="362"/>
      <c r="E27" s="362"/>
      <c r="F27" s="362"/>
      <c r="G27" s="362"/>
      <c r="H27" s="362"/>
      <c r="I27" s="362"/>
      <c r="J27" s="362"/>
      <c r="K27" s="362"/>
      <c r="L27" s="362"/>
      <c r="M27" s="362"/>
      <c r="N27" s="362"/>
    </row>
    <row r="28" spans="1:14" x14ac:dyDescent="0.15">
      <c r="A28" t="s">
        <v>25</v>
      </c>
    </row>
    <row r="29" spans="1:14" ht="40.5" customHeight="1" x14ac:dyDescent="0.15">
      <c r="A29" s="362" t="s">
        <v>26</v>
      </c>
      <c r="B29" s="362"/>
      <c r="C29" s="362"/>
      <c r="D29" s="362"/>
      <c r="E29" s="362"/>
      <c r="F29" s="362"/>
      <c r="G29" s="362"/>
      <c r="H29" s="362"/>
      <c r="I29" s="362"/>
      <c r="J29" s="362"/>
      <c r="K29" s="362"/>
      <c r="L29" s="362"/>
      <c r="M29" s="362"/>
      <c r="N29" s="362"/>
    </row>
    <row r="30" spans="1:14" ht="27" customHeight="1" x14ac:dyDescent="0.15">
      <c r="A30" s="362" t="s">
        <v>27</v>
      </c>
      <c r="B30" s="362"/>
      <c r="C30" s="362"/>
      <c r="D30" s="362"/>
      <c r="E30" s="362"/>
      <c r="F30" s="362"/>
      <c r="G30" s="362"/>
      <c r="H30" s="362"/>
      <c r="I30" s="362"/>
      <c r="J30" s="362"/>
      <c r="K30" s="362"/>
      <c r="L30" s="362"/>
      <c r="M30" s="362"/>
      <c r="N30" s="362"/>
    </row>
    <row r="32" spans="1:14" x14ac:dyDescent="0.15">
      <c r="A32" s="177"/>
      <c r="B32" s="177"/>
      <c r="C32" s="177"/>
      <c r="D32" s="177"/>
      <c r="E32" s="177"/>
      <c r="F32" s="177"/>
      <c r="G32" s="177"/>
      <c r="H32" s="177"/>
      <c r="I32" s="177"/>
      <c r="J32" s="177"/>
      <c r="K32" s="177"/>
      <c r="L32" s="177"/>
      <c r="M32" s="177"/>
      <c r="N32" s="177"/>
    </row>
    <row r="33" spans="1:14" x14ac:dyDescent="0.15">
      <c r="A33" s="177"/>
      <c r="B33" s="177"/>
      <c r="C33" s="177"/>
      <c r="D33" s="177"/>
      <c r="E33" s="177"/>
      <c r="F33" s="177"/>
      <c r="G33" s="177"/>
      <c r="H33" s="177"/>
      <c r="I33" s="177"/>
      <c r="J33" s="177"/>
      <c r="K33" s="177"/>
      <c r="L33" s="177"/>
      <c r="M33" s="177"/>
      <c r="N33" s="177"/>
    </row>
    <row r="39" spans="1:14" x14ac:dyDescent="0.15">
      <c r="G39" s="176"/>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heetViews>
  <sheetFormatPr defaultColWidth="9" defaultRowHeight="13.5" x14ac:dyDescent="0.15"/>
  <cols>
    <col min="1" max="1" width="5.875" style="173" customWidth="1"/>
    <col min="2" max="2" width="5" style="173" customWidth="1"/>
    <col min="3" max="3" width="72.125" style="173" customWidth="1"/>
    <col min="4" max="6" width="9" style="173"/>
    <col min="7" max="7" width="24.875" style="173" customWidth="1"/>
    <col min="8" max="16384" width="9" style="173"/>
  </cols>
  <sheetData>
    <row r="2" spans="2:3" x14ac:dyDescent="0.15">
      <c r="B2" s="173" t="s">
        <v>28</v>
      </c>
    </row>
    <row r="3" spans="2:3" x14ac:dyDescent="0.15">
      <c r="B3" s="173" t="s">
        <v>29</v>
      </c>
    </row>
    <row r="5" spans="2:3" x14ac:dyDescent="0.15">
      <c r="B5" s="173" t="s">
        <v>30</v>
      </c>
    </row>
    <row r="6" spans="2:3" x14ac:dyDescent="0.15">
      <c r="C6" s="174" t="s">
        <v>31</v>
      </c>
    </row>
    <row r="7" spans="2:3" x14ac:dyDescent="0.15">
      <c r="C7" s="173" t="s">
        <v>32</v>
      </c>
    </row>
    <row r="8" spans="2:3" x14ac:dyDescent="0.15">
      <c r="C8" s="173" t="s">
        <v>33</v>
      </c>
    </row>
    <row r="11" spans="2:3" x14ac:dyDescent="0.15">
      <c r="B11" s="173" t="s">
        <v>34</v>
      </c>
    </row>
    <row r="12" spans="2:3" x14ac:dyDescent="0.15">
      <c r="C12" s="173" t="s">
        <v>35</v>
      </c>
    </row>
    <row r="13" spans="2:3" x14ac:dyDescent="0.15">
      <c r="C13" s="173" t="s">
        <v>36</v>
      </c>
    </row>
    <row r="14" spans="2:3" x14ac:dyDescent="0.15">
      <c r="C14" s="173" t="s">
        <v>37</v>
      </c>
    </row>
    <row r="15" spans="2:3" x14ac:dyDescent="0.15">
      <c r="C15" s="173" t="s">
        <v>38</v>
      </c>
    </row>
    <row r="16" spans="2:3" x14ac:dyDescent="0.15">
      <c r="C16" s="173" t="s">
        <v>39</v>
      </c>
    </row>
    <row r="32" spans="3:3" x14ac:dyDescent="0.15">
      <c r="C32" s="173" t="s">
        <v>40</v>
      </c>
    </row>
    <row r="41" spans="2:3" x14ac:dyDescent="0.15">
      <c r="B41" s="173" t="s">
        <v>41</v>
      </c>
    </row>
    <row r="42" spans="2:3" x14ac:dyDescent="0.15">
      <c r="C42" s="173" t="s">
        <v>42</v>
      </c>
    </row>
    <row r="43" spans="2:3" x14ac:dyDescent="0.15">
      <c r="C43" s="173" t="s">
        <v>43</v>
      </c>
    </row>
    <row r="44" spans="2:3" x14ac:dyDescent="0.15">
      <c r="C44" s="175" t="s">
        <v>44</v>
      </c>
    </row>
    <row r="45" spans="2:3" x14ac:dyDescent="0.15">
      <c r="C45" s="173" t="s">
        <v>45</v>
      </c>
    </row>
    <row r="46" spans="2:3" x14ac:dyDescent="0.15">
      <c r="C46" s="173" t="s">
        <v>46</v>
      </c>
    </row>
    <row r="47" spans="2:3" x14ac:dyDescent="0.15">
      <c r="C47" s="173" t="s">
        <v>47</v>
      </c>
    </row>
    <row r="48" spans="2:3" x14ac:dyDescent="0.15">
      <c r="C48" s="173" t="s">
        <v>48</v>
      </c>
    </row>
    <row r="49" spans="3:3" x14ac:dyDescent="0.15">
      <c r="C49" s="173" t="s">
        <v>49</v>
      </c>
    </row>
    <row r="50" spans="3:3" x14ac:dyDescent="0.15">
      <c r="C50" s="173" t="s">
        <v>50</v>
      </c>
    </row>
    <row r="52" spans="3:3" x14ac:dyDescent="0.15">
      <c r="C52" s="175" t="s">
        <v>51</v>
      </c>
    </row>
    <row r="53" spans="3:3" x14ac:dyDescent="0.15">
      <c r="C53" s="175" t="s">
        <v>52</v>
      </c>
    </row>
    <row r="54" spans="3:3" x14ac:dyDescent="0.15">
      <c r="C54" s="175" t="s">
        <v>53</v>
      </c>
    </row>
    <row r="55" spans="3:3" x14ac:dyDescent="0.15">
      <c r="C55" s="175" t="s">
        <v>54</v>
      </c>
    </row>
    <row r="59" spans="3:3" x14ac:dyDescent="0.15">
      <c r="C59" s="174" t="s">
        <v>55</v>
      </c>
    </row>
    <row r="60" spans="3:3" x14ac:dyDescent="0.15">
      <c r="C60" s="173" t="s">
        <v>56</v>
      </c>
    </row>
    <row r="61" spans="3:3" x14ac:dyDescent="0.15">
      <c r="C61" s="173" t="s">
        <v>57</v>
      </c>
    </row>
  </sheetData>
  <phoneticPr fontId="11"/>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AK31"/>
  <sheetViews>
    <sheetView showGridLines="0" tabSelected="1" view="pageBreakPreview" zoomScaleNormal="55"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31" t="s">
        <v>58</v>
      </c>
      <c r="C2" s="131"/>
      <c r="D2" s="131"/>
      <c r="E2" s="131"/>
      <c r="F2" s="131"/>
      <c r="G2" s="131"/>
      <c r="H2" s="131"/>
      <c r="I2" s="131"/>
      <c r="J2" s="131"/>
      <c r="K2" s="131"/>
      <c r="L2" s="131"/>
      <c r="M2" s="131"/>
      <c r="N2" s="131"/>
      <c r="O2" s="131"/>
      <c r="P2" s="131"/>
      <c r="Q2" s="131"/>
      <c r="R2" s="131"/>
      <c r="S2" s="262" t="s">
        <v>59</v>
      </c>
      <c r="T2" s="268"/>
      <c r="U2" s="268"/>
      <c r="V2" s="263"/>
      <c r="W2" s="284" t="s">
        <v>1016</v>
      </c>
      <c r="X2" s="284"/>
      <c r="Y2" s="284"/>
      <c r="Z2" s="284"/>
      <c r="AA2" s="284"/>
      <c r="AB2" s="284"/>
    </row>
    <row r="3" spans="2:37" ht="20.100000000000001" customHeight="1" x14ac:dyDescent="0.15">
      <c r="B3" s="295" t="s">
        <v>60</v>
      </c>
      <c r="C3" s="295"/>
      <c r="D3" s="296" t="s">
        <v>618</v>
      </c>
      <c r="E3" s="296"/>
      <c r="F3" s="296"/>
      <c r="G3" s="296"/>
      <c r="H3" s="297" t="s">
        <v>61</v>
      </c>
      <c r="I3" s="297"/>
      <c r="J3" s="298" t="s">
        <v>620</v>
      </c>
      <c r="K3" s="299"/>
      <c r="L3" s="299"/>
      <c r="M3" s="299"/>
      <c r="N3" s="299"/>
      <c r="O3" s="300"/>
      <c r="P3" s="272" t="s">
        <v>62</v>
      </c>
      <c r="Q3" s="274"/>
      <c r="R3" s="298" t="s">
        <v>596</v>
      </c>
      <c r="S3" s="299"/>
      <c r="T3" s="299"/>
      <c r="U3" s="299"/>
      <c r="V3" s="300"/>
      <c r="W3" s="262" t="s">
        <v>63</v>
      </c>
      <c r="X3" s="268"/>
      <c r="Y3" s="268"/>
      <c r="Z3" s="304" t="s">
        <v>407</v>
      </c>
      <c r="AA3" s="305"/>
      <c r="AB3" s="306"/>
    </row>
    <row r="4" spans="2:37" ht="20.100000000000001" customHeight="1" x14ac:dyDescent="0.15">
      <c r="B4" s="289" t="s">
        <v>64</v>
      </c>
      <c r="C4" s="289"/>
      <c r="D4" s="307" t="s">
        <v>619</v>
      </c>
      <c r="E4" s="307"/>
      <c r="F4" s="307"/>
      <c r="G4" s="307"/>
      <c r="H4" s="297"/>
      <c r="I4" s="297"/>
      <c r="J4" s="301"/>
      <c r="K4" s="302"/>
      <c r="L4" s="302"/>
      <c r="M4" s="302"/>
      <c r="N4" s="302"/>
      <c r="O4" s="303"/>
      <c r="P4" s="275"/>
      <c r="Q4" s="277"/>
      <c r="R4" s="301"/>
      <c r="S4" s="302"/>
      <c r="T4" s="302"/>
      <c r="U4" s="302"/>
      <c r="V4" s="303"/>
      <c r="W4" s="262" t="s">
        <v>65</v>
      </c>
      <c r="X4" s="268"/>
      <c r="Y4" s="268"/>
      <c r="Z4" s="304" t="s">
        <v>408</v>
      </c>
      <c r="AA4" s="305"/>
      <c r="AB4" s="306"/>
    </row>
    <row r="5" spans="2:37" ht="20.100000000000001" customHeight="1" x14ac:dyDescent="0.15">
      <c r="B5" s="323" t="s">
        <v>66</v>
      </c>
      <c r="C5" s="323"/>
      <c r="D5" s="190" t="s">
        <v>67</v>
      </c>
      <c r="E5" s="324" t="s">
        <v>621</v>
      </c>
      <c r="F5" s="324"/>
      <c r="G5" s="324"/>
      <c r="H5" s="272" t="s">
        <v>68</v>
      </c>
      <c r="I5" s="273"/>
      <c r="J5" s="274"/>
      <c r="K5" s="298" t="s">
        <v>615</v>
      </c>
      <c r="L5" s="299"/>
      <c r="M5" s="299"/>
      <c r="N5" s="299"/>
      <c r="O5" s="300"/>
      <c r="P5" s="325" t="s">
        <v>69</v>
      </c>
      <c r="Q5" s="326"/>
      <c r="R5" s="329">
        <v>45933</v>
      </c>
      <c r="S5" s="330"/>
      <c r="T5" s="331"/>
      <c r="U5" s="275" t="s">
        <v>70</v>
      </c>
      <c r="V5" s="276"/>
      <c r="W5" s="277"/>
      <c r="X5" s="290" t="s">
        <v>71</v>
      </c>
      <c r="Y5" s="291"/>
      <c r="Z5" s="285">
        <v>657</v>
      </c>
      <c r="AA5" s="285"/>
      <c r="AB5" s="185" t="s">
        <v>72</v>
      </c>
    </row>
    <row r="6" spans="2:37" ht="20.100000000000001" customHeight="1" x14ac:dyDescent="0.15">
      <c r="B6" s="323"/>
      <c r="C6" s="323"/>
      <c r="D6" s="190" t="s">
        <v>73</v>
      </c>
      <c r="E6" s="308" t="s">
        <v>622</v>
      </c>
      <c r="F6" s="308"/>
      <c r="G6" s="308"/>
      <c r="H6" s="275"/>
      <c r="I6" s="276"/>
      <c r="J6" s="277"/>
      <c r="K6" s="301"/>
      <c r="L6" s="302"/>
      <c r="M6" s="302"/>
      <c r="N6" s="302"/>
      <c r="O6" s="303"/>
      <c r="P6" s="327"/>
      <c r="Q6" s="328"/>
      <c r="R6" s="332"/>
      <c r="S6" s="333"/>
      <c r="T6" s="334"/>
      <c r="U6" s="262" t="s">
        <v>74</v>
      </c>
      <c r="V6" s="268"/>
      <c r="W6" s="263"/>
      <c r="X6" s="290" t="s">
        <v>409</v>
      </c>
      <c r="Y6" s="291"/>
      <c r="Z6" s="291"/>
      <c r="AA6" s="291"/>
      <c r="AB6" s="292"/>
    </row>
    <row r="7" spans="2:37" ht="18.95" customHeight="1" x14ac:dyDescent="0.15">
      <c r="B7" s="309" t="s">
        <v>75</v>
      </c>
      <c r="C7" s="286" t="s">
        <v>76</v>
      </c>
      <c r="D7" s="288"/>
      <c r="E7" s="310">
        <v>34.193159999999999</v>
      </c>
      <c r="F7" s="311"/>
      <c r="G7" s="312"/>
      <c r="H7" s="286" t="s">
        <v>77</v>
      </c>
      <c r="I7" s="287"/>
      <c r="J7" s="288"/>
      <c r="K7" s="313" t="s">
        <v>985</v>
      </c>
      <c r="L7" s="314"/>
      <c r="M7" s="319" t="s">
        <v>78</v>
      </c>
      <c r="N7" s="320"/>
      <c r="O7" s="286" t="s">
        <v>79</v>
      </c>
      <c r="P7" s="288"/>
      <c r="Q7" s="267"/>
      <c r="R7" s="267"/>
      <c r="S7" s="293" t="s">
        <v>80</v>
      </c>
      <c r="T7" s="286" t="s">
        <v>81</v>
      </c>
      <c r="U7" s="287"/>
      <c r="V7" s="287"/>
      <c r="W7" s="288"/>
      <c r="X7" s="187" t="s">
        <v>82</v>
      </c>
      <c r="Y7" s="182" t="s">
        <v>83</v>
      </c>
      <c r="Z7" s="183" t="s">
        <v>84</v>
      </c>
      <c r="AA7" s="289" t="s">
        <v>85</v>
      </c>
      <c r="AB7" s="289"/>
      <c r="AD7" s="208"/>
      <c r="AE7" s="2">
        <f>INT(E7/10000)</f>
        <v>0</v>
      </c>
      <c r="AF7" s="2">
        <f>INT(E7/100)-AE7*100</f>
        <v>0</v>
      </c>
      <c r="AG7" s="48">
        <f>E7-AE7*10000-AF7*100</f>
        <v>34.193159999999999</v>
      </c>
      <c r="AH7" s="49">
        <f>ROUND(AE7+AF7/60+AG7/60/60,5)</f>
        <v>9.4999999999999998E-3</v>
      </c>
      <c r="AI7" s="49" t="str">
        <f>TEXT(AH7,"0.00000")</f>
        <v>0.00950</v>
      </c>
    </row>
    <row r="8" spans="2:37" ht="18.95" customHeight="1" x14ac:dyDescent="0.15">
      <c r="B8" s="275"/>
      <c r="C8" s="260" t="s">
        <v>86</v>
      </c>
      <c r="D8" s="261"/>
      <c r="E8" s="315">
        <v>132.15154000000001</v>
      </c>
      <c r="F8" s="316"/>
      <c r="G8" s="317"/>
      <c r="H8" s="260" t="s">
        <v>87</v>
      </c>
      <c r="I8" s="318"/>
      <c r="J8" s="261"/>
      <c r="K8" s="313" t="s">
        <v>985</v>
      </c>
      <c r="L8" s="314"/>
      <c r="M8" s="319"/>
      <c r="N8" s="320"/>
      <c r="O8" s="260" t="s">
        <v>88</v>
      </c>
      <c r="P8" s="261"/>
      <c r="Q8" s="267"/>
      <c r="R8" s="267"/>
      <c r="S8" s="294"/>
      <c r="T8" s="269" t="s">
        <v>89</v>
      </c>
      <c r="U8" s="262" t="s">
        <v>90</v>
      </c>
      <c r="V8" s="268"/>
      <c r="W8" s="263"/>
      <c r="X8" s="192"/>
      <c r="Y8" s="192"/>
      <c r="Z8" s="192">
        <v>5</v>
      </c>
      <c r="AA8" s="267"/>
      <c r="AB8" s="267"/>
      <c r="AD8" s="18"/>
      <c r="AE8" s="2">
        <f>INT(E8/10000)</f>
        <v>0</v>
      </c>
      <c r="AF8" s="2">
        <f>INT(E8/100)-AE8*100</f>
        <v>1</v>
      </c>
      <c r="AG8" s="48">
        <f>E8-AE8*10000-AF8*100</f>
        <v>32.151540000000011</v>
      </c>
      <c r="AH8" s="49">
        <f>ROUND(AE8+AF8/60+AG8/60/60,5)</f>
        <v>2.5600000000000001E-2</v>
      </c>
      <c r="AI8" s="49" t="str">
        <f>TEXT(AH8,"0.00000")</f>
        <v>0.02560</v>
      </c>
    </row>
    <row r="9" spans="2:37" ht="18.95" customHeight="1" x14ac:dyDescent="0.15">
      <c r="B9" s="335" t="s">
        <v>91</v>
      </c>
      <c r="C9" s="260" t="s">
        <v>76</v>
      </c>
      <c r="D9" s="261"/>
      <c r="E9" s="315">
        <v>34.198901999999997</v>
      </c>
      <c r="F9" s="316"/>
      <c r="G9" s="317"/>
      <c r="H9" s="336" t="s">
        <v>92</v>
      </c>
      <c r="I9" s="337"/>
      <c r="J9" s="337"/>
      <c r="K9" s="264"/>
      <c r="L9" s="266"/>
      <c r="M9" s="319"/>
      <c r="N9" s="320"/>
      <c r="O9" s="260" t="s">
        <v>93</v>
      </c>
      <c r="P9" s="261"/>
      <c r="Q9" s="338"/>
      <c r="R9" s="338"/>
      <c r="S9" s="294"/>
      <c r="T9" s="271"/>
      <c r="U9" s="262" t="s">
        <v>94</v>
      </c>
      <c r="V9" s="268"/>
      <c r="W9" s="263"/>
      <c r="X9" s="192"/>
      <c r="Y9" s="192"/>
      <c r="Z9" s="192">
        <v>4</v>
      </c>
      <c r="AA9" s="267"/>
      <c r="AB9" s="267"/>
      <c r="AD9" s="18"/>
    </row>
    <row r="10" spans="2:37" ht="18.95" customHeight="1" x14ac:dyDescent="0.15">
      <c r="B10" s="286"/>
      <c r="C10" s="260" t="s">
        <v>86</v>
      </c>
      <c r="D10" s="261"/>
      <c r="E10" s="315">
        <v>132.14985100000001</v>
      </c>
      <c r="F10" s="316"/>
      <c r="G10" s="317"/>
      <c r="H10" s="260" t="s">
        <v>95</v>
      </c>
      <c r="I10" s="318"/>
      <c r="J10" s="261"/>
      <c r="K10" s="339" t="s">
        <v>597</v>
      </c>
      <c r="L10" s="340"/>
      <c r="M10" s="321"/>
      <c r="N10" s="322"/>
      <c r="O10" s="260" t="s">
        <v>96</v>
      </c>
      <c r="P10" s="261"/>
      <c r="Q10" s="267"/>
      <c r="R10" s="267"/>
      <c r="S10" s="294"/>
      <c r="T10" s="270"/>
      <c r="U10" s="262" t="s">
        <v>97</v>
      </c>
      <c r="V10" s="268"/>
      <c r="W10" s="263"/>
      <c r="X10" s="192"/>
      <c r="Y10" s="192"/>
      <c r="Z10" s="192"/>
      <c r="AA10" s="267"/>
      <c r="AB10" s="267"/>
      <c r="AD10" s="18"/>
    </row>
    <row r="11" spans="2:37" ht="18.95" customHeight="1" x14ac:dyDescent="0.15">
      <c r="B11" s="260" t="s">
        <v>98</v>
      </c>
      <c r="C11" s="318"/>
      <c r="D11" s="261"/>
      <c r="E11" s="264" t="s">
        <v>623</v>
      </c>
      <c r="F11" s="265"/>
      <c r="G11" s="266"/>
      <c r="H11" s="260" t="s">
        <v>99</v>
      </c>
      <c r="I11" s="318"/>
      <c r="J11" s="261"/>
      <c r="K11" s="264" t="s">
        <v>597</v>
      </c>
      <c r="L11" s="266"/>
      <c r="M11" s="341" t="s">
        <v>100</v>
      </c>
      <c r="N11" s="342"/>
      <c r="O11" s="260" t="s">
        <v>79</v>
      </c>
      <c r="P11" s="261"/>
      <c r="Q11" s="343" t="s">
        <v>600</v>
      </c>
      <c r="R11" s="343"/>
      <c r="S11" s="294"/>
      <c r="T11" s="132" t="s">
        <v>101</v>
      </c>
      <c r="U11" s="262" t="s">
        <v>102</v>
      </c>
      <c r="V11" s="268"/>
      <c r="W11" s="263"/>
      <c r="X11" s="192"/>
      <c r="Y11" s="192"/>
      <c r="Z11" s="192"/>
      <c r="AA11" s="267"/>
      <c r="AB11" s="267"/>
      <c r="AD11" s="18"/>
    </row>
    <row r="12" spans="2:37" ht="18.95" customHeight="1" x14ac:dyDescent="0.15">
      <c r="B12" s="260" t="s">
        <v>103</v>
      </c>
      <c r="C12" s="318"/>
      <c r="D12" s="261"/>
      <c r="E12" s="264">
        <v>140</v>
      </c>
      <c r="F12" s="265"/>
      <c r="G12" s="185" t="s">
        <v>104</v>
      </c>
      <c r="H12" s="342" t="s">
        <v>105</v>
      </c>
      <c r="I12" s="293" t="s">
        <v>75</v>
      </c>
      <c r="J12" s="199" t="s">
        <v>106</v>
      </c>
      <c r="K12" s="264" t="s">
        <v>598</v>
      </c>
      <c r="L12" s="266"/>
      <c r="M12" s="321"/>
      <c r="N12" s="322"/>
      <c r="O12" s="260" t="s">
        <v>96</v>
      </c>
      <c r="P12" s="261"/>
      <c r="Q12" s="345"/>
      <c r="R12" s="345"/>
      <c r="S12" s="294"/>
      <c r="T12" s="269" t="s">
        <v>107</v>
      </c>
      <c r="U12" s="262" t="s">
        <v>108</v>
      </c>
      <c r="V12" s="268"/>
      <c r="W12" s="263"/>
      <c r="X12" s="192"/>
      <c r="Y12" s="192"/>
      <c r="Z12" s="192"/>
      <c r="AA12" s="267"/>
      <c r="AB12" s="267"/>
      <c r="AD12" s="18"/>
    </row>
    <row r="13" spans="2:37" ht="18.95" customHeight="1" x14ac:dyDescent="0.15">
      <c r="B13" s="335" t="s">
        <v>109</v>
      </c>
      <c r="C13" s="346"/>
      <c r="D13" s="347"/>
      <c r="E13" s="264">
        <v>44.6</v>
      </c>
      <c r="F13" s="265"/>
      <c r="G13" s="185" t="s">
        <v>110</v>
      </c>
      <c r="H13" s="320"/>
      <c r="I13" s="344"/>
      <c r="J13" s="199" t="s">
        <v>111</v>
      </c>
      <c r="K13" s="179"/>
      <c r="L13" s="194" t="s">
        <v>112</v>
      </c>
      <c r="M13" s="348" t="s">
        <v>113</v>
      </c>
      <c r="N13" s="349"/>
      <c r="O13" s="350"/>
      <c r="P13" s="187" t="s">
        <v>82</v>
      </c>
      <c r="Q13" s="178" t="s">
        <v>84</v>
      </c>
      <c r="R13" s="187" t="s">
        <v>96</v>
      </c>
      <c r="S13" s="294"/>
      <c r="T13" s="270"/>
      <c r="U13" s="262" t="s">
        <v>114</v>
      </c>
      <c r="V13" s="268"/>
      <c r="W13" s="263"/>
      <c r="X13" s="192"/>
      <c r="Y13" s="192"/>
      <c r="Z13" s="192"/>
      <c r="AA13" s="267"/>
      <c r="AB13" s="267"/>
      <c r="AD13" s="18"/>
      <c r="AF13" s="9"/>
      <c r="AG13" s="8"/>
      <c r="AH13" s="8"/>
      <c r="AI13" s="8"/>
      <c r="AJ13" s="10"/>
      <c r="AK13" s="6"/>
    </row>
    <row r="14" spans="2:37" ht="18.95" customHeight="1" x14ac:dyDescent="0.15">
      <c r="B14" s="335" t="s">
        <v>115</v>
      </c>
      <c r="C14" s="346"/>
      <c r="D14" s="347"/>
      <c r="E14" s="353">
        <v>2015</v>
      </c>
      <c r="F14" s="354"/>
      <c r="G14" s="188" t="s">
        <v>116</v>
      </c>
      <c r="H14" s="320"/>
      <c r="I14" s="293" t="s">
        <v>91</v>
      </c>
      <c r="J14" s="199" t="s">
        <v>106</v>
      </c>
      <c r="K14" s="264" t="s">
        <v>599</v>
      </c>
      <c r="L14" s="266"/>
      <c r="M14" s="293" t="s">
        <v>117</v>
      </c>
      <c r="N14" s="262" t="s">
        <v>118</v>
      </c>
      <c r="O14" s="263"/>
      <c r="P14" s="180" t="s">
        <v>624</v>
      </c>
      <c r="Q14" s="192">
        <v>116</v>
      </c>
      <c r="R14" s="133"/>
      <c r="S14" s="294"/>
      <c r="T14" s="269" t="s">
        <v>119</v>
      </c>
      <c r="U14" s="262" t="s">
        <v>120</v>
      </c>
      <c r="V14" s="268"/>
      <c r="W14" s="263"/>
      <c r="X14" s="192"/>
      <c r="Y14" s="192"/>
      <c r="Z14" s="192">
        <v>25</v>
      </c>
      <c r="AA14" s="267"/>
      <c r="AB14" s="267"/>
      <c r="AD14" s="18"/>
      <c r="AF14" s="9"/>
      <c r="AG14" s="8"/>
      <c r="AH14" s="8"/>
      <c r="AI14" s="8"/>
      <c r="AJ14" s="10"/>
      <c r="AK14" s="6"/>
    </row>
    <row r="15" spans="2:37" ht="18.95" customHeight="1" x14ac:dyDescent="0.15">
      <c r="B15" s="134"/>
      <c r="C15" s="260" t="s">
        <v>121</v>
      </c>
      <c r="D15" s="261"/>
      <c r="E15" s="351">
        <v>8.5</v>
      </c>
      <c r="F15" s="352"/>
      <c r="G15" s="185" t="s">
        <v>104</v>
      </c>
      <c r="H15" s="322"/>
      <c r="I15" s="344"/>
      <c r="J15" s="135" t="s">
        <v>111</v>
      </c>
      <c r="K15" s="136"/>
      <c r="L15" s="137" t="s">
        <v>112</v>
      </c>
      <c r="M15" s="294"/>
      <c r="N15" s="262" t="s">
        <v>122</v>
      </c>
      <c r="O15" s="263"/>
      <c r="P15" s="180"/>
      <c r="Q15" s="192"/>
      <c r="R15" s="133"/>
      <c r="S15" s="294"/>
      <c r="T15" s="271"/>
      <c r="U15" s="272" t="s">
        <v>123</v>
      </c>
      <c r="V15" s="273"/>
      <c r="W15" s="274"/>
      <c r="X15" s="138"/>
      <c r="Y15" s="192"/>
      <c r="Z15" s="192"/>
      <c r="AA15" s="267"/>
      <c r="AB15" s="267"/>
      <c r="AD15" s="18"/>
      <c r="AF15" s="9"/>
      <c r="AG15" s="8"/>
      <c r="AH15" s="8"/>
      <c r="AI15" s="8"/>
      <c r="AJ15" s="10"/>
      <c r="AK15" s="6"/>
    </row>
    <row r="16" spans="2:37" ht="18.95" customHeight="1" x14ac:dyDescent="0.15">
      <c r="B16" s="294" t="s">
        <v>124</v>
      </c>
      <c r="C16" s="335" t="s">
        <v>125</v>
      </c>
      <c r="D16" s="347"/>
      <c r="E16" s="351">
        <v>3</v>
      </c>
      <c r="F16" s="352"/>
      <c r="G16" s="181" t="s">
        <v>104</v>
      </c>
      <c r="H16" s="293" t="s">
        <v>126</v>
      </c>
      <c r="I16" s="260" t="s">
        <v>127</v>
      </c>
      <c r="J16" s="261"/>
      <c r="K16" s="179">
        <v>30</v>
      </c>
      <c r="L16" s="194" t="s">
        <v>128</v>
      </c>
      <c r="M16" s="294"/>
      <c r="N16" s="262" t="s">
        <v>129</v>
      </c>
      <c r="O16" s="263"/>
      <c r="P16" s="180"/>
      <c r="Q16" s="192"/>
      <c r="R16" s="133"/>
      <c r="S16" s="294"/>
      <c r="T16" s="271"/>
      <c r="U16" s="275"/>
      <c r="V16" s="276"/>
      <c r="W16" s="277"/>
      <c r="X16" s="192"/>
      <c r="Y16" s="192"/>
      <c r="Z16" s="192"/>
      <c r="AA16" s="267"/>
      <c r="AB16" s="267"/>
      <c r="AD16" s="18"/>
      <c r="AF16" s="9"/>
      <c r="AG16" s="8"/>
      <c r="AH16" s="8"/>
      <c r="AI16" s="8"/>
      <c r="AJ16" s="10"/>
      <c r="AK16" s="6"/>
    </row>
    <row r="17" spans="2:37" ht="18.95" customHeight="1" x14ac:dyDescent="0.15">
      <c r="B17" s="294"/>
      <c r="C17" s="286"/>
      <c r="D17" s="288"/>
      <c r="E17" s="351">
        <v>3</v>
      </c>
      <c r="F17" s="352"/>
      <c r="G17" s="181" t="s">
        <v>104</v>
      </c>
      <c r="H17" s="294"/>
      <c r="I17" s="335" t="s">
        <v>130</v>
      </c>
      <c r="J17" s="347"/>
      <c r="K17" s="179">
        <v>30</v>
      </c>
      <c r="L17" s="194" t="s">
        <v>128</v>
      </c>
      <c r="M17" s="294"/>
      <c r="N17" s="262" t="s">
        <v>131</v>
      </c>
      <c r="O17" s="263"/>
      <c r="P17" s="191"/>
      <c r="Q17" s="192"/>
      <c r="R17" s="133"/>
      <c r="S17" s="294"/>
      <c r="T17" s="271"/>
      <c r="U17" s="262" t="s">
        <v>132</v>
      </c>
      <c r="V17" s="268"/>
      <c r="W17" s="263"/>
      <c r="X17" s="192"/>
      <c r="Y17" s="192"/>
      <c r="Z17" s="180"/>
      <c r="AA17" s="339"/>
      <c r="AB17" s="340"/>
      <c r="AD17" s="18"/>
      <c r="AF17" s="9"/>
      <c r="AG17" s="8"/>
      <c r="AH17" s="8"/>
      <c r="AI17" s="8"/>
      <c r="AJ17" s="7"/>
      <c r="AK17" s="6"/>
    </row>
    <row r="18" spans="2:37" ht="18.95" customHeight="1" x14ac:dyDescent="0.15">
      <c r="B18" s="197"/>
      <c r="C18" s="260" t="s">
        <v>133</v>
      </c>
      <c r="D18" s="261"/>
      <c r="E18" s="351">
        <v>1.5</v>
      </c>
      <c r="F18" s="352"/>
      <c r="G18" s="181" t="s">
        <v>104</v>
      </c>
      <c r="H18" s="294"/>
      <c r="I18" s="286"/>
      <c r="J18" s="288"/>
      <c r="K18" s="179">
        <v>30</v>
      </c>
      <c r="L18" s="194" t="s">
        <v>128</v>
      </c>
      <c r="M18" s="294"/>
      <c r="N18" s="262" t="s">
        <v>134</v>
      </c>
      <c r="O18" s="263"/>
      <c r="P18" s="191"/>
      <c r="Q18" s="192"/>
      <c r="R18" s="133"/>
      <c r="S18" s="294"/>
      <c r="T18" s="271"/>
      <c r="U18" s="275" t="s">
        <v>135</v>
      </c>
      <c r="V18" s="276"/>
      <c r="W18" s="277"/>
      <c r="X18" s="139"/>
      <c r="Y18" s="139"/>
      <c r="Z18" s="140"/>
      <c r="AA18" s="267"/>
      <c r="AB18" s="267"/>
      <c r="AD18" s="18"/>
      <c r="AF18" s="9"/>
      <c r="AG18" s="8"/>
      <c r="AH18" s="8"/>
      <c r="AI18" s="8"/>
      <c r="AJ18" s="7"/>
      <c r="AK18" s="6"/>
    </row>
    <row r="19" spans="2:37" ht="18.95" customHeight="1" x14ac:dyDescent="0.15">
      <c r="B19" s="294" t="s">
        <v>136</v>
      </c>
      <c r="C19" s="286" t="s">
        <v>137</v>
      </c>
      <c r="D19" s="288"/>
      <c r="E19" s="351">
        <v>4.7</v>
      </c>
      <c r="F19" s="352"/>
      <c r="G19" s="189" t="s">
        <v>104</v>
      </c>
      <c r="H19" s="344"/>
      <c r="I19" s="260" t="s">
        <v>138</v>
      </c>
      <c r="J19" s="261"/>
      <c r="K19" s="179">
        <v>50</v>
      </c>
      <c r="L19" s="194" t="s">
        <v>128</v>
      </c>
      <c r="M19" s="294"/>
      <c r="N19" s="262"/>
      <c r="O19" s="263"/>
      <c r="P19" s="191"/>
      <c r="Q19" s="192"/>
      <c r="R19" s="133"/>
      <c r="S19" s="294"/>
      <c r="T19" s="269" t="s">
        <v>139</v>
      </c>
      <c r="U19" s="262" t="s">
        <v>140</v>
      </c>
      <c r="V19" s="268"/>
      <c r="W19" s="263"/>
      <c r="X19" s="139"/>
      <c r="Y19" s="139"/>
      <c r="Z19" s="192"/>
      <c r="AA19" s="267"/>
      <c r="AB19" s="267"/>
      <c r="AD19" s="18"/>
    </row>
    <row r="20" spans="2:37" ht="18.95" customHeight="1" x14ac:dyDescent="0.15">
      <c r="B20" s="294"/>
      <c r="C20" s="260" t="s">
        <v>141</v>
      </c>
      <c r="D20" s="261"/>
      <c r="E20" s="351">
        <v>4.7</v>
      </c>
      <c r="F20" s="352"/>
      <c r="G20" s="185" t="s">
        <v>104</v>
      </c>
      <c r="H20" s="293" t="s">
        <v>142</v>
      </c>
      <c r="I20" s="260" t="s">
        <v>127</v>
      </c>
      <c r="J20" s="261"/>
      <c r="K20" s="141"/>
      <c r="L20" s="142" t="s">
        <v>128</v>
      </c>
      <c r="M20" s="294"/>
      <c r="N20" s="262"/>
      <c r="O20" s="263"/>
      <c r="P20" s="191"/>
      <c r="Q20" s="143"/>
      <c r="R20" s="133"/>
      <c r="S20" s="294"/>
      <c r="T20" s="271"/>
      <c r="U20" s="262" t="s">
        <v>143</v>
      </c>
      <c r="V20" s="268"/>
      <c r="W20" s="263"/>
      <c r="X20" s="139"/>
      <c r="Y20" s="139"/>
      <c r="Z20" s="192"/>
      <c r="AA20" s="267"/>
      <c r="AB20" s="267"/>
      <c r="AD20" s="18"/>
    </row>
    <row r="21" spans="2:37" ht="18.95" customHeight="1" x14ac:dyDescent="0.15">
      <c r="B21" s="344"/>
      <c r="C21" s="260" t="s">
        <v>144</v>
      </c>
      <c r="D21" s="261"/>
      <c r="E21" s="351">
        <v>4.5</v>
      </c>
      <c r="F21" s="352"/>
      <c r="G21" s="185" t="s">
        <v>104</v>
      </c>
      <c r="H21" s="294"/>
      <c r="I21" s="260" t="s">
        <v>130</v>
      </c>
      <c r="J21" s="261"/>
      <c r="K21" s="179"/>
      <c r="L21" s="193" t="s">
        <v>128</v>
      </c>
      <c r="M21" s="294"/>
      <c r="N21" s="262"/>
      <c r="O21" s="263"/>
      <c r="P21" s="191"/>
      <c r="Q21" s="143"/>
      <c r="R21" s="133"/>
      <c r="S21" s="294"/>
      <c r="T21" s="271"/>
      <c r="U21" s="262" t="s">
        <v>145</v>
      </c>
      <c r="V21" s="268"/>
      <c r="W21" s="263"/>
      <c r="X21" s="139"/>
      <c r="Y21" s="139"/>
      <c r="Z21" s="192"/>
      <c r="AA21" s="267"/>
      <c r="AB21" s="267"/>
      <c r="AD21" s="18"/>
    </row>
    <row r="22" spans="2:37" ht="18.95" customHeight="1" x14ac:dyDescent="0.15">
      <c r="B22" s="135"/>
      <c r="C22" s="144" t="s">
        <v>146</v>
      </c>
      <c r="D22" s="145"/>
      <c r="E22" s="355"/>
      <c r="F22" s="355"/>
      <c r="G22" s="355"/>
      <c r="H22" s="344"/>
      <c r="I22" s="260" t="s">
        <v>138</v>
      </c>
      <c r="J22" s="261"/>
      <c r="K22" s="136"/>
      <c r="L22" s="137" t="s">
        <v>128</v>
      </c>
      <c r="M22" s="290"/>
      <c r="N22" s="291"/>
      <c r="O22" s="291"/>
      <c r="P22" s="292"/>
      <c r="Q22" s="290"/>
      <c r="R22" s="292"/>
      <c r="S22" s="294"/>
      <c r="T22" s="271"/>
      <c r="U22" s="262" t="s">
        <v>147</v>
      </c>
      <c r="V22" s="268"/>
      <c r="W22" s="263"/>
      <c r="X22" s="139"/>
      <c r="Y22" s="139"/>
      <c r="Z22" s="192"/>
      <c r="AA22" s="267"/>
      <c r="AB22" s="267"/>
      <c r="AD22" s="18"/>
    </row>
    <row r="23" spans="2:37" ht="18.95" customHeight="1" x14ac:dyDescent="0.15">
      <c r="B23" s="294" t="s">
        <v>148</v>
      </c>
      <c r="C23" s="144" t="s">
        <v>149</v>
      </c>
      <c r="D23" s="145"/>
      <c r="E23" s="361"/>
      <c r="F23" s="361"/>
      <c r="G23" s="361"/>
      <c r="H23" s="293" t="s">
        <v>150</v>
      </c>
      <c r="I23" s="260" t="s">
        <v>151</v>
      </c>
      <c r="J23" s="261"/>
      <c r="K23" s="260" t="s">
        <v>152</v>
      </c>
      <c r="L23" s="261"/>
      <c r="M23" s="262" t="s">
        <v>153</v>
      </c>
      <c r="N23" s="268"/>
      <c r="O23" s="268"/>
      <c r="P23" s="263"/>
      <c r="Q23" s="262" t="s">
        <v>96</v>
      </c>
      <c r="R23" s="263"/>
      <c r="S23" s="278" t="s">
        <v>154</v>
      </c>
      <c r="T23" s="279"/>
      <c r="U23" s="262" t="s">
        <v>155</v>
      </c>
      <c r="V23" s="268"/>
      <c r="W23" s="263"/>
      <c r="X23" s="139"/>
      <c r="Y23" s="139"/>
      <c r="Z23" s="192"/>
      <c r="AA23" s="267"/>
      <c r="AB23" s="267"/>
      <c r="AD23" s="18"/>
    </row>
    <row r="24" spans="2:37" ht="18.95" customHeight="1" x14ac:dyDescent="0.15">
      <c r="B24" s="294"/>
      <c r="C24" s="293" t="s">
        <v>156</v>
      </c>
      <c r="D24" s="262" t="s">
        <v>157</v>
      </c>
      <c r="E24" s="268"/>
      <c r="F24" s="356"/>
      <c r="G24" s="357"/>
      <c r="H24" s="294"/>
      <c r="I24" s="264"/>
      <c r="J24" s="266"/>
      <c r="K24" s="264"/>
      <c r="L24" s="266"/>
      <c r="M24" s="264"/>
      <c r="N24" s="265"/>
      <c r="O24" s="265"/>
      <c r="P24" s="266"/>
      <c r="Q24" s="264"/>
      <c r="R24" s="266"/>
      <c r="S24" s="280"/>
      <c r="T24" s="281"/>
      <c r="U24" s="262"/>
      <c r="V24" s="268"/>
      <c r="W24" s="263"/>
      <c r="X24" s="192"/>
      <c r="Y24" s="192"/>
      <c r="Z24" s="192"/>
      <c r="AA24" s="267"/>
      <c r="AB24" s="267"/>
      <c r="AD24" s="18"/>
    </row>
    <row r="25" spans="2:37" ht="18.95" customHeight="1" x14ac:dyDescent="0.15">
      <c r="B25" s="294"/>
      <c r="C25" s="294"/>
      <c r="D25" s="262" t="s">
        <v>158</v>
      </c>
      <c r="E25" s="268"/>
      <c r="F25" s="356"/>
      <c r="G25" s="357"/>
      <c r="H25" s="294"/>
      <c r="I25" s="264"/>
      <c r="J25" s="266"/>
      <c r="K25" s="264"/>
      <c r="L25" s="266"/>
      <c r="M25" s="264"/>
      <c r="N25" s="265"/>
      <c r="O25" s="265"/>
      <c r="P25" s="266"/>
      <c r="Q25" s="264"/>
      <c r="R25" s="266"/>
      <c r="S25" s="280"/>
      <c r="T25" s="281"/>
      <c r="U25" s="262"/>
      <c r="V25" s="268"/>
      <c r="W25" s="263"/>
      <c r="X25" s="192"/>
      <c r="Y25" s="192"/>
      <c r="Z25" s="192"/>
      <c r="AA25" s="267"/>
      <c r="AB25" s="267"/>
      <c r="AD25" s="18"/>
    </row>
    <row r="26" spans="2:37" ht="18.95" customHeight="1" x14ac:dyDescent="0.15">
      <c r="B26" s="294"/>
      <c r="C26" s="294"/>
      <c r="D26" s="262" t="s">
        <v>159</v>
      </c>
      <c r="E26" s="268"/>
      <c r="F26" s="356"/>
      <c r="G26" s="357"/>
      <c r="H26" s="294"/>
      <c r="I26" s="264"/>
      <c r="J26" s="266"/>
      <c r="K26" s="264"/>
      <c r="L26" s="266"/>
      <c r="M26" s="264"/>
      <c r="N26" s="265"/>
      <c r="O26" s="265"/>
      <c r="P26" s="266"/>
      <c r="Q26" s="264"/>
      <c r="R26" s="266"/>
      <c r="S26" s="282"/>
      <c r="T26" s="283"/>
      <c r="U26" s="262"/>
      <c r="V26" s="268"/>
      <c r="W26" s="263"/>
      <c r="X26" s="192"/>
      <c r="Y26" s="192"/>
      <c r="Z26" s="192"/>
      <c r="AA26" s="267"/>
      <c r="AB26" s="267"/>
      <c r="AD26" s="18"/>
    </row>
    <row r="27" spans="2:37" ht="18.95" customHeight="1" x14ac:dyDescent="0.15">
      <c r="B27" s="146"/>
      <c r="C27" s="344"/>
      <c r="D27" s="262" t="s">
        <v>160</v>
      </c>
      <c r="E27" s="268"/>
      <c r="F27" s="356"/>
      <c r="G27" s="357"/>
      <c r="H27" s="344"/>
      <c r="I27" s="264"/>
      <c r="J27" s="266"/>
      <c r="K27" s="264"/>
      <c r="L27" s="266"/>
      <c r="M27" s="264"/>
      <c r="N27" s="265"/>
      <c r="O27" s="265"/>
      <c r="P27" s="266"/>
      <c r="Q27" s="264"/>
      <c r="R27" s="266"/>
      <c r="S27" s="280" t="s">
        <v>161</v>
      </c>
      <c r="T27" s="281"/>
      <c r="U27" s="262" t="s">
        <v>162</v>
      </c>
      <c r="V27" s="268"/>
      <c r="W27" s="263"/>
      <c r="X27" s="192"/>
      <c r="Y27" s="192"/>
      <c r="Z27" s="192"/>
      <c r="AA27" s="267"/>
      <c r="AB27" s="267"/>
      <c r="AD27" s="18"/>
    </row>
    <row r="28" spans="2:37" ht="18.95" customHeight="1" x14ac:dyDescent="0.15">
      <c r="B28" s="144" t="s">
        <v>163</v>
      </c>
      <c r="C28" s="147"/>
      <c r="D28" s="145"/>
      <c r="E28" s="264" t="s">
        <v>400</v>
      </c>
      <c r="F28" s="265"/>
      <c r="G28" s="265"/>
      <c r="H28" s="265"/>
      <c r="I28" s="265"/>
      <c r="J28" s="265"/>
      <c r="K28" s="358"/>
      <c r="L28" s="359"/>
      <c r="M28" s="359"/>
      <c r="N28" s="359"/>
      <c r="O28" s="359"/>
      <c r="P28" s="359"/>
      <c r="Q28" s="359"/>
      <c r="R28" s="360"/>
      <c r="S28" s="282"/>
      <c r="T28" s="283"/>
      <c r="U28" s="262" t="s">
        <v>164</v>
      </c>
      <c r="V28" s="268"/>
      <c r="W28" s="263"/>
      <c r="X28" s="192"/>
      <c r="Y28" s="192"/>
      <c r="Z28" s="192"/>
      <c r="AA28" s="267"/>
      <c r="AB28" s="267"/>
      <c r="AD28" s="18"/>
    </row>
    <row r="29" spans="2:37" ht="15" customHeight="1" x14ac:dyDescent="0.15">
      <c r="B29" s="148"/>
      <c r="C29" s="148" t="s">
        <v>165</v>
      </c>
      <c r="D29" s="148"/>
      <c r="E29" s="148"/>
      <c r="F29" s="148"/>
      <c r="G29" s="148"/>
      <c r="H29" s="148"/>
      <c r="I29" s="148"/>
      <c r="J29" s="148"/>
      <c r="K29" s="148"/>
      <c r="L29" s="148"/>
      <c r="M29" s="148"/>
      <c r="N29" s="148"/>
      <c r="O29" s="148"/>
      <c r="P29" s="148"/>
      <c r="Q29" s="148"/>
      <c r="R29" s="148"/>
      <c r="S29" s="148"/>
      <c r="T29" s="148"/>
      <c r="U29" s="148"/>
      <c r="V29" s="148"/>
      <c r="W29" s="149"/>
      <c r="X29" s="149"/>
      <c r="Y29" s="149"/>
      <c r="Z29" s="148"/>
      <c r="AA29" s="148"/>
      <c r="AB29" s="148"/>
    </row>
    <row r="31" spans="2:37" s="1" customFormat="1" ht="18" customHeight="1" x14ac:dyDescent="0.15">
      <c r="J31" s="215"/>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44C1874F-5F10-4A1D-A781-6F18597C2F35}"/>
    <dataValidation allowBlank="1" showInputMessage="1" showErrorMessage="1" prompt="緯度を小数点以下５桁まで入力する。" sqref="E7:G7 E9:G9" xr:uid="{F3B4C265-3EEE-453F-BDB8-E34131B192AB}"/>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AN89"/>
  <sheetViews>
    <sheetView showGridLines="0" showZeros="0" view="pageBreakPreview" zoomScaleNormal="55" zoomScaleSheetLayoutView="100" workbookViewId="0">
      <selection activeCell="O86" sqref="O86"/>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38" t="s">
        <v>166</v>
      </c>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row>
    <row r="4" spans="2:40" ht="20.100000000000001" customHeight="1" x14ac:dyDescent="0.15">
      <c r="B4" s="439" t="s">
        <v>60</v>
      </c>
      <c r="C4" s="439"/>
      <c r="D4" s="439"/>
      <c r="E4" s="440" t="str">
        <f>'様式A-1'!$D$3</f>
        <v>マツオトンネル</v>
      </c>
      <c r="F4" s="441"/>
      <c r="G4" s="441"/>
      <c r="H4" s="441"/>
      <c r="I4" s="442"/>
      <c r="J4" s="443" t="s">
        <v>61</v>
      </c>
      <c r="K4" s="443"/>
      <c r="L4" s="443"/>
      <c r="M4" s="444" t="str">
        <f>'様式A-1'!$J$3</f>
        <v>一般県道岩国美和線</v>
      </c>
      <c r="N4" s="445"/>
      <c r="O4" s="445"/>
      <c r="P4" s="445"/>
      <c r="Q4" s="445"/>
      <c r="R4" s="446"/>
      <c r="S4" s="451" t="s">
        <v>68</v>
      </c>
      <c r="T4" s="451"/>
      <c r="U4" s="451"/>
      <c r="V4" s="451"/>
      <c r="W4" s="451"/>
      <c r="X4" s="451"/>
      <c r="Y4" s="453" t="str">
        <f>'様式A-1'!$K$5</f>
        <v>復建調査設計㈱・小笠原洋</v>
      </c>
      <c r="Z4" s="454"/>
      <c r="AA4" s="454"/>
      <c r="AB4" s="454"/>
      <c r="AC4" s="454"/>
      <c r="AD4" s="455"/>
      <c r="AE4" s="437" t="s">
        <v>69</v>
      </c>
      <c r="AF4" s="437"/>
      <c r="AG4" s="437"/>
      <c r="AH4" s="437"/>
      <c r="AI4" s="452">
        <f>'様式A-1'!$R$5</f>
        <v>45933</v>
      </c>
      <c r="AJ4" s="452"/>
      <c r="AK4" s="452"/>
      <c r="AL4" s="452"/>
      <c r="AM4" s="452"/>
      <c r="AN4" s="452"/>
    </row>
    <row r="5" spans="2:40" ht="20.100000000000001" customHeight="1" x14ac:dyDescent="0.15">
      <c r="B5" s="447" t="s">
        <v>167</v>
      </c>
      <c r="C5" s="447"/>
      <c r="D5" s="447"/>
      <c r="E5" s="448" t="str">
        <f>'様式A-1'!$D$4</f>
        <v>松尾トンネル</v>
      </c>
      <c r="F5" s="449"/>
      <c r="G5" s="449"/>
      <c r="H5" s="449"/>
      <c r="I5" s="450"/>
      <c r="J5" s="404" t="s">
        <v>168</v>
      </c>
      <c r="K5" s="404"/>
      <c r="L5" s="404"/>
      <c r="M5" s="444" t="str">
        <f>'様式A-1'!$R$3</f>
        <v>山口県岩国土木建築事務所</v>
      </c>
      <c r="N5" s="445"/>
      <c r="O5" s="445"/>
      <c r="P5" s="445"/>
      <c r="Q5" s="445"/>
      <c r="R5" s="446"/>
      <c r="S5" s="451"/>
      <c r="T5" s="451"/>
      <c r="U5" s="451"/>
      <c r="V5" s="451"/>
      <c r="W5" s="451"/>
      <c r="X5" s="451"/>
      <c r="Y5" s="456"/>
      <c r="Z5" s="457"/>
      <c r="AA5" s="457"/>
      <c r="AB5" s="457"/>
      <c r="AC5" s="457"/>
      <c r="AD5" s="458"/>
      <c r="AE5" s="437"/>
      <c r="AF5" s="437"/>
      <c r="AG5" s="437"/>
      <c r="AH5" s="437"/>
      <c r="AI5" s="452"/>
      <c r="AJ5" s="452"/>
      <c r="AK5" s="452"/>
      <c r="AL5" s="452"/>
      <c r="AM5" s="452"/>
      <c r="AN5" s="452"/>
    </row>
    <row r="6" spans="2:40" ht="13.5" customHeight="1" x14ac:dyDescent="0.15">
      <c r="B6" s="403" t="s">
        <v>169</v>
      </c>
      <c r="C6" s="403" t="s">
        <v>170</v>
      </c>
      <c r="D6" s="415" t="s">
        <v>171</v>
      </c>
      <c r="E6" s="416"/>
      <c r="F6" s="419" t="s">
        <v>172</v>
      </c>
      <c r="G6" s="420"/>
      <c r="H6" s="420"/>
      <c r="I6" s="420"/>
      <c r="J6" s="421"/>
      <c r="K6" s="425" t="s">
        <v>173</v>
      </c>
      <c r="L6" s="426"/>
      <c r="M6" s="426"/>
      <c r="N6" s="427"/>
      <c r="O6" s="388" t="s">
        <v>174</v>
      </c>
      <c r="P6" s="389"/>
      <c r="Q6" s="389"/>
      <c r="R6" s="389"/>
      <c r="S6" s="384"/>
      <c r="T6" s="384"/>
      <c r="U6" s="384"/>
      <c r="V6" s="384"/>
      <c r="W6" s="384"/>
      <c r="X6" s="384"/>
      <c r="Y6" s="384"/>
      <c r="Z6" s="384"/>
      <c r="AA6" s="384"/>
      <c r="AB6" s="384"/>
      <c r="AC6" s="384"/>
      <c r="AD6" s="385"/>
      <c r="AE6" s="431" t="s">
        <v>175</v>
      </c>
      <c r="AF6" s="432"/>
      <c r="AG6" s="432"/>
      <c r="AH6" s="432"/>
      <c r="AI6" s="432"/>
      <c r="AJ6" s="433"/>
      <c r="AK6" s="384" t="s">
        <v>176</v>
      </c>
      <c r="AL6" s="384"/>
      <c r="AM6" s="384"/>
      <c r="AN6" s="385"/>
    </row>
    <row r="7" spans="2:40" ht="13.5" customHeight="1" x14ac:dyDescent="0.15">
      <c r="B7" s="403"/>
      <c r="C7" s="405"/>
      <c r="D7" s="417"/>
      <c r="E7" s="418"/>
      <c r="F7" s="422"/>
      <c r="G7" s="423"/>
      <c r="H7" s="423"/>
      <c r="I7" s="423"/>
      <c r="J7" s="424"/>
      <c r="K7" s="428"/>
      <c r="L7" s="429"/>
      <c r="M7" s="429"/>
      <c r="N7" s="430"/>
      <c r="O7" s="437" t="s">
        <v>177</v>
      </c>
      <c r="P7" s="437"/>
      <c r="Q7" s="437"/>
      <c r="R7" s="87" t="s">
        <v>178</v>
      </c>
      <c r="S7" s="437" t="s">
        <v>179</v>
      </c>
      <c r="T7" s="437"/>
      <c r="U7" s="437" t="s">
        <v>180</v>
      </c>
      <c r="V7" s="437"/>
      <c r="W7" s="437"/>
      <c r="X7" s="437"/>
      <c r="Y7" s="392" t="s">
        <v>181</v>
      </c>
      <c r="Z7" s="393"/>
      <c r="AA7" s="393"/>
      <c r="AB7" s="394"/>
      <c r="AC7" s="380" t="s">
        <v>182</v>
      </c>
      <c r="AD7" s="381"/>
      <c r="AE7" s="434"/>
      <c r="AF7" s="435"/>
      <c r="AG7" s="435"/>
      <c r="AH7" s="435"/>
      <c r="AI7" s="435"/>
      <c r="AJ7" s="436"/>
      <c r="AK7" s="384"/>
      <c r="AL7" s="384"/>
      <c r="AM7" s="384"/>
      <c r="AN7" s="385"/>
    </row>
    <row r="8" spans="2:40" ht="13.5" customHeight="1" x14ac:dyDescent="0.15">
      <c r="B8" s="404"/>
      <c r="C8" s="406"/>
      <c r="D8" s="13" t="s">
        <v>183</v>
      </c>
      <c r="E8" s="12" t="s">
        <v>184</v>
      </c>
      <c r="F8" s="404" t="s">
        <v>185</v>
      </c>
      <c r="G8" s="404"/>
      <c r="H8" s="404"/>
      <c r="I8" s="399" t="s">
        <v>186</v>
      </c>
      <c r="J8" s="399" t="s">
        <v>187</v>
      </c>
      <c r="K8" s="399" t="s">
        <v>188</v>
      </c>
      <c r="L8" s="401" t="s">
        <v>189</v>
      </c>
      <c r="M8" s="380" t="s">
        <v>182</v>
      </c>
      <c r="N8" s="407"/>
      <c r="O8" s="395" t="s">
        <v>190</v>
      </c>
      <c r="P8" s="395" t="s">
        <v>191</v>
      </c>
      <c r="Q8" s="395" t="s">
        <v>192</v>
      </c>
      <c r="R8" s="395" t="s">
        <v>193</v>
      </c>
      <c r="S8" s="397" t="s">
        <v>194</v>
      </c>
      <c r="T8" s="397" t="s">
        <v>195</v>
      </c>
      <c r="U8" s="397" t="s">
        <v>196</v>
      </c>
      <c r="V8" s="395" t="s">
        <v>197</v>
      </c>
      <c r="W8" s="397" t="s">
        <v>198</v>
      </c>
      <c r="X8" s="397" t="s">
        <v>199</v>
      </c>
      <c r="Y8" s="395" t="s">
        <v>200</v>
      </c>
      <c r="Z8" s="395" t="s">
        <v>201</v>
      </c>
      <c r="AA8" s="395" t="s">
        <v>202</v>
      </c>
      <c r="AB8" s="397" t="s">
        <v>203</v>
      </c>
      <c r="AC8" s="390"/>
      <c r="AD8" s="391"/>
      <c r="AE8" s="409" t="s">
        <v>204</v>
      </c>
      <c r="AF8" s="411" t="s">
        <v>205</v>
      </c>
      <c r="AG8" s="411" t="s">
        <v>206</v>
      </c>
      <c r="AH8" s="413" t="s">
        <v>207</v>
      </c>
      <c r="AI8" s="380" t="s">
        <v>182</v>
      </c>
      <c r="AJ8" s="381"/>
      <c r="AK8" s="384"/>
      <c r="AL8" s="384"/>
      <c r="AM8" s="384"/>
      <c r="AN8" s="385"/>
    </row>
    <row r="9" spans="2:40" x14ac:dyDescent="0.15">
      <c r="B9" s="404"/>
      <c r="C9" s="17" t="s">
        <v>208</v>
      </c>
      <c r="D9" s="11" t="s">
        <v>208</v>
      </c>
      <c r="E9" s="11" t="s">
        <v>208</v>
      </c>
      <c r="F9" s="404"/>
      <c r="G9" s="404"/>
      <c r="H9" s="404"/>
      <c r="I9" s="400"/>
      <c r="J9" s="400"/>
      <c r="K9" s="400"/>
      <c r="L9" s="402"/>
      <c r="M9" s="408"/>
      <c r="N9" s="387"/>
      <c r="O9" s="396"/>
      <c r="P9" s="396"/>
      <c r="Q9" s="396"/>
      <c r="R9" s="396"/>
      <c r="S9" s="398"/>
      <c r="T9" s="398"/>
      <c r="U9" s="398"/>
      <c r="V9" s="396"/>
      <c r="W9" s="398"/>
      <c r="X9" s="398"/>
      <c r="Y9" s="396"/>
      <c r="Z9" s="396"/>
      <c r="AA9" s="396"/>
      <c r="AB9" s="398"/>
      <c r="AC9" s="382"/>
      <c r="AD9" s="383"/>
      <c r="AE9" s="410"/>
      <c r="AF9" s="412"/>
      <c r="AG9" s="412"/>
      <c r="AH9" s="414"/>
      <c r="AI9" s="382"/>
      <c r="AJ9" s="383"/>
      <c r="AK9" s="386"/>
      <c r="AL9" s="386"/>
      <c r="AM9" s="386"/>
      <c r="AN9" s="387"/>
    </row>
    <row r="10" spans="2:40" ht="13.5" customHeight="1" x14ac:dyDescent="0.15">
      <c r="B10" s="239" t="s">
        <v>567</v>
      </c>
      <c r="C10" s="258">
        <v>6.1</v>
      </c>
      <c r="D10" s="259"/>
      <c r="E10" s="259">
        <f t="shared" ref="E10:E41" si="0">C10+D10</f>
        <v>6.1</v>
      </c>
      <c r="F10" s="370" t="s">
        <v>663</v>
      </c>
      <c r="G10" s="371"/>
      <c r="H10" s="371"/>
      <c r="I10" s="239"/>
      <c r="J10" s="240"/>
      <c r="K10" s="239" t="s">
        <v>609</v>
      </c>
      <c r="L10" s="239" t="s">
        <v>609</v>
      </c>
      <c r="M10" s="372"/>
      <c r="N10" s="373"/>
      <c r="O10" s="239"/>
      <c r="P10" s="239"/>
      <c r="Q10" s="239"/>
      <c r="R10" s="239"/>
      <c r="S10" s="239"/>
      <c r="T10" s="239"/>
      <c r="U10" s="239" t="s">
        <v>609</v>
      </c>
      <c r="V10" s="239"/>
      <c r="W10" s="239"/>
      <c r="X10" s="239"/>
      <c r="Y10" s="239"/>
      <c r="Z10" s="239"/>
      <c r="AA10" s="241"/>
      <c r="AB10" s="242"/>
      <c r="AC10" s="372"/>
      <c r="AD10" s="374"/>
      <c r="AE10" s="239"/>
      <c r="AF10" s="239"/>
      <c r="AG10" s="239"/>
      <c r="AH10" s="239"/>
      <c r="AI10" s="370"/>
      <c r="AJ10" s="371"/>
      <c r="AK10" s="377"/>
      <c r="AL10" s="378"/>
      <c r="AM10" s="378"/>
      <c r="AN10" s="379"/>
    </row>
    <row r="11" spans="2:40" ht="13.5" customHeight="1" x14ac:dyDescent="0.15">
      <c r="B11" s="243" t="s">
        <v>568</v>
      </c>
      <c r="C11" s="259">
        <v>10.35</v>
      </c>
      <c r="D11" s="259">
        <f t="shared" ref="D11:D41" si="1">E10</f>
        <v>6.1</v>
      </c>
      <c r="E11" s="259">
        <f t="shared" si="0"/>
        <v>16.45</v>
      </c>
      <c r="F11" s="370"/>
      <c r="G11" s="371"/>
      <c r="H11" s="371"/>
      <c r="I11" s="239"/>
      <c r="J11" s="240"/>
      <c r="K11" s="239" t="s">
        <v>609</v>
      </c>
      <c r="L11" s="239" t="s">
        <v>609</v>
      </c>
      <c r="M11" s="372"/>
      <c r="N11" s="373"/>
      <c r="O11" s="239"/>
      <c r="P11" s="239"/>
      <c r="Q11" s="239"/>
      <c r="R11" s="239"/>
      <c r="S11" s="239"/>
      <c r="T11" s="239"/>
      <c r="U11" s="239"/>
      <c r="V11" s="239"/>
      <c r="W11" s="239"/>
      <c r="X11" s="239"/>
      <c r="Y11" s="239"/>
      <c r="Z11" s="239"/>
      <c r="AA11" s="241"/>
      <c r="AB11" s="242"/>
      <c r="AC11" s="372"/>
      <c r="AD11" s="374"/>
      <c r="AE11" s="239"/>
      <c r="AF11" s="239"/>
      <c r="AG11" s="239"/>
      <c r="AH11" s="239"/>
      <c r="AI11" s="370"/>
      <c r="AJ11" s="371"/>
      <c r="AK11" s="377"/>
      <c r="AL11" s="378"/>
      <c r="AM11" s="378"/>
      <c r="AN11" s="379"/>
    </row>
    <row r="12" spans="2:40" ht="13.5" customHeight="1" x14ac:dyDescent="0.15">
      <c r="B12" s="243" t="s">
        <v>569</v>
      </c>
      <c r="C12" s="259">
        <v>10.4</v>
      </c>
      <c r="D12" s="259">
        <f t="shared" si="1"/>
        <v>16.45</v>
      </c>
      <c r="E12" s="259">
        <f t="shared" si="0"/>
        <v>26.85</v>
      </c>
      <c r="F12" s="370"/>
      <c r="G12" s="371"/>
      <c r="H12" s="371"/>
      <c r="I12" s="239"/>
      <c r="J12" s="240"/>
      <c r="K12" s="239"/>
      <c r="L12" s="239" t="s">
        <v>609</v>
      </c>
      <c r="M12" s="372"/>
      <c r="N12" s="373"/>
      <c r="O12" s="239"/>
      <c r="P12" s="239"/>
      <c r="Q12" s="239"/>
      <c r="R12" s="239"/>
      <c r="S12" s="239"/>
      <c r="T12" s="239"/>
      <c r="U12" s="239"/>
      <c r="V12" s="239"/>
      <c r="W12" s="239"/>
      <c r="X12" s="239"/>
      <c r="Y12" s="239"/>
      <c r="Z12" s="239"/>
      <c r="AA12" s="241"/>
      <c r="AB12" s="242"/>
      <c r="AC12" s="372"/>
      <c r="AD12" s="374"/>
      <c r="AE12" s="239"/>
      <c r="AF12" s="239"/>
      <c r="AG12" s="239"/>
      <c r="AH12" s="239"/>
      <c r="AI12" s="370"/>
      <c r="AJ12" s="371"/>
      <c r="AK12" s="377"/>
      <c r="AL12" s="378"/>
      <c r="AM12" s="378"/>
      <c r="AN12" s="379"/>
    </row>
    <row r="13" spans="2:40" ht="13.5" customHeight="1" x14ac:dyDescent="0.15">
      <c r="B13" s="243" t="s">
        <v>570</v>
      </c>
      <c r="C13" s="259">
        <v>10.4</v>
      </c>
      <c r="D13" s="259">
        <f t="shared" si="1"/>
        <v>26.85</v>
      </c>
      <c r="E13" s="259">
        <f t="shared" si="0"/>
        <v>37.25</v>
      </c>
      <c r="F13" s="370"/>
      <c r="G13" s="371"/>
      <c r="H13" s="371"/>
      <c r="I13" s="239"/>
      <c r="J13" s="240"/>
      <c r="K13" s="239" t="s">
        <v>609</v>
      </c>
      <c r="L13" s="239" t="s">
        <v>609</v>
      </c>
      <c r="M13" s="372"/>
      <c r="N13" s="373"/>
      <c r="O13" s="239"/>
      <c r="P13" s="239"/>
      <c r="Q13" s="239"/>
      <c r="R13" s="239"/>
      <c r="S13" s="239"/>
      <c r="T13" s="239"/>
      <c r="U13" s="239"/>
      <c r="V13" s="239"/>
      <c r="W13" s="239"/>
      <c r="X13" s="239"/>
      <c r="Y13" s="239"/>
      <c r="Z13" s="239"/>
      <c r="AA13" s="241"/>
      <c r="AB13" s="242"/>
      <c r="AC13" s="372"/>
      <c r="AD13" s="374"/>
      <c r="AE13" s="239"/>
      <c r="AF13" s="239"/>
      <c r="AG13" s="239"/>
      <c r="AH13" s="239"/>
      <c r="AI13" s="372"/>
      <c r="AJ13" s="374"/>
      <c r="AK13" s="375"/>
      <c r="AL13" s="376"/>
      <c r="AM13" s="376"/>
      <c r="AN13" s="373"/>
    </row>
    <row r="14" spans="2:40" ht="13.5" customHeight="1" x14ac:dyDescent="0.15">
      <c r="B14" s="243" t="s">
        <v>571</v>
      </c>
      <c r="C14" s="259">
        <v>10.5</v>
      </c>
      <c r="D14" s="259">
        <f t="shared" si="1"/>
        <v>37.25</v>
      </c>
      <c r="E14" s="259">
        <f t="shared" si="0"/>
        <v>47.75</v>
      </c>
      <c r="F14" s="370"/>
      <c r="G14" s="371"/>
      <c r="H14" s="371"/>
      <c r="I14" s="239"/>
      <c r="J14" s="240"/>
      <c r="K14" s="239" t="s">
        <v>609</v>
      </c>
      <c r="L14" s="239" t="s">
        <v>609</v>
      </c>
      <c r="M14" s="372"/>
      <c r="N14" s="373"/>
      <c r="O14" s="239"/>
      <c r="P14" s="239"/>
      <c r="Q14" s="239"/>
      <c r="R14" s="239"/>
      <c r="S14" s="239"/>
      <c r="T14" s="239"/>
      <c r="U14" s="239"/>
      <c r="V14" s="239"/>
      <c r="W14" s="239"/>
      <c r="X14" s="239"/>
      <c r="Y14" s="239"/>
      <c r="Z14" s="239"/>
      <c r="AA14" s="241"/>
      <c r="AB14" s="242"/>
      <c r="AC14" s="372"/>
      <c r="AD14" s="374"/>
      <c r="AE14" s="239"/>
      <c r="AF14" s="239"/>
      <c r="AG14" s="241"/>
      <c r="AH14" s="242"/>
      <c r="AI14" s="370"/>
      <c r="AJ14" s="371"/>
      <c r="AK14" s="375"/>
      <c r="AL14" s="376"/>
      <c r="AM14" s="376"/>
      <c r="AN14" s="373"/>
    </row>
    <row r="15" spans="2:40" ht="13.5" customHeight="1" x14ac:dyDescent="0.15">
      <c r="B15" s="243" t="s">
        <v>572</v>
      </c>
      <c r="C15" s="259">
        <v>10.4</v>
      </c>
      <c r="D15" s="259">
        <f t="shared" si="1"/>
        <v>47.75</v>
      </c>
      <c r="E15" s="259">
        <f t="shared" si="0"/>
        <v>58.15</v>
      </c>
      <c r="F15" s="370"/>
      <c r="G15" s="371"/>
      <c r="H15" s="371"/>
      <c r="I15" s="239"/>
      <c r="J15" s="240"/>
      <c r="K15" s="239" t="s">
        <v>609</v>
      </c>
      <c r="L15" s="239" t="s">
        <v>609</v>
      </c>
      <c r="M15" s="372"/>
      <c r="N15" s="373"/>
      <c r="O15" s="239"/>
      <c r="P15" s="239"/>
      <c r="Q15" s="239"/>
      <c r="R15" s="239"/>
      <c r="S15" s="239"/>
      <c r="T15" s="239"/>
      <c r="U15" s="239" t="s">
        <v>609</v>
      </c>
      <c r="V15" s="239"/>
      <c r="W15" s="239"/>
      <c r="X15" s="239"/>
      <c r="Y15" s="239"/>
      <c r="Z15" s="239"/>
      <c r="AA15" s="241"/>
      <c r="AB15" s="242"/>
      <c r="AC15" s="372"/>
      <c r="AD15" s="374"/>
      <c r="AE15" s="239"/>
      <c r="AF15" s="239"/>
      <c r="AG15" s="241"/>
      <c r="AH15" s="242"/>
      <c r="AI15" s="370"/>
      <c r="AJ15" s="371"/>
      <c r="AK15" s="375"/>
      <c r="AL15" s="376"/>
      <c r="AM15" s="376"/>
      <c r="AN15" s="373"/>
    </row>
    <row r="16" spans="2:40" ht="13.5" customHeight="1" x14ac:dyDescent="0.15">
      <c r="B16" s="243" t="s">
        <v>573</v>
      </c>
      <c r="C16" s="259">
        <v>10.4</v>
      </c>
      <c r="D16" s="259">
        <f t="shared" si="1"/>
        <v>58.15</v>
      </c>
      <c r="E16" s="259">
        <f t="shared" si="0"/>
        <v>68.55</v>
      </c>
      <c r="F16" s="370"/>
      <c r="G16" s="371"/>
      <c r="H16" s="371"/>
      <c r="I16" s="239"/>
      <c r="J16" s="240"/>
      <c r="K16" s="239"/>
      <c r="L16" s="239" t="s">
        <v>609</v>
      </c>
      <c r="M16" s="372"/>
      <c r="N16" s="373"/>
      <c r="O16" s="239"/>
      <c r="P16" s="239"/>
      <c r="Q16" s="239"/>
      <c r="R16" s="239"/>
      <c r="S16" s="239"/>
      <c r="T16" s="239"/>
      <c r="U16" s="239"/>
      <c r="V16" s="239"/>
      <c r="W16" s="239"/>
      <c r="X16" s="239"/>
      <c r="Y16" s="239"/>
      <c r="Z16" s="239"/>
      <c r="AA16" s="241"/>
      <c r="AB16" s="242"/>
      <c r="AC16" s="372"/>
      <c r="AD16" s="374"/>
      <c r="AE16" s="239"/>
      <c r="AF16" s="239"/>
      <c r="AG16" s="241"/>
      <c r="AH16" s="242"/>
      <c r="AI16" s="370"/>
      <c r="AJ16" s="371"/>
      <c r="AK16" s="375"/>
      <c r="AL16" s="376"/>
      <c r="AM16" s="376"/>
      <c r="AN16" s="373"/>
    </row>
    <row r="17" spans="2:40" ht="13.5" customHeight="1" x14ac:dyDescent="0.15">
      <c r="B17" s="243" t="s">
        <v>574</v>
      </c>
      <c r="C17" s="259">
        <v>10</v>
      </c>
      <c r="D17" s="259">
        <f t="shared" si="1"/>
        <v>68.55</v>
      </c>
      <c r="E17" s="259">
        <f t="shared" si="0"/>
        <v>78.55</v>
      </c>
      <c r="F17" s="370"/>
      <c r="G17" s="371"/>
      <c r="H17" s="371"/>
      <c r="I17" s="239"/>
      <c r="J17" s="240"/>
      <c r="K17" s="239" t="s">
        <v>609</v>
      </c>
      <c r="L17" s="239" t="s">
        <v>609</v>
      </c>
      <c r="M17" s="372"/>
      <c r="N17" s="373"/>
      <c r="O17" s="239"/>
      <c r="P17" s="239"/>
      <c r="Q17" s="239"/>
      <c r="R17" s="239"/>
      <c r="S17" s="239"/>
      <c r="T17" s="239"/>
      <c r="U17" s="239" t="s">
        <v>609</v>
      </c>
      <c r="V17" s="239"/>
      <c r="W17" s="239"/>
      <c r="X17" s="239"/>
      <c r="Y17" s="239"/>
      <c r="Z17" s="239"/>
      <c r="AA17" s="241"/>
      <c r="AB17" s="242"/>
      <c r="AC17" s="372"/>
      <c r="AD17" s="374"/>
      <c r="AE17" s="239"/>
      <c r="AF17" s="239"/>
      <c r="AG17" s="241"/>
      <c r="AH17" s="242"/>
      <c r="AI17" s="370"/>
      <c r="AJ17" s="371"/>
      <c r="AK17" s="375"/>
      <c r="AL17" s="376"/>
      <c r="AM17" s="376"/>
      <c r="AN17" s="373"/>
    </row>
    <row r="18" spans="2:40" ht="13.5" customHeight="1" x14ac:dyDescent="0.15">
      <c r="B18" s="243" t="s">
        <v>575</v>
      </c>
      <c r="C18" s="259">
        <v>10</v>
      </c>
      <c r="D18" s="259">
        <f t="shared" si="1"/>
        <v>78.55</v>
      </c>
      <c r="E18" s="259">
        <f t="shared" si="0"/>
        <v>88.55</v>
      </c>
      <c r="F18" s="370"/>
      <c r="G18" s="371"/>
      <c r="H18" s="371"/>
      <c r="I18" s="239"/>
      <c r="J18" s="240"/>
      <c r="K18" s="239" t="s">
        <v>609</v>
      </c>
      <c r="L18" s="239" t="s">
        <v>609</v>
      </c>
      <c r="M18" s="372"/>
      <c r="N18" s="373"/>
      <c r="O18" s="239"/>
      <c r="P18" s="239"/>
      <c r="Q18" s="239"/>
      <c r="R18" s="239"/>
      <c r="S18" s="239"/>
      <c r="T18" s="239"/>
      <c r="U18" s="239"/>
      <c r="V18" s="239"/>
      <c r="W18" s="239"/>
      <c r="X18" s="239"/>
      <c r="Y18" s="239"/>
      <c r="Z18" s="239"/>
      <c r="AA18" s="241"/>
      <c r="AB18" s="242"/>
      <c r="AC18" s="372"/>
      <c r="AD18" s="374"/>
      <c r="AE18" s="239"/>
      <c r="AF18" s="239"/>
      <c r="AG18" s="241"/>
      <c r="AH18" s="242"/>
      <c r="AI18" s="370"/>
      <c r="AJ18" s="371"/>
      <c r="AK18" s="375"/>
      <c r="AL18" s="376"/>
      <c r="AM18" s="376"/>
      <c r="AN18" s="373"/>
    </row>
    <row r="19" spans="2:40" ht="13.5" customHeight="1" x14ac:dyDescent="0.15">
      <c r="B19" s="243" t="s">
        <v>576</v>
      </c>
      <c r="C19" s="259">
        <v>10.050000000000001</v>
      </c>
      <c r="D19" s="259">
        <f t="shared" si="1"/>
        <v>88.55</v>
      </c>
      <c r="E19" s="259">
        <f t="shared" si="0"/>
        <v>98.6</v>
      </c>
      <c r="F19" s="370"/>
      <c r="G19" s="371"/>
      <c r="H19" s="371"/>
      <c r="I19" s="239"/>
      <c r="J19" s="240"/>
      <c r="K19" s="239" t="s">
        <v>609</v>
      </c>
      <c r="L19" s="239" t="s">
        <v>609</v>
      </c>
      <c r="M19" s="372"/>
      <c r="N19" s="373"/>
      <c r="O19" s="239"/>
      <c r="P19" s="239"/>
      <c r="Q19" s="239"/>
      <c r="R19" s="239"/>
      <c r="S19" s="239"/>
      <c r="T19" s="239"/>
      <c r="U19" s="239"/>
      <c r="V19" s="239"/>
      <c r="W19" s="239"/>
      <c r="X19" s="239"/>
      <c r="Y19" s="239"/>
      <c r="Z19" s="239"/>
      <c r="AA19" s="241"/>
      <c r="AB19" s="242"/>
      <c r="AC19" s="372"/>
      <c r="AD19" s="374"/>
      <c r="AE19" s="239"/>
      <c r="AF19" s="239"/>
      <c r="AG19" s="241"/>
      <c r="AH19" s="242"/>
      <c r="AI19" s="370"/>
      <c r="AJ19" s="371"/>
      <c r="AK19" s="375"/>
      <c r="AL19" s="376"/>
      <c r="AM19" s="376"/>
      <c r="AN19" s="373"/>
    </row>
    <row r="20" spans="2:40" ht="13.5" customHeight="1" x14ac:dyDescent="0.15">
      <c r="B20" s="243" t="s">
        <v>577</v>
      </c>
      <c r="C20" s="259">
        <v>10</v>
      </c>
      <c r="D20" s="259">
        <f t="shared" si="1"/>
        <v>98.6</v>
      </c>
      <c r="E20" s="259">
        <f t="shared" si="0"/>
        <v>108.6</v>
      </c>
      <c r="F20" s="370"/>
      <c r="G20" s="371"/>
      <c r="H20" s="371"/>
      <c r="I20" s="239"/>
      <c r="J20" s="240"/>
      <c r="K20" s="239"/>
      <c r="L20" s="239" t="s">
        <v>609</v>
      </c>
      <c r="M20" s="372"/>
      <c r="N20" s="373"/>
      <c r="O20" s="239"/>
      <c r="P20" s="239"/>
      <c r="Q20" s="239"/>
      <c r="R20" s="239"/>
      <c r="S20" s="239"/>
      <c r="T20" s="239"/>
      <c r="U20" s="239" t="s">
        <v>609</v>
      </c>
      <c r="V20" s="239"/>
      <c r="W20" s="239"/>
      <c r="X20" s="239"/>
      <c r="Y20" s="239"/>
      <c r="Z20" s="239"/>
      <c r="AA20" s="241"/>
      <c r="AB20" s="242"/>
      <c r="AC20" s="372"/>
      <c r="AD20" s="374"/>
      <c r="AE20" s="239"/>
      <c r="AF20" s="239"/>
      <c r="AG20" s="241"/>
      <c r="AH20" s="242"/>
      <c r="AI20" s="370"/>
      <c r="AJ20" s="371"/>
      <c r="AK20" s="375"/>
      <c r="AL20" s="376"/>
      <c r="AM20" s="376"/>
      <c r="AN20" s="373"/>
    </row>
    <row r="21" spans="2:40" ht="13.5" customHeight="1" x14ac:dyDescent="0.15">
      <c r="B21" s="243" t="s">
        <v>578</v>
      </c>
      <c r="C21" s="259">
        <v>10</v>
      </c>
      <c r="D21" s="259">
        <f t="shared" si="1"/>
        <v>108.6</v>
      </c>
      <c r="E21" s="259">
        <f t="shared" si="0"/>
        <v>118.6</v>
      </c>
      <c r="F21" s="370"/>
      <c r="G21" s="371"/>
      <c r="H21" s="371"/>
      <c r="I21" s="239"/>
      <c r="J21" s="240"/>
      <c r="K21" s="239" t="s">
        <v>609</v>
      </c>
      <c r="L21" s="239" t="s">
        <v>609</v>
      </c>
      <c r="M21" s="372"/>
      <c r="N21" s="373"/>
      <c r="O21" s="239"/>
      <c r="P21" s="239"/>
      <c r="Q21" s="239"/>
      <c r="R21" s="239"/>
      <c r="S21" s="239"/>
      <c r="T21" s="239"/>
      <c r="U21" s="239"/>
      <c r="V21" s="239"/>
      <c r="W21" s="239"/>
      <c r="X21" s="239"/>
      <c r="Y21" s="239"/>
      <c r="Z21" s="239"/>
      <c r="AA21" s="241"/>
      <c r="AB21" s="242"/>
      <c r="AC21" s="372"/>
      <c r="AD21" s="374"/>
      <c r="AE21" s="239"/>
      <c r="AF21" s="239"/>
      <c r="AG21" s="241"/>
      <c r="AH21" s="242"/>
      <c r="AI21" s="370"/>
      <c r="AJ21" s="371"/>
      <c r="AK21" s="375"/>
      <c r="AL21" s="376"/>
      <c r="AM21" s="376"/>
      <c r="AN21" s="373"/>
    </row>
    <row r="22" spans="2:40" ht="13.5" customHeight="1" x14ac:dyDescent="0.15">
      <c r="B22" s="243" t="s">
        <v>579</v>
      </c>
      <c r="C22" s="259">
        <v>10</v>
      </c>
      <c r="D22" s="259">
        <f t="shared" si="1"/>
        <v>118.6</v>
      </c>
      <c r="E22" s="259">
        <f t="shared" si="0"/>
        <v>128.6</v>
      </c>
      <c r="F22" s="370"/>
      <c r="G22" s="371"/>
      <c r="H22" s="371"/>
      <c r="I22" s="239"/>
      <c r="J22" s="240"/>
      <c r="K22" s="239" t="s">
        <v>609</v>
      </c>
      <c r="L22" s="239"/>
      <c r="M22" s="372"/>
      <c r="N22" s="373"/>
      <c r="O22" s="239"/>
      <c r="P22" s="239"/>
      <c r="Q22" s="239"/>
      <c r="R22" s="239"/>
      <c r="S22" s="239"/>
      <c r="T22" s="239"/>
      <c r="U22" s="239" t="s">
        <v>609</v>
      </c>
      <c r="V22" s="239"/>
      <c r="W22" s="239"/>
      <c r="X22" s="239"/>
      <c r="Y22" s="239"/>
      <c r="Z22" s="239"/>
      <c r="AA22" s="241"/>
      <c r="AB22" s="242"/>
      <c r="AC22" s="372"/>
      <c r="AD22" s="374"/>
      <c r="AE22" s="239"/>
      <c r="AF22" s="239"/>
      <c r="AG22" s="241"/>
      <c r="AH22" s="242"/>
      <c r="AI22" s="370"/>
      <c r="AJ22" s="371"/>
      <c r="AK22" s="375"/>
      <c r="AL22" s="376"/>
      <c r="AM22" s="376"/>
      <c r="AN22" s="373"/>
    </row>
    <row r="23" spans="2:40" ht="13.5" customHeight="1" x14ac:dyDescent="0.15">
      <c r="B23" s="243" t="s">
        <v>580</v>
      </c>
      <c r="C23" s="259">
        <v>10</v>
      </c>
      <c r="D23" s="259">
        <f t="shared" si="1"/>
        <v>128.6</v>
      </c>
      <c r="E23" s="259">
        <f t="shared" si="0"/>
        <v>138.6</v>
      </c>
      <c r="F23" s="370"/>
      <c r="G23" s="371"/>
      <c r="H23" s="371"/>
      <c r="I23" s="239"/>
      <c r="J23" s="240"/>
      <c r="K23" s="239" t="s">
        <v>609</v>
      </c>
      <c r="L23" s="239" t="s">
        <v>609</v>
      </c>
      <c r="M23" s="372"/>
      <c r="N23" s="373"/>
      <c r="O23" s="239"/>
      <c r="P23" s="239"/>
      <c r="Q23" s="239"/>
      <c r="R23" s="239"/>
      <c r="S23" s="239"/>
      <c r="T23" s="239"/>
      <c r="U23" s="239"/>
      <c r="V23" s="239"/>
      <c r="W23" s="239"/>
      <c r="X23" s="239"/>
      <c r="Y23" s="239"/>
      <c r="Z23" s="239"/>
      <c r="AA23" s="241"/>
      <c r="AB23" s="239"/>
      <c r="AC23" s="372"/>
      <c r="AD23" s="374"/>
      <c r="AE23" s="239"/>
      <c r="AF23" s="239"/>
      <c r="AG23" s="241"/>
      <c r="AH23" s="242"/>
      <c r="AI23" s="370"/>
      <c r="AJ23" s="371"/>
      <c r="AK23" s="375"/>
      <c r="AL23" s="376"/>
      <c r="AM23" s="376"/>
      <c r="AN23" s="373"/>
    </row>
    <row r="24" spans="2:40" ht="13.5" customHeight="1" x14ac:dyDescent="0.15">
      <c r="B24" s="243" t="s">
        <v>581</v>
      </c>
      <c r="C24" s="259">
        <v>10.050000000000001</v>
      </c>
      <c r="D24" s="259">
        <f t="shared" si="1"/>
        <v>138.6</v>
      </c>
      <c r="E24" s="259">
        <f t="shared" si="0"/>
        <v>148.65</v>
      </c>
      <c r="F24" s="370"/>
      <c r="G24" s="371"/>
      <c r="H24" s="371"/>
      <c r="I24" s="239"/>
      <c r="J24" s="240"/>
      <c r="K24" s="239" t="s">
        <v>609</v>
      </c>
      <c r="L24" s="239" t="s">
        <v>609</v>
      </c>
      <c r="M24" s="372"/>
      <c r="N24" s="373"/>
      <c r="O24" s="239"/>
      <c r="P24" s="239"/>
      <c r="Q24" s="239"/>
      <c r="R24" s="239"/>
      <c r="S24" s="239"/>
      <c r="T24" s="239"/>
      <c r="U24" s="239"/>
      <c r="V24" s="239"/>
      <c r="W24" s="239"/>
      <c r="X24" s="239"/>
      <c r="Y24" s="239"/>
      <c r="Z24" s="239"/>
      <c r="AA24" s="241"/>
      <c r="AB24" s="242"/>
      <c r="AC24" s="372"/>
      <c r="AD24" s="374"/>
      <c r="AE24" s="239"/>
      <c r="AF24" s="239"/>
      <c r="AG24" s="241"/>
      <c r="AH24" s="242"/>
      <c r="AI24" s="370"/>
      <c r="AJ24" s="371"/>
      <c r="AK24" s="375"/>
      <c r="AL24" s="376"/>
      <c r="AM24" s="376"/>
      <c r="AN24" s="373"/>
    </row>
    <row r="25" spans="2:40" ht="13.5" customHeight="1" x14ac:dyDescent="0.15">
      <c r="B25" s="243" t="s">
        <v>582</v>
      </c>
      <c r="C25" s="259">
        <v>9.9499999999999993</v>
      </c>
      <c r="D25" s="259">
        <f t="shared" si="1"/>
        <v>148.65</v>
      </c>
      <c r="E25" s="259">
        <f t="shared" si="0"/>
        <v>158.6</v>
      </c>
      <c r="F25" s="370"/>
      <c r="G25" s="371"/>
      <c r="H25" s="371"/>
      <c r="I25" s="239"/>
      <c r="J25" s="240"/>
      <c r="K25" s="239"/>
      <c r="L25" s="239" t="s">
        <v>609</v>
      </c>
      <c r="M25" s="372"/>
      <c r="N25" s="373"/>
      <c r="O25" s="239"/>
      <c r="P25" s="239"/>
      <c r="Q25" s="239"/>
      <c r="R25" s="239"/>
      <c r="S25" s="239"/>
      <c r="T25" s="239"/>
      <c r="U25" s="239" t="s">
        <v>609</v>
      </c>
      <c r="V25" s="239"/>
      <c r="W25" s="239"/>
      <c r="X25" s="239"/>
      <c r="Y25" s="239"/>
      <c r="Z25" s="239"/>
      <c r="AA25" s="241"/>
      <c r="AB25" s="242"/>
      <c r="AC25" s="372"/>
      <c r="AD25" s="374"/>
      <c r="AE25" s="239"/>
      <c r="AF25" s="239"/>
      <c r="AG25" s="241"/>
      <c r="AH25" s="242"/>
      <c r="AI25" s="370"/>
      <c r="AJ25" s="371"/>
      <c r="AK25" s="375"/>
      <c r="AL25" s="376"/>
      <c r="AM25" s="376"/>
      <c r="AN25" s="373"/>
    </row>
    <row r="26" spans="2:40" ht="13.5" customHeight="1" x14ac:dyDescent="0.15">
      <c r="B26" s="243" t="s">
        <v>583</v>
      </c>
      <c r="C26" s="259">
        <v>10</v>
      </c>
      <c r="D26" s="259">
        <f t="shared" si="1"/>
        <v>158.6</v>
      </c>
      <c r="E26" s="259">
        <f t="shared" si="0"/>
        <v>168.6</v>
      </c>
      <c r="F26" s="370"/>
      <c r="G26" s="371"/>
      <c r="H26" s="371"/>
      <c r="I26" s="239"/>
      <c r="J26" s="240"/>
      <c r="K26" s="239" t="s">
        <v>609</v>
      </c>
      <c r="L26" s="239"/>
      <c r="M26" s="372"/>
      <c r="N26" s="373"/>
      <c r="O26" s="239"/>
      <c r="P26" s="239"/>
      <c r="Q26" s="239"/>
      <c r="R26" s="239"/>
      <c r="S26" s="239"/>
      <c r="T26" s="239"/>
      <c r="U26" s="239"/>
      <c r="V26" s="239"/>
      <c r="W26" s="239"/>
      <c r="X26" s="239"/>
      <c r="Y26" s="239"/>
      <c r="Z26" s="239"/>
      <c r="AA26" s="241"/>
      <c r="AB26" s="242"/>
      <c r="AC26" s="372"/>
      <c r="AD26" s="374"/>
      <c r="AE26" s="239"/>
      <c r="AF26" s="239"/>
      <c r="AG26" s="241"/>
      <c r="AH26" s="242"/>
      <c r="AI26" s="370"/>
      <c r="AJ26" s="371"/>
      <c r="AK26" s="375"/>
      <c r="AL26" s="376"/>
      <c r="AM26" s="376"/>
      <c r="AN26" s="373"/>
    </row>
    <row r="27" spans="2:40" ht="13.5" customHeight="1" x14ac:dyDescent="0.15">
      <c r="B27" s="243" t="s">
        <v>584</v>
      </c>
      <c r="C27" s="259">
        <v>10.050000000000001</v>
      </c>
      <c r="D27" s="259">
        <f t="shared" si="1"/>
        <v>168.6</v>
      </c>
      <c r="E27" s="259">
        <f t="shared" si="0"/>
        <v>178.65</v>
      </c>
      <c r="F27" s="370"/>
      <c r="G27" s="371"/>
      <c r="H27" s="371"/>
      <c r="I27" s="239"/>
      <c r="J27" s="240"/>
      <c r="K27" s="239" t="s">
        <v>609</v>
      </c>
      <c r="L27" s="239"/>
      <c r="M27" s="372"/>
      <c r="N27" s="373"/>
      <c r="O27" s="239" t="s">
        <v>609</v>
      </c>
      <c r="P27" s="239" t="s">
        <v>609</v>
      </c>
      <c r="Q27" s="239"/>
      <c r="R27" s="239"/>
      <c r="S27" s="239"/>
      <c r="T27" s="239"/>
      <c r="U27" s="239"/>
      <c r="V27" s="239"/>
      <c r="W27" s="239"/>
      <c r="X27" s="239"/>
      <c r="Y27" s="239"/>
      <c r="Z27" s="239"/>
      <c r="AA27" s="241"/>
      <c r="AB27" s="242"/>
      <c r="AC27" s="372"/>
      <c r="AD27" s="374"/>
      <c r="AE27" s="239"/>
      <c r="AF27" s="239"/>
      <c r="AG27" s="241"/>
      <c r="AH27" s="242"/>
      <c r="AI27" s="370"/>
      <c r="AJ27" s="371"/>
      <c r="AK27" s="375"/>
      <c r="AL27" s="376"/>
      <c r="AM27" s="376"/>
      <c r="AN27" s="373"/>
    </row>
    <row r="28" spans="2:40" ht="13.5" customHeight="1" x14ac:dyDescent="0.15">
      <c r="B28" s="243" t="s">
        <v>585</v>
      </c>
      <c r="C28" s="259">
        <v>10</v>
      </c>
      <c r="D28" s="259">
        <f t="shared" si="1"/>
        <v>178.65</v>
      </c>
      <c r="E28" s="259">
        <f t="shared" si="0"/>
        <v>188.65</v>
      </c>
      <c r="F28" s="370"/>
      <c r="G28" s="371"/>
      <c r="H28" s="371"/>
      <c r="I28" s="239"/>
      <c r="J28" s="240"/>
      <c r="K28" s="239" t="s">
        <v>609</v>
      </c>
      <c r="L28" s="239"/>
      <c r="M28" s="372"/>
      <c r="N28" s="373"/>
      <c r="O28" s="239"/>
      <c r="P28" s="239"/>
      <c r="Q28" s="239"/>
      <c r="R28" s="239"/>
      <c r="S28" s="239"/>
      <c r="T28" s="239"/>
      <c r="U28" s="239"/>
      <c r="V28" s="239"/>
      <c r="W28" s="239"/>
      <c r="X28" s="239"/>
      <c r="Y28" s="239"/>
      <c r="Z28" s="239"/>
      <c r="AA28" s="241"/>
      <c r="AB28" s="242"/>
      <c r="AC28" s="372"/>
      <c r="AD28" s="374"/>
      <c r="AE28" s="239"/>
      <c r="AF28" s="239"/>
      <c r="AG28" s="241"/>
      <c r="AH28" s="242"/>
      <c r="AI28" s="370"/>
      <c r="AJ28" s="371"/>
      <c r="AK28" s="375"/>
      <c r="AL28" s="376"/>
      <c r="AM28" s="376"/>
      <c r="AN28" s="373"/>
    </row>
    <row r="29" spans="2:40" ht="13.5" customHeight="1" x14ac:dyDescent="0.15">
      <c r="B29" s="243" t="s">
        <v>586</v>
      </c>
      <c r="C29" s="259">
        <v>10</v>
      </c>
      <c r="D29" s="259">
        <f t="shared" si="1"/>
        <v>188.65</v>
      </c>
      <c r="E29" s="259">
        <f t="shared" si="0"/>
        <v>198.65</v>
      </c>
      <c r="F29" s="370"/>
      <c r="G29" s="371"/>
      <c r="H29" s="371"/>
      <c r="I29" s="239"/>
      <c r="J29" s="240"/>
      <c r="K29" s="239"/>
      <c r="L29" s="239"/>
      <c r="M29" s="372"/>
      <c r="N29" s="373"/>
      <c r="O29" s="239"/>
      <c r="P29" s="239"/>
      <c r="Q29" s="239"/>
      <c r="R29" s="239"/>
      <c r="S29" s="239"/>
      <c r="T29" s="239"/>
      <c r="U29" s="239"/>
      <c r="V29" s="239"/>
      <c r="W29" s="239"/>
      <c r="X29" s="239"/>
      <c r="Y29" s="239"/>
      <c r="Z29" s="239"/>
      <c r="AA29" s="241"/>
      <c r="AB29" s="242"/>
      <c r="AC29" s="372"/>
      <c r="AD29" s="374"/>
      <c r="AE29" s="239"/>
      <c r="AF29" s="239"/>
      <c r="AG29" s="241"/>
      <c r="AH29" s="242"/>
      <c r="AI29" s="370"/>
      <c r="AJ29" s="371"/>
      <c r="AK29" s="375"/>
      <c r="AL29" s="376"/>
      <c r="AM29" s="376"/>
      <c r="AN29" s="373"/>
    </row>
    <row r="30" spans="2:40" ht="13.5" customHeight="1" x14ac:dyDescent="0.15">
      <c r="B30" s="243" t="s">
        <v>587</v>
      </c>
      <c r="C30" s="259">
        <v>10.4</v>
      </c>
      <c r="D30" s="259">
        <f t="shared" si="1"/>
        <v>198.65</v>
      </c>
      <c r="E30" s="259">
        <f t="shared" si="0"/>
        <v>209.05</v>
      </c>
      <c r="F30" s="370"/>
      <c r="G30" s="371"/>
      <c r="H30" s="371"/>
      <c r="I30" s="239"/>
      <c r="J30" s="240"/>
      <c r="K30" s="239" t="s">
        <v>609</v>
      </c>
      <c r="L30" s="239"/>
      <c r="M30" s="372"/>
      <c r="N30" s="373"/>
      <c r="O30" s="239"/>
      <c r="P30" s="239"/>
      <c r="Q30" s="239"/>
      <c r="R30" s="239"/>
      <c r="S30" s="239"/>
      <c r="T30" s="239"/>
      <c r="U30" s="239" t="s">
        <v>609</v>
      </c>
      <c r="V30" s="239"/>
      <c r="W30" s="239"/>
      <c r="X30" s="239"/>
      <c r="Y30" s="239"/>
      <c r="Z30" s="239"/>
      <c r="AA30" s="241"/>
      <c r="AB30" s="242"/>
      <c r="AC30" s="372"/>
      <c r="AD30" s="374"/>
      <c r="AE30" s="239"/>
      <c r="AF30" s="239"/>
      <c r="AG30" s="241"/>
      <c r="AH30" s="242"/>
      <c r="AI30" s="370"/>
      <c r="AJ30" s="371"/>
      <c r="AK30" s="375"/>
      <c r="AL30" s="376"/>
      <c r="AM30" s="376"/>
      <c r="AN30" s="373"/>
    </row>
    <row r="31" spans="2:40" ht="13.5" customHeight="1" x14ac:dyDescent="0.15">
      <c r="B31" s="243" t="s">
        <v>588</v>
      </c>
      <c r="C31" s="259">
        <v>10.4</v>
      </c>
      <c r="D31" s="259">
        <f t="shared" si="1"/>
        <v>209.05</v>
      </c>
      <c r="E31" s="259">
        <f t="shared" si="0"/>
        <v>219.45000000000002</v>
      </c>
      <c r="F31" s="370"/>
      <c r="G31" s="371"/>
      <c r="H31" s="371"/>
      <c r="I31" s="239"/>
      <c r="J31" s="240"/>
      <c r="K31" s="239" t="s">
        <v>609</v>
      </c>
      <c r="L31" s="239"/>
      <c r="M31" s="372"/>
      <c r="N31" s="373"/>
      <c r="O31" s="239"/>
      <c r="P31" s="239"/>
      <c r="Q31" s="239"/>
      <c r="R31" s="239"/>
      <c r="S31" s="239"/>
      <c r="T31" s="239"/>
      <c r="U31" s="239"/>
      <c r="V31" s="239"/>
      <c r="W31" s="239"/>
      <c r="X31" s="239"/>
      <c r="Y31" s="239"/>
      <c r="Z31" s="239"/>
      <c r="AA31" s="241"/>
      <c r="AB31" s="242"/>
      <c r="AC31" s="372"/>
      <c r="AD31" s="374"/>
      <c r="AE31" s="239"/>
      <c r="AF31" s="239"/>
      <c r="AG31" s="241"/>
      <c r="AH31" s="242"/>
      <c r="AI31" s="370"/>
      <c r="AJ31" s="371"/>
      <c r="AK31" s="375"/>
      <c r="AL31" s="376"/>
      <c r="AM31" s="376"/>
      <c r="AN31" s="373"/>
    </row>
    <row r="32" spans="2:40" ht="13.5" customHeight="1" x14ac:dyDescent="0.15">
      <c r="B32" s="243" t="s">
        <v>589</v>
      </c>
      <c r="C32" s="259">
        <v>10.4</v>
      </c>
      <c r="D32" s="259">
        <f t="shared" si="1"/>
        <v>219.45000000000002</v>
      </c>
      <c r="E32" s="259">
        <f t="shared" si="0"/>
        <v>229.85000000000002</v>
      </c>
      <c r="F32" s="370"/>
      <c r="G32" s="371"/>
      <c r="H32" s="371"/>
      <c r="I32" s="239"/>
      <c r="J32" s="240"/>
      <c r="K32" s="239" t="s">
        <v>609</v>
      </c>
      <c r="L32" s="239"/>
      <c r="M32" s="372"/>
      <c r="N32" s="373"/>
      <c r="O32" s="239"/>
      <c r="P32" s="239"/>
      <c r="Q32" s="239"/>
      <c r="R32" s="239"/>
      <c r="S32" s="239"/>
      <c r="T32" s="239"/>
      <c r="U32" s="239" t="s">
        <v>609</v>
      </c>
      <c r="V32" s="239"/>
      <c r="W32" s="239"/>
      <c r="X32" s="239"/>
      <c r="Y32" s="239"/>
      <c r="Z32" s="239"/>
      <c r="AA32" s="241"/>
      <c r="AB32" s="242"/>
      <c r="AC32" s="372"/>
      <c r="AD32" s="374"/>
      <c r="AE32" s="239"/>
      <c r="AF32" s="239"/>
      <c r="AG32" s="241"/>
      <c r="AH32" s="242"/>
      <c r="AI32" s="370"/>
      <c r="AJ32" s="371"/>
      <c r="AK32" s="375"/>
      <c r="AL32" s="376"/>
      <c r="AM32" s="376"/>
      <c r="AN32" s="373"/>
    </row>
    <row r="33" spans="2:40" ht="13.5" customHeight="1" x14ac:dyDescent="0.15">
      <c r="B33" s="243" t="s">
        <v>590</v>
      </c>
      <c r="C33" s="259">
        <v>10.4</v>
      </c>
      <c r="D33" s="259">
        <f t="shared" si="1"/>
        <v>229.85000000000002</v>
      </c>
      <c r="E33" s="259">
        <f t="shared" si="0"/>
        <v>240.25000000000003</v>
      </c>
      <c r="F33" s="370"/>
      <c r="G33" s="371"/>
      <c r="H33" s="371"/>
      <c r="I33" s="239"/>
      <c r="J33" s="240"/>
      <c r="K33" s="239"/>
      <c r="L33" s="239"/>
      <c r="M33" s="372"/>
      <c r="N33" s="373"/>
      <c r="O33" s="239"/>
      <c r="P33" s="239"/>
      <c r="Q33" s="239"/>
      <c r="R33" s="239"/>
      <c r="S33" s="239"/>
      <c r="T33" s="239"/>
      <c r="U33" s="239"/>
      <c r="V33" s="239"/>
      <c r="W33" s="239"/>
      <c r="X33" s="239"/>
      <c r="Y33" s="239"/>
      <c r="Z33" s="239"/>
      <c r="AA33" s="241"/>
      <c r="AB33" s="242"/>
      <c r="AC33" s="372"/>
      <c r="AD33" s="374"/>
      <c r="AE33" s="239"/>
      <c r="AF33" s="239"/>
      <c r="AG33" s="241"/>
      <c r="AH33" s="242"/>
      <c r="AI33" s="370"/>
      <c r="AJ33" s="371"/>
      <c r="AK33" s="375"/>
      <c r="AL33" s="376"/>
      <c r="AM33" s="376"/>
      <c r="AN33" s="373"/>
    </row>
    <row r="34" spans="2:40" ht="13.5" customHeight="1" x14ac:dyDescent="0.15">
      <c r="B34" s="243" t="s">
        <v>591</v>
      </c>
      <c r="C34" s="259">
        <v>10.4</v>
      </c>
      <c r="D34" s="259">
        <f t="shared" si="1"/>
        <v>240.25000000000003</v>
      </c>
      <c r="E34" s="259">
        <f t="shared" si="0"/>
        <v>250.65000000000003</v>
      </c>
      <c r="F34" s="370"/>
      <c r="G34" s="371"/>
      <c r="H34" s="371"/>
      <c r="I34" s="239"/>
      <c r="J34" s="240"/>
      <c r="K34" s="239" t="s">
        <v>609</v>
      </c>
      <c r="L34" s="239"/>
      <c r="M34" s="372"/>
      <c r="N34" s="373"/>
      <c r="O34" s="239"/>
      <c r="P34" s="239"/>
      <c r="Q34" s="239"/>
      <c r="R34" s="239"/>
      <c r="S34" s="239"/>
      <c r="T34" s="239"/>
      <c r="U34" s="239"/>
      <c r="V34" s="239"/>
      <c r="W34" s="239"/>
      <c r="X34" s="239"/>
      <c r="Y34" s="239"/>
      <c r="Z34" s="239"/>
      <c r="AA34" s="241"/>
      <c r="AB34" s="242"/>
      <c r="AC34" s="372"/>
      <c r="AD34" s="374"/>
      <c r="AE34" s="239"/>
      <c r="AF34" s="239"/>
      <c r="AG34" s="241"/>
      <c r="AH34" s="242"/>
      <c r="AI34" s="370"/>
      <c r="AJ34" s="371"/>
      <c r="AK34" s="375"/>
      <c r="AL34" s="376"/>
      <c r="AM34" s="376"/>
      <c r="AN34" s="373"/>
    </row>
    <row r="35" spans="2:40" ht="13.5" customHeight="1" x14ac:dyDescent="0.15">
      <c r="B35" s="243" t="s">
        <v>625</v>
      </c>
      <c r="C35" s="258">
        <v>10.4</v>
      </c>
      <c r="D35" s="259">
        <f t="shared" si="1"/>
        <v>250.65000000000003</v>
      </c>
      <c r="E35" s="259">
        <f t="shared" si="0"/>
        <v>261.05</v>
      </c>
      <c r="F35" s="370"/>
      <c r="G35" s="371"/>
      <c r="H35" s="371"/>
      <c r="I35" s="239"/>
      <c r="J35" s="240"/>
      <c r="K35" s="239" t="s">
        <v>609</v>
      </c>
      <c r="L35" s="239"/>
      <c r="M35" s="372"/>
      <c r="N35" s="373"/>
      <c r="O35" s="239"/>
      <c r="P35" s="239"/>
      <c r="Q35" s="239"/>
      <c r="R35" s="239"/>
      <c r="S35" s="239"/>
      <c r="T35" s="239"/>
      <c r="U35" s="239" t="s">
        <v>609</v>
      </c>
      <c r="V35" s="239"/>
      <c r="W35" s="239"/>
      <c r="X35" s="239"/>
      <c r="Y35" s="239"/>
      <c r="Z35" s="239"/>
      <c r="AA35" s="241"/>
      <c r="AB35" s="242"/>
      <c r="AC35" s="372"/>
      <c r="AD35" s="374"/>
      <c r="AE35" s="239"/>
      <c r="AF35" s="239"/>
      <c r="AG35" s="241"/>
      <c r="AH35" s="242"/>
      <c r="AI35" s="370"/>
      <c r="AJ35" s="371"/>
      <c r="AK35" s="375"/>
      <c r="AL35" s="376"/>
      <c r="AM35" s="376"/>
      <c r="AN35" s="373"/>
    </row>
    <row r="36" spans="2:40" ht="13.5" customHeight="1" x14ac:dyDescent="0.15">
      <c r="B36" s="243" t="s">
        <v>626</v>
      </c>
      <c r="C36" s="259">
        <v>10.4</v>
      </c>
      <c r="D36" s="259">
        <f t="shared" si="1"/>
        <v>261.05</v>
      </c>
      <c r="E36" s="259">
        <f t="shared" si="0"/>
        <v>271.45</v>
      </c>
      <c r="F36" s="370"/>
      <c r="G36" s="371"/>
      <c r="H36" s="371"/>
      <c r="I36" s="239"/>
      <c r="J36" s="240"/>
      <c r="K36" s="239"/>
      <c r="L36" s="239"/>
      <c r="M36" s="372"/>
      <c r="N36" s="373"/>
      <c r="O36" s="239"/>
      <c r="P36" s="239"/>
      <c r="Q36" s="239"/>
      <c r="R36" s="239"/>
      <c r="S36" s="239"/>
      <c r="T36" s="239"/>
      <c r="U36" s="239"/>
      <c r="V36" s="239"/>
      <c r="W36" s="239"/>
      <c r="X36" s="239"/>
      <c r="Y36" s="239"/>
      <c r="Z36" s="239"/>
      <c r="AA36" s="241"/>
      <c r="AB36" s="242"/>
      <c r="AC36" s="372"/>
      <c r="AD36" s="374"/>
      <c r="AE36" s="239"/>
      <c r="AF36" s="239"/>
      <c r="AG36" s="241"/>
      <c r="AH36" s="242"/>
      <c r="AI36" s="370"/>
      <c r="AJ36" s="371"/>
      <c r="AK36" s="375"/>
      <c r="AL36" s="376"/>
      <c r="AM36" s="376"/>
      <c r="AN36" s="373"/>
    </row>
    <row r="37" spans="2:40" ht="13.5" customHeight="1" x14ac:dyDescent="0.15">
      <c r="B37" s="243" t="s">
        <v>627</v>
      </c>
      <c r="C37" s="259">
        <v>10.4</v>
      </c>
      <c r="D37" s="259">
        <f t="shared" si="1"/>
        <v>271.45</v>
      </c>
      <c r="E37" s="259">
        <f t="shared" si="0"/>
        <v>281.84999999999997</v>
      </c>
      <c r="F37" s="370"/>
      <c r="G37" s="371"/>
      <c r="H37" s="371"/>
      <c r="I37" s="239"/>
      <c r="J37" s="240"/>
      <c r="K37" s="239" t="s">
        <v>609</v>
      </c>
      <c r="L37" s="239"/>
      <c r="M37" s="372"/>
      <c r="N37" s="373"/>
      <c r="O37" s="239"/>
      <c r="P37" s="239"/>
      <c r="Q37" s="239"/>
      <c r="R37" s="239"/>
      <c r="S37" s="239"/>
      <c r="T37" s="239"/>
      <c r="U37" s="239" t="s">
        <v>609</v>
      </c>
      <c r="V37" s="239"/>
      <c r="W37" s="239"/>
      <c r="X37" s="239"/>
      <c r="Y37" s="239"/>
      <c r="Z37" s="239"/>
      <c r="AA37" s="241"/>
      <c r="AB37" s="242"/>
      <c r="AC37" s="372"/>
      <c r="AD37" s="374"/>
      <c r="AE37" s="239"/>
      <c r="AF37" s="239"/>
      <c r="AG37" s="241"/>
      <c r="AH37" s="242"/>
      <c r="AI37" s="370"/>
      <c r="AJ37" s="371"/>
      <c r="AK37" s="375"/>
      <c r="AL37" s="376"/>
      <c r="AM37" s="376"/>
      <c r="AN37" s="373"/>
    </row>
    <row r="38" spans="2:40" ht="13.5" customHeight="1" x14ac:dyDescent="0.15">
      <c r="B38" s="243" t="s">
        <v>628</v>
      </c>
      <c r="C38" s="259">
        <v>10.4</v>
      </c>
      <c r="D38" s="259">
        <f t="shared" si="1"/>
        <v>281.84999999999997</v>
      </c>
      <c r="E38" s="259">
        <f t="shared" si="0"/>
        <v>292.24999999999994</v>
      </c>
      <c r="F38" s="370"/>
      <c r="G38" s="371"/>
      <c r="H38" s="371"/>
      <c r="I38" s="239"/>
      <c r="J38" s="240"/>
      <c r="K38" s="239"/>
      <c r="L38" s="239"/>
      <c r="M38" s="372"/>
      <c r="N38" s="373"/>
      <c r="O38" s="239"/>
      <c r="P38" s="239"/>
      <c r="Q38" s="239"/>
      <c r="R38" s="239"/>
      <c r="S38" s="239"/>
      <c r="T38" s="239"/>
      <c r="U38" s="239"/>
      <c r="V38" s="239"/>
      <c r="W38" s="239"/>
      <c r="X38" s="239"/>
      <c r="Y38" s="239"/>
      <c r="Z38" s="239"/>
      <c r="AA38" s="241"/>
      <c r="AB38" s="242"/>
      <c r="AC38" s="372"/>
      <c r="AD38" s="374"/>
      <c r="AE38" s="239"/>
      <c r="AF38" s="239"/>
      <c r="AG38" s="241"/>
      <c r="AH38" s="242"/>
      <c r="AI38" s="370"/>
      <c r="AJ38" s="371"/>
      <c r="AK38" s="375"/>
      <c r="AL38" s="376"/>
      <c r="AM38" s="376"/>
      <c r="AN38" s="373"/>
    </row>
    <row r="39" spans="2:40" ht="13.5" customHeight="1" x14ac:dyDescent="0.15">
      <c r="B39" s="243" t="s">
        <v>629</v>
      </c>
      <c r="C39" s="259">
        <v>10.45</v>
      </c>
      <c r="D39" s="259">
        <f t="shared" si="1"/>
        <v>292.24999999999994</v>
      </c>
      <c r="E39" s="259">
        <f t="shared" si="0"/>
        <v>302.69999999999993</v>
      </c>
      <c r="F39" s="370"/>
      <c r="G39" s="371"/>
      <c r="H39" s="371"/>
      <c r="I39" s="239"/>
      <c r="J39" s="240"/>
      <c r="K39" s="239" t="s">
        <v>609</v>
      </c>
      <c r="L39" s="239"/>
      <c r="M39" s="372"/>
      <c r="N39" s="373"/>
      <c r="O39" s="239"/>
      <c r="P39" s="239"/>
      <c r="Q39" s="239"/>
      <c r="R39" s="239"/>
      <c r="S39" s="239"/>
      <c r="T39" s="239"/>
      <c r="U39" s="239" t="s">
        <v>609</v>
      </c>
      <c r="V39" s="239"/>
      <c r="W39" s="239"/>
      <c r="X39" s="239"/>
      <c r="Y39" s="239"/>
      <c r="Z39" s="239"/>
      <c r="AA39" s="241"/>
      <c r="AB39" s="242"/>
      <c r="AC39" s="372"/>
      <c r="AD39" s="374"/>
      <c r="AE39" s="239"/>
      <c r="AF39" s="239"/>
      <c r="AG39" s="241"/>
      <c r="AH39" s="242"/>
      <c r="AI39" s="370"/>
      <c r="AJ39" s="371"/>
      <c r="AK39" s="375"/>
      <c r="AL39" s="376"/>
      <c r="AM39" s="376"/>
      <c r="AN39" s="373"/>
    </row>
    <row r="40" spans="2:40" ht="13.5" customHeight="1" x14ac:dyDescent="0.15">
      <c r="B40" s="243" t="s">
        <v>630</v>
      </c>
      <c r="C40" s="259">
        <v>10.4</v>
      </c>
      <c r="D40" s="259">
        <f t="shared" si="1"/>
        <v>302.69999999999993</v>
      </c>
      <c r="E40" s="259">
        <f t="shared" si="0"/>
        <v>313.09999999999991</v>
      </c>
      <c r="F40" s="370"/>
      <c r="G40" s="371"/>
      <c r="H40" s="371"/>
      <c r="I40" s="239"/>
      <c r="J40" s="240"/>
      <c r="K40" s="239" t="s">
        <v>609</v>
      </c>
      <c r="L40" s="239"/>
      <c r="M40" s="372"/>
      <c r="N40" s="373"/>
      <c r="O40" s="239"/>
      <c r="P40" s="239"/>
      <c r="Q40" s="239"/>
      <c r="R40" s="239"/>
      <c r="S40" s="239"/>
      <c r="T40" s="239"/>
      <c r="U40" s="239"/>
      <c r="V40" s="239"/>
      <c r="W40" s="239"/>
      <c r="X40" s="239"/>
      <c r="Y40" s="239"/>
      <c r="Z40" s="239"/>
      <c r="AA40" s="241"/>
      <c r="AB40" s="242"/>
      <c r="AC40" s="372"/>
      <c r="AD40" s="374"/>
      <c r="AE40" s="239"/>
      <c r="AF40" s="239"/>
      <c r="AG40" s="241"/>
      <c r="AH40" s="242"/>
      <c r="AI40" s="370"/>
      <c r="AJ40" s="371"/>
      <c r="AK40" s="375"/>
      <c r="AL40" s="376"/>
      <c r="AM40" s="376"/>
      <c r="AN40" s="373"/>
    </row>
    <row r="41" spans="2:40" ht="13.5" customHeight="1" x14ac:dyDescent="0.15">
      <c r="B41" s="243" t="s">
        <v>631</v>
      </c>
      <c r="C41" s="259">
        <v>10.4</v>
      </c>
      <c r="D41" s="259">
        <f t="shared" si="1"/>
        <v>313.09999999999991</v>
      </c>
      <c r="E41" s="259">
        <f t="shared" si="0"/>
        <v>323.49999999999989</v>
      </c>
      <c r="F41" s="370"/>
      <c r="G41" s="371"/>
      <c r="H41" s="371"/>
      <c r="I41" s="239"/>
      <c r="J41" s="240"/>
      <c r="K41" s="239" t="s">
        <v>609</v>
      </c>
      <c r="L41" s="239"/>
      <c r="M41" s="372"/>
      <c r="N41" s="373"/>
      <c r="O41" s="239"/>
      <c r="P41" s="239"/>
      <c r="Q41" s="239"/>
      <c r="R41" s="239"/>
      <c r="S41" s="239"/>
      <c r="T41" s="239"/>
      <c r="U41" s="239"/>
      <c r="V41" s="239"/>
      <c r="W41" s="239"/>
      <c r="X41" s="239"/>
      <c r="Y41" s="239"/>
      <c r="Z41" s="239"/>
      <c r="AA41" s="241"/>
      <c r="AB41" s="242"/>
      <c r="AC41" s="372"/>
      <c r="AD41" s="374"/>
      <c r="AE41" s="239"/>
      <c r="AF41" s="239"/>
      <c r="AG41" s="241"/>
      <c r="AH41" s="242"/>
      <c r="AI41" s="370"/>
      <c r="AJ41" s="371"/>
      <c r="AK41" s="375"/>
      <c r="AL41" s="376"/>
      <c r="AM41" s="376"/>
      <c r="AN41" s="373"/>
    </row>
    <row r="42" spans="2:40" ht="13.5" customHeight="1" x14ac:dyDescent="0.15">
      <c r="B42" s="239" t="s">
        <v>632</v>
      </c>
      <c r="C42" s="258">
        <v>10.4</v>
      </c>
      <c r="D42" s="259">
        <f>E41</f>
        <v>323.49999999999989</v>
      </c>
      <c r="E42" s="259">
        <f t="shared" ref="E42:E72" si="2">C42+D42</f>
        <v>333.89999999999986</v>
      </c>
      <c r="F42" s="370"/>
      <c r="G42" s="371"/>
      <c r="H42" s="371"/>
      <c r="I42" s="239"/>
      <c r="J42" s="240"/>
      <c r="K42" s="239"/>
      <c r="L42" s="239"/>
      <c r="M42" s="372"/>
      <c r="N42" s="373"/>
      <c r="O42" s="239"/>
      <c r="P42" s="239" t="s">
        <v>609</v>
      </c>
      <c r="Q42" s="239"/>
      <c r="R42" s="239"/>
      <c r="S42" s="239"/>
      <c r="T42" s="239"/>
      <c r="U42" s="239" t="s">
        <v>609</v>
      </c>
      <c r="V42" s="239"/>
      <c r="W42" s="239"/>
      <c r="X42" s="239"/>
      <c r="Y42" s="239"/>
      <c r="Z42" s="239"/>
      <c r="AA42" s="241"/>
      <c r="AB42" s="242"/>
      <c r="AC42" s="372"/>
      <c r="AD42" s="374"/>
      <c r="AE42" s="239"/>
      <c r="AF42" s="239"/>
      <c r="AG42" s="239"/>
      <c r="AH42" s="239"/>
      <c r="AI42" s="370"/>
      <c r="AJ42" s="371"/>
      <c r="AK42" s="377"/>
      <c r="AL42" s="378"/>
      <c r="AM42" s="378"/>
      <c r="AN42" s="379"/>
    </row>
    <row r="43" spans="2:40" ht="13.5" customHeight="1" x14ac:dyDescent="0.15">
      <c r="B43" s="243" t="s">
        <v>633</v>
      </c>
      <c r="C43" s="259">
        <v>10.5</v>
      </c>
      <c r="D43" s="259">
        <f t="shared" ref="D43:D73" si="3">E42</f>
        <v>333.89999999999986</v>
      </c>
      <c r="E43" s="259">
        <f t="shared" si="2"/>
        <v>344.39999999999986</v>
      </c>
      <c r="F43" s="370"/>
      <c r="G43" s="371"/>
      <c r="H43" s="371"/>
      <c r="I43" s="239"/>
      <c r="J43" s="240"/>
      <c r="K43" s="239" t="s">
        <v>609</v>
      </c>
      <c r="L43" s="239"/>
      <c r="M43" s="372"/>
      <c r="N43" s="373"/>
      <c r="O43" s="239"/>
      <c r="P43" s="239"/>
      <c r="Q43" s="239"/>
      <c r="R43" s="239"/>
      <c r="S43" s="239"/>
      <c r="T43" s="239"/>
      <c r="U43" s="239"/>
      <c r="V43" s="239"/>
      <c r="W43" s="239"/>
      <c r="X43" s="239"/>
      <c r="Y43" s="239"/>
      <c r="Z43" s="239"/>
      <c r="AA43" s="241"/>
      <c r="AB43" s="242"/>
      <c r="AC43" s="372"/>
      <c r="AD43" s="374"/>
      <c r="AE43" s="239"/>
      <c r="AF43" s="239"/>
      <c r="AG43" s="239"/>
      <c r="AH43" s="239"/>
      <c r="AI43" s="370"/>
      <c r="AJ43" s="371"/>
      <c r="AK43" s="377" t="s">
        <v>664</v>
      </c>
      <c r="AL43" s="378"/>
      <c r="AM43" s="378"/>
      <c r="AN43" s="379"/>
    </row>
    <row r="44" spans="2:40" ht="13.5" customHeight="1" x14ac:dyDescent="0.15">
      <c r="B44" s="243" t="s">
        <v>634</v>
      </c>
      <c r="C44" s="259">
        <v>10.4</v>
      </c>
      <c r="D44" s="259">
        <f t="shared" si="3"/>
        <v>344.39999999999986</v>
      </c>
      <c r="E44" s="259">
        <f t="shared" si="2"/>
        <v>354.79999999999984</v>
      </c>
      <c r="F44" s="370"/>
      <c r="G44" s="371"/>
      <c r="H44" s="371"/>
      <c r="I44" s="239"/>
      <c r="J44" s="240"/>
      <c r="K44" s="239" t="s">
        <v>609</v>
      </c>
      <c r="L44" s="239"/>
      <c r="M44" s="372"/>
      <c r="N44" s="373"/>
      <c r="O44" s="239"/>
      <c r="P44" s="239"/>
      <c r="Q44" s="239"/>
      <c r="R44" s="239"/>
      <c r="S44" s="239"/>
      <c r="T44" s="239"/>
      <c r="U44" s="239" t="s">
        <v>609</v>
      </c>
      <c r="V44" s="239"/>
      <c r="W44" s="239"/>
      <c r="X44" s="239"/>
      <c r="Y44" s="239"/>
      <c r="Z44" s="239"/>
      <c r="AA44" s="241"/>
      <c r="AB44" s="242"/>
      <c r="AC44" s="372"/>
      <c r="AD44" s="374"/>
      <c r="AE44" s="239"/>
      <c r="AF44" s="239"/>
      <c r="AG44" s="239"/>
      <c r="AH44" s="239"/>
      <c r="AI44" s="370"/>
      <c r="AJ44" s="371"/>
      <c r="AK44" s="377"/>
      <c r="AL44" s="378"/>
      <c r="AM44" s="378"/>
      <c r="AN44" s="379"/>
    </row>
    <row r="45" spans="2:40" ht="13.5" customHeight="1" x14ac:dyDescent="0.15">
      <c r="B45" s="243" t="s">
        <v>635</v>
      </c>
      <c r="C45" s="259">
        <v>10.4</v>
      </c>
      <c r="D45" s="259">
        <f t="shared" si="3"/>
        <v>354.79999999999984</v>
      </c>
      <c r="E45" s="259">
        <f t="shared" si="2"/>
        <v>365.19999999999982</v>
      </c>
      <c r="F45" s="370"/>
      <c r="G45" s="371"/>
      <c r="H45" s="371"/>
      <c r="I45" s="239"/>
      <c r="J45" s="240"/>
      <c r="K45" s="239" t="s">
        <v>609</v>
      </c>
      <c r="L45" s="239"/>
      <c r="M45" s="372"/>
      <c r="N45" s="373"/>
      <c r="O45" s="239"/>
      <c r="P45" s="239"/>
      <c r="Q45" s="239"/>
      <c r="R45" s="239"/>
      <c r="S45" s="239"/>
      <c r="T45" s="239"/>
      <c r="U45" s="239"/>
      <c r="V45" s="239"/>
      <c r="W45" s="239"/>
      <c r="X45" s="239"/>
      <c r="Y45" s="239"/>
      <c r="Z45" s="239"/>
      <c r="AA45" s="241"/>
      <c r="AB45" s="242"/>
      <c r="AC45" s="372"/>
      <c r="AD45" s="374"/>
      <c r="AE45" s="239"/>
      <c r="AF45" s="239"/>
      <c r="AG45" s="239"/>
      <c r="AH45" s="239"/>
      <c r="AI45" s="372"/>
      <c r="AJ45" s="374"/>
      <c r="AK45" s="375"/>
      <c r="AL45" s="376"/>
      <c r="AM45" s="376"/>
      <c r="AN45" s="373"/>
    </row>
    <row r="46" spans="2:40" ht="13.5" customHeight="1" x14ac:dyDescent="0.15">
      <c r="B46" s="243" t="s">
        <v>636</v>
      </c>
      <c r="C46" s="259">
        <v>10.45</v>
      </c>
      <c r="D46" s="259">
        <f t="shared" si="3"/>
        <v>365.19999999999982</v>
      </c>
      <c r="E46" s="259">
        <f t="shared" si="2"/>
        <v>375.64999999999981</v>
      </c>
      <c r="F46" s="370"/>
      <c r="G46" s="371"/>
      <c r="H46" s="371"/>
      <c r="I46" s="239"/>
      <c r="J46" s="240"/>
      <c r="K46" s="239" t="s">
        <v>609</v>
      </c>
      <c r="L46" s="239"/>
      <c r="M46" s="372"/>
      <c r="N46" s="373"/>
      <c r="O46" s="239"/>
      <c r="P46" s="239"/>
      <c r="Q46" s="239"/>
      <c r="R46" s="239"/>
      <c r="S46" s="239"/>
      <c r="T46" s="239"/>
      <c r="U46" s="239"/>
      <c r="V46" s="239"/>
      <c r="W46" s="239"/>
      <c r="X46" s="239"/>
      <c r="Y46" s="239"/>
      <c r="Z46" s="239"/>
      <c r="AA46" s="241"/>
      <c r="AB46" s="242"/>
      <c r="AC46" s="372"/>
      <c r="AD46" s="374"/>
      <c r="AE46" s="239"/>
      <c r="AF46" s="239"/>
      <c r="AG46" s="241"/>
      <c r="AH46" s="242"/>
      <c r="AI46" s="370"/>
      <c r="AJ46" s="371"/>
      <c r="AK46" s="375"/>
      <c r="AL46" s="376"/>
      <c r="AM46" s="376"/>
      <c r="AN46" s="373"/>
    </row>
    <row r="47" spans="2:40" ht="13.5" customHeight="1" x14ac:dyDescent="0.15">
      <c r="B47" s="243" t="s">
        <v>637</v>
      </c>
      <c r="C47" s="259">
        <v>10.4</v>
      </c>
      <c r="D47" s="259">
        <f t="shared" si="3"/>
        <v>375.64999999999981</v>
      </c>
      <c r="E47" s="259">
        <f t="shared" si="2"/>
        <v>386.04999999999978</v>
      </c>
      <c r="F47" s="370"/>
      <c r="G47" s="371"/>
      <c r="H47" s="371"/>
      <c r="I47" s="239"/>
      <c r="J47" s="240"/>
      <c r="K47" s="239"/>
      <c r="L47" s="239"/>
      <c r="M47" s="372"/>
      <c r="N47" s="373"/>
      <c r="O47" s="239" t="s">
        <v>609</v>
      </c>
      <c r="P47" s="239"/>
      <c r="Q47" s="239"/>
      <c r="R47" s="239"/>
      <c r="S47" s="239"/>
      <c r="T47" s="239"/>
      <c r="U47" s="239" t="s">
        <v>609</v>
      </c>
      <c r="V47" s="239"/>
      <c r="W47" s="239"/>
      <c r="X47" s="239"/>
      <c r="Y47" s="239"/>
      <c r="Z47" s="239"/>
      <c r="AA47" s="241"/>
      <c r="AB47" s="242"/>
      <c r="AC47" s="372"/>
      <c r="AD47" s="374"/>
      <c r="AE47" s="239"/>
      <c r="AF47" s="239"/>
      <c r="AG47" s="241"/>
      <c r="AH47" s="242"/>
      <c r="AI47" s="370"/>
      <c r="AJ47" s="371"/>
      <c r="AK47" s="375"/>
      <c r="AL47" s="376"/>
      <c r="AM47" s="376"/>
      <c r="AN47" s="373"/>
    </row>
    <row r="48" spans="2:40" ht="13.5" customHeight="1" x14ac:dyDescent="0.15">
      <c r="B48" s="243" t="s">
        <v>638</v>
      </c>
      <c r="C48" s="259">
        <v>10.45</v>
      </c>
      <c r="D48" s="259">
        <f t="shared" si="3"/>
        <v>386.04999999999978</v>
      </c>
      <c r="E48" s="259">
        <f t="shared" si="2"/>
        <v>396.49999999999977</v>
      </c>
      <c r="F48" s="370"/>
      <c r="G48" s="371"/>
      <c r="H48" s="371"/>
      <c r="I48" s="239"/>
      <c r="J48" s="240"/>
      <c r="K48" s="239" t="s">
        <v>609</v>
      </c>
      <c r="L48" s="239"/>
      <c r="M48" s="372"/>
      <c r="N48" s="373"/>
      <c r="O48" s="239"/>
      <c r="P48" s="239"/>
      <c r="Q48" s="239"/>
      <c r="R48" s="239"/>
      <c r="S48" s="239"/>
      <c r="T48" s="239"/>
      <c r="U48" s="239"/>
      <c r="V48" s="239"/>
      <c r="W48" s="239"/>
      <c r="X48" s="239"/>
      <c r="Y48" s="239"/>
      <c r="Z48" s="239"/>
      <c r="AA48" s="241"/>
      <c r="AB48" s="242"/>
      <c r="AC48" s="372"/>
      <c r="AD48" s="374"/>
      <c r="AE48" s="239"/>
      <c r="AF48" s="239"/>
      <c r="AG48" s="241"/>
      <c r="AH48" s="242"/>
      <c r="AI48" s="370"/>
      <c r="AJ48" s="371"/>
      <c r="AK48" s="375"/>
      <c r="AL48" s="376"/>
      <c r="AM48" s="376"/>
      <c r="AN48" s="373"/>
    </row>
    <row r="49" spans="2:40" ht="13.5" customHeight="1" x14ac:dyDescent="0.15">
      <c r="B49" s="243" t="s">
        <v>639</v>
      </c>
      <c r="C49" s="259">
        <v>10.45</v>
      </c>
      <c r="D49" s="259">
        <f t="shared" si="3"/>
        <v>396.49999999999977</v>
      </c>
      <c r="E49" s="259">
        <f t="shared" si="2"/>
        <v>406.94999999999976</v>
      </c>
      <c r="F49" s="370"/>
      <c r="G49" s="371"/>
      <c r="H49" s="371"/>
      <c r="I49" s="239"/>
      <c r="J49" s="240"/>
      <c r="K49" s="239" t="s">
        <v>609</v>
      </c>
      <c r="L49" s="239"/>
      <c r="M49" s="372"/>
      <c r="N49" s="373"/>
      <c r="O49" s="239"/>
      <c r="P49" s="239"/>
      <c r="Q49" s="239"/>
      <c r="R49" s="239"/>
      <c r="S49" s="239"/>
      <c r="T49" s="239"/>
      <c r="U49" s="239" t="s">
        <v>609</v>
      </c>
      <c r="V49" s="239"/>
      <c r="W49" s="239"/>
      <c r="X49" s="239"/>
      <c r="Y49" s="239"/>
      <c r="Z49" s="239"/>
      <c r="AA49" s="241"/>
      <c r="AB49" s="242"/>
      <c r="AC49" s="372"/>
      <c r="AD49" s="374"/>
      <c r="AE49" s="239"/>
      <c r="AF49" s="239"/>
      <c r="AG49" s="241"/>
      <c r="AH49" s="242"/>
      <c r="AI49" s="370"/>
      <c r="AJ49" s="371"/>
      <c r="AK49" s="375"/>
      <c r="AL49" s="376"/>
      <c r="AM49" s="376"/>
      <c r="AN49" s="373"/>
    </row>
    <row r="50" spans="2:40" ht="13.5" customHeight="1" x14ac:dyDescent="0.15">
      <c r="B50" s="243" t="s">
        <v>640</v>
      </c>
      <c r="C50" s="259">
        <v>10.35</v>
      </c>
      <c r="D50" s="259">
        <f t="shared" si="3"/>
        <v>406.94999999999976</v>
      </c>
      <c r="E50" s="259">
        <f t="shared" si="2"/>
        <v>417.29999999999978</v>
      </c>
      <c r="F50" s="370"/>
      <c r="G50" s="371"/>
      <c r="H50" s="371"/>
      <c r="I50" s="239"/>
      <c r="J50" s="240"/>
      <c r="K50" s="239" t="s">
        <v>609</v>
      </c>
      <c r="L50" s="239"/>
      <c r="M50" s="372"/>
      <c r="N50" s="373"/>
      <c r="O50" s="239"/>
      <c r="P50" s="239"/>
      <c r="Q50" s="239"/>
      <c r="R50" s="239"/>
      <c r="S50" s="239"/>
      <c r="T50" s="239"/>
      <c r="U50" s="239"/>
      <c r="V50" s="239"/>
      <c r="W50" s="239"/>
      <c r="X50" s="239"/>
      <c r="Y50" s="239"/>
      <c r="Z50" s="239"/>
      <c r="AA50" s="241"/>
      <c r="AB50" s="242"/>
      <c r="AC50" s="372"/>
      <c r="AD50" s="374"/>
      <c r="AE50" s="239"/>
      <c r="AF50" s="239"/>
      <c r="AG50" s="241"/>
      <c r="AH50" s="242"/>
      <c r="AI50" s="370"/>
      <c r="AJ50" s="371"/>
      <c r="AK50" s="375"/>
      <c r="AL50" s="376"/>
      <c r="AM50" s="376"/>
      <c r="AN50" s="373"/>
    </row>
    <row r="51" spans="2:40" ht="13.5" customHeight="1" x14ac:dyDescent="0.15">
      <c r="B51" s="243" t="s">
        <v>641</v>
      </c>
      <c r="C51" s="259">
        <v>10.4</v>
      </c>
      <c r="D51" s="259">
        <f t="shared" si="3"/>
        <v>417.29999999999978</v>
      </c>
      <c r="E51" s="259">
        <f t="shared" si="2"/>
        <v>427.69999999999976</v>
      </c>
      <c r="F51" s="370"/>
      <c r="G51" s="371"/>
      <c r="H51" s="371"/>
      <c r="I51" s="239"/>
      <c r="J51" s="240"/>
      <c r="K51" s="239"/>
      <c r="L51" s="239"/>
      <c r="M51" s="372"/>
      <c r="N51" s="373"/>
      <c r="O51" s="239" t="s">
        <v>609</v>
      </c>
      <c r="P51" s="239"/>
      <c r="Q51" s="239"/>
      <c r="R51" s="239"/>
      <c r="S51" s="239"/>
      <c r="T51" s="239"/>
      <c r="U51" s="239" t="s">
        <v>609</v>
      </c>
      <c r="V51" s="239"/>
      <c r="W51" s="239"/>
      <c r="X51" s="239"/>
      <c r="Y51" s="239"/>
      <c r="Z51" s="239"/>
      <c r="AA51" s="241"/>
      <c r="AB51" s="242"/>
      <c r="AC51" s="372"/>
      <c r="AD51" s="374"/>
      <c r="AE51" s="239"/>
      <c r="AF51" s="239"/>
      <c r="AG51" s="241"/>
      <c r="AH51" s="242"/>
      <c r="AI51" s="370"/>
      <c r="AJ51" s="371"/>
      <c r="AK51" s="375"/>
      <c r="AL51" s="376"/>
      <c r="AM51" s="376"/>
      <c r="AN51" s="373"/>
    </row>
    <row r="52" spans="2:40" ht="13.5" customHeight="1" x14ac:dyDescent="0.15">
      <c r="B52" s="243" t="s">
        <v>642</v>
      </c>
      <c r="C52" s="259">
        <v>9.9</v>
      </c>
      <c r="D52" s="259">
        <f t="shared" si="3"/>
        <v>427.69999999999976</v>
      </c>
      <c r="E52" s="259">
        <f t="shared" si="2"/>
        <v>437.59999999999974</v>
      </c>
      <c r="F52" s="370"/>
      <c r="G52" s="371"/>
      <c r="H52" s="371"/>
      <c r="I52" s="239"/>
      <c r="J52" s="240"/>
      <c r="K52" s="239" t="s">
        <v>609</v>
      </c>
      <c r="L52" s="239"/>
      <c r="M52" s="372"/>
      <c r="N52" s="373"/>
      <c r="O52" s="239"/>
      <c r="P52" s="239"/>
      <c r="Q52" s="239"/>
      <c r="R52" s="239"/>
      <c r="S52" s="239"/>
      <c r="T52" s="239"/>
      <c r="U52" s="239"/>
      <c r="V52" s="239"/>
      <c r="W52" s="239"/>
      <c r="X52" s="239"/>
      <c r="Y52" s="239"/>
      <c r="Z52" s="239"/>
      <c r="AA52" s="241"/>
      <c r="AB52" s="242"/>
      <c r="AC52" s="372"/>
      <c r="AD52" s="374"/>
      <c r="AE52" s="239"/>
      <c r="AF52" s="239"/>
      <c r="AG52" s="241"/>
      <c r="AH52" s="242"/>
      <c r="AI52" s="370"/>
      <c r="AJ52" s="371"/>
      <c r="AK52" s="375"/>
      <c r="AL52" s="376"/>
      <c r="AM52" s="376"/>
      <c r="AN52" s="373"/>
    </row>
    <row r="53" spans="2:40" ht="13.5" customHeight="1" x14ac:dyDescent="0.15">
      <c r="B53" s="243" t="s">
        <v>643</v>
      </c>
      <c r="C53" s="259">
        <v>10.4</v>
      </c>
      <c r="D53" s="259">
        <f t="shared" si="3"/>
        <v>437.59999999999974</v>
      </c>
      <c r="E53" s="259">
        <f t="shared" si="2"/>
        <v>447.99999999999972</v>
      </c>
      <c r="F53" s="370"/>
      <c r="G53" s="371"/>
      <c r="H53" s="371"/>
      <c r="I53" s="239"/>
      <c r="J53" s="240"/>
      <c r="K53" s="239" t="s">
        <v>609</v>
      </c>
      <c r="L53" s="239"/>
      <c r="M53" s="372"/>
      <c r="N53" s="373"/>
      <c r="O53" s="239"/>
      <c r="P53" s="239"/>
      <c r="Q53" s="239"/>
      <c r="R53" s="239"/>
      <c r="S53" s="239"/>
      <c r="T53" s="239"/>
      <c r="U53" s="239"/>
      <c r="V53" s="239"/>
      <c r="W53" s="239"/>
      <c r="X53" s="239"/>
      <c r="Y53" s="239"/>
      <c r="Z53" s="239"/>
      <c r="AA53" s="241"/>
      <c r="AB53" s="242"/>
      <c r="AC53" s="372"/>
      <c r="AD53" s="374"/>
      <c r="AE53" s="239"/>
      <c r="AF53" s="239"/>
      <c r="AG53" s="241"/>
      <c r="AH53" s="242"/>
      <c r="AI53" s="370"/>
      <c r="AJ53" s="371"/>
      <c r="AK53" s="375"/>
      <c r="AL53" s="376"/>
      <c r="AM53" s="376"/>
      <c r="AN53" s="373"/>
    </row>
    <row r="54" spans="2:40" ht="13.5" customHeight="1" x14ac:dyDescent="0.15">
      <c r="B54" s="243" t="s">
        <v>644</v>
      </c>
      <c r="C54" s="259">
        <v>10.4</v>
      </c>
      <c r="D54" s="259">
        <f t="shared" si="3"/>
        <v>447.99999999999972</v>
      </c>
      <c r="E54" s="259">
        <f t="shared" si="2"/>
        <v>458.39999999999969</v>
      </c>
      <c r="F54" s="370"/>
      <c r="G54" s="371"/>
      <c r="H54" s="371"/>
      <c r="I54" s="239"/>
      <c r="J54" s="240"/>
      <c r="K54" s="239" t="s">
        <v>609</v>
      </c>
      <c r="L54" s="239"/>
      <c r="M54" s="372"/>
      <c r="N54" s="373"/>
      <c r="O54" s="239"/>
      <c r="P54" s="239"/>
      <c r="Q54" s="239"/>
      <c r="R54" s="239"/>
      <c r="S54" s="239"/>
      <c r="T54" s="239"/>
      <c r="U54" s="239" t="s">
        <v>609</v>
      </c>
      <c r="V54" s="239"/>
      <c r="W54" s="239"/>
      <c r="X54" s="239"/>
      <c r="Y54" s="239"/>
      <c r="Z54" s="239"/>
      <c r="AA54" s="241"/>
      <c r="AB54" s="242"/>
      <c r="AC54" s="372"/>
      <c r="AD54" s="374"/>
      <c r="AE54" s="239"/>
      <c r="AF54" s="239"/>
      <c r="AG54" s="241"/>
      <c r="AH54" s="242"/>
      <c r="AI54" s="370"/>
      <c r="AJ54" s="371"/>
      <c r="AK54" s="375"/>
      <c r="AL54" s="376"/>
      <c r="AM54" s="376"/>
      <c r="AN54" s="373"/>
    </row>
    <row r="55" spans="2:40" ht="13.5" customHeight="1" x14ac:dyDescent="0.15">
      <c r="B55" s="243" t="s">
        <v>645</v>
      </c>
      <c r="C55" s="259">
        <v>10.4</v>
      </c>
      <c r="D55" s="259">
        <f t="shared" si="3"/>
        <v>458.39999999999969</v>
      </c>
      <c r="E55" s="259">
        <f t="shared" si="2"/>
        <v>468.79999999999967</v>
      </c>
      <c r="F55" s="370"/>
      <c r="G55" s="371"/>
      <c r="H55" s="371"/>
      <c r="I55" s="239"/>
      <c r="J55" s="240"/>
      <c r="K55" s="239" t="s">
        <v>609</v>
      </c>
      <c r="L55" s="239"/>
      <c r="M55" s="372"/>
      <c r="N55" s="373"/>
      <c r="O55" s="239"/>
      <c r="P55" s="239"/>
      <c r="Q55" s="239"/>
      <c r="R55" s="239"/>
      <c r="S55" s="239"/>
      <c r="T55" s="239"/>
      <c r="U55" s="239"/>
      <c r="V55" s="239"/>
      <c r="W55" s="239"/>
      <c r="X55" s="239"/>
      <c r="Y55" s="239"/>
      <c r="Z55" s="239"/>
      <c r="AA55" s="241"/>
      <c r="AB55" s="239"/>
      <c r="AC55" s="372"/>
      <c r="AD55" s="374"/>
      <c r="AE55" s="239"/>
      <c r="AF55" s="239"/>
      <c r="AG55" s="241"/>
      <c r="AH55" s="242"/>
      <c r="AI55" s="370"/>
      <c r="AJ55" s="371"/>
      <c r="AK55" s="375"/>
      <c r="AL55" s="376"/>
      <c r="AM55" s="376"/>
      <c r="AN55" s="373"/>
    </row>
    <row r="56" spans="2:40" ht="13.5" customHeight="1" x14ac:dyDescent="0.15">
      <c r="B56" s="243" t="s">
        <v>646</v>
      </c>
      <c r="C56" s="259">
        <v>10.4</v>
      </c>
      <c r="D56" s="259">
        <f t="shared" si="3"/>
        <v>468.79999999999967</v>
      </c>
      <c r="E56" s="259">
        <f t="shared" si="2"/>
        <v>479.19999999999965</v>
      </c>
      <c r="F56" s="370"/>
      <c r="G56" s="371"/>
      <c r="H56" s="371"/>
      <c r="I56" s="239"/>
      <c r="J56" s="240"/>
      <c r="K56" s="239"/>
      <c r="L56" s="239"/>
      <c r="M56" s="372"/>
      <c r="N56" s="373"/>
      <c r="O56" s="239"/>
      <c r="P56" s="239" t="s">
        <v>609</v>
      </c>
      <c r="Q56" s="239"/>
      <c r="R56" s="239"/>
      <c r="S56" s="239"/>
      <c r="T56" s="239"/>
      <c r="U56" s="239" t="s">
        <v>609</v>
      </c>
      <c r="V56" s="239"/>
      <c r="W56" s="239"/>
      <c r="X56" s="239"/>
      <c r="Y56" s="239"/>
      <c r="Z56" s="239"/>
      <c r="AA56" s="241"/>
      <c r="AB56" s="242"/>
      <c r="AC56" s="372"/>
      <c r="AD56" s="374"/>
      <c r="AE56" s="239"/>
      <c r="AF56" s="239"/>
      <c r="AG56" s="241"/>
      <c r="AH56" s="242"/>
      <c r="AI56" s="370"/>
      <c r="AJ56" s="371"/>
      <c r="AK56" s="375"/>
      <c r="AL56" s="376"/>
      <c r="AM56" s="376"/>
      <c r="AN56" s="373"/>
    </row>
    <row r="57" spans="2:40" ht="13.5" customHeight="1" x14ac:dyDescent="0.15">
      <c r="B57" s="243" t="s">
        <v>647</v>
      </c>
      <c r="C57" s="259">
        <v>10.4</v>
      </c>
      <c r="D57" s="259">
        <f t="shared" si="3"/>
        <v>479.19999999999965</v>
      </c>
      <c r="E57" s="259">
        <f t="shared" si="2"/>
        <v>489.59999999999962</v>
      </c>
      <c r="F57" s="370"/>
      <c r="G57" s="371"/>
      <c r="H57" s="371"/>
      <c r="I57" s="239"/>
      <c r="J57" s="240"/>
      <c r="K57" s="239"/>
      <c r="L57" s="239"/>
      <c r="M57" s="372"/>
      <c r="N57" s="373"/>
      <c r="O57" s="239"/>
      <c r="P57" s="239"/>
      <c r="Q57" s="239"/>
      <c r="R57" s="239"/>
      <c r="S57" s="239"/>
      <c r="T57" s="239"/>
      <c r="U57" s="239"/>
      <c r="V57" s="239"/>
      <c r="W57" s="239"/>
      <c r="X57" s="239"/>
      <c r="Y57" s="239"/>
      <c r="Z57" s="239"/>
      <c r="AA57" s="241"/>
      <c r="AB57" s="242"/>
      <c r="AC57" s="372"/>
      <c r="AD57" s="374"/>
      <c r="AE57" s="239"/>
      <c r="AF57" s="239"/>
      <c r="AG57" s="241"/>
      <c r="AH57" s="242"/>
      <c r="AI57" s="370"/>
      <c r="AJ57" s="371"/>
      <c r="AK57" s="375"/>
      <c r="AL57" s="376"/>
      <c r="AM57" s="376"/>
      <c r="AN57" s="373"/>
    </row>
    <row r="58" spans="2:40" ht="13.5" customHeight="1" x14ac:dyDescent="0.15">
      <c r="B58" s="243" t="s">
        <v>648</v>
      </c>
      <c r="C58" s="259">
        <v>10.4</v>
      </c>
      <c r="D58" s="259">
        <f t="shared" si="3"/>
        <v>489.59999999999962</v>
      </c>
      <c r="E58" s="259">
        <f t="shared" si="2"/>
        <v>499.9999999999996</v>
      </c>
      <c r="F58" s="370"/>
      <c r="G58" s="371"/>
      <c r="H58" s="371"/>
      <c r="I58" s="239"/>
      <c r="J58" s="240"/>
      <c r="K58" s="239" t="s">
        <v>609</v>
      </c>
      <c r="L58" s="239"/>
      <c r="M58" s="372"/>
      <c r="N58" s="373"/>
      <c r="O58" s="239"/>
      <c r="P58" s="239"/>
      <c r="Q58" s="239"/>
      <c r="R58" s="239"/>
      <c r="S58" s="239"/>
      <c r="T58" s="239"/>
      <c r="U58" s="239"/>
      <c r="V58" s="239"/>
      <c r="W58" s="239"/>
      <c r="X58" s="239"/>
      <c r="Y58" s="239"/>
      <c r="Z58" s="239"/>
      <c r="AA58" s="241"/>
      <c r="AB58" s="242"/>
      <c r="AC58" s="372"/>
      <c r="AD58" s="374"/>
      <c r="AE58" s="239"/>
      <c r="AF58" s="239"/>
      <c r="AG58" s="241"/>
      <c r="AH58" s="242"/>
      <c r="AI58" s="370"/>
      <c r="AJ58" s="371"/>
      <c r="AK58" s="375"/>
      <c r="AL58" s="376"/>
      <c r="AM58" s="376"/>
      <c r="AN58" s="373"/>
    </row>
    <row r="59" spans="2:40" ht="13.5" customHeight="1" x14ac:dyDescent="0.15">
      <c r="B59" s="243" t="s">
        <v>649</v>
      </c>
      <c r="C59" s="259">
        <v>10.5</v>
      </c>
      <c r="D59" s="259">
        <f t="shared" si="3"/>
        <v>499.9999999999996</v>
      </c>
      <c r="E59" s="259">
        <f t="shared" si="2"/>
        <v>510.4999999999996</v>
      </c>
      <c r="F59" s="370"/>
      <c r="G59" s="371"/>
      <c r="H59" s="371"/>
      <c r="I59" s="239"/>
      <c r="J59" s="240"/>
      <c r="K59" s="239" t="s">
        <v>609</v>
      </c>
      <c r="L59" s="239" t="s">
        <v>609</v>
      </c>
      <c r="M59" s="372"/>
      <c r="N59" s="373"/>
      <c r="O59" s="239"/>
      <c r="P59" s="239"/>
      <c r="Q59" s="239"/>
      <c r="R59" s="239"/>
      <c r="S59" s="239"/>
      <c r="T59" s="239"/>
      <c r="U59" s="239" t="s">
        <v>609</v>
      </c>
      <c r="V59" s="239"/>
      <c r="W59" s="239"/>
      <c r="X59" s="239"/>
      <c r="Y59" s="239"/>
      <c r="Z59" s="239"/>
      <c r="AA59" s="241"/>
      <c r="AB59" s="242"/>
      <c r="AC59" s="372"/>
      <c r="AD59" s="374"/>
      <c r="AE59" s="239"/>
      <c r="AF59" s="239"/>
      <c r="AG59" s="241"/>
      <c r="AH59" s="242"/>
      <c r="AI59" s="370"/>
      <c r="AJ59" s="371"/>
      <c r="AK59" s="375"/>
      <c r="AL59" s="376"/>
      <c r="AM59" s="376"/>
      <c r="AN59" s="373"/>
    </row>
    <row r="60" spans="2:40" ht="13.5" customHeight="1" x14ac:dyDescent="0.15">
      <c r="B60" s="243" t="s">
        <v>650</v>
      </c>
      <c r="C60" s="259">
        <v>10.5</v>
      </c>
      <c r="D60" s="259">
        <f t="shared" si="3"/>
        <v>510.4999999999996</v>
      </c>
      <c r="E60" s="259">
        <f t="shared" si="2"/>
        <v>520.99999999999955</v>
      </c>
      <c r="F60" s="370"/>
      <c r="G60" s="371"/>
      <c r="H60" s="371"/>
      <c r="I60" s="239"/>
      <c r="J60" s="240"/>
      <c r="K60" s="239" t="s">
        <v>609</v>
      </c>
      <c r="L60" s="239" t="s">
        <v>609</v>
      </c>
      <c r="M60" s="372"/>
      <c r="N60" s="373"/>
      <c r="O60" s="239"/>
      <c r="P60" s="239"/>
      <c r="Q60" s="239"/>
      <c r="R60" s="239"/>
      <c r="S60" s="239"/>
      <c r="T60" s="239"/>
      <c r="U60" s="239"/>
      <c r="V60" s="239"/>
      <c r="W60" s="239"/>
      <c r="X60" s="239"/>
      <c r="Y60" s="239"/>
      <c r="Z60" s="239"/>
      <c r="AA60" s="241"/>
      <c r="AB60" s="242"/>
      <c r="AC60" s="372"/>
      <c r="AD60" s="374"/>
      <c r="AE60" s="239"/>
      <c r="AF60" s="239"/>
      <c r="AG60" s="241"/>
      <c r="AH60" s="242"/>
      <c r="AI60" s="370"/>
      <c r="AJ60" s="371"/>
      <c r="AK60" s="375"/>
      <c r="AL60" s="376"/>
      <c r="AM60" s="376"/>
      <c r="AN60" s="373"/>
    </row>
    <row r="61" spans="2:40" ht="13.5" customHeight="1" x14ac:dyDescent="0.15">
      <c r="B61" s="243" t="s">
        <v>651</v>
      </c>
      <c r="C61" s="259">
        <v>10.4</v>
      </c>
      <c r="D61" s="259">
        <f t="shared" si="3"/>
        <v>520.99999999999955</v>
      </c>
      <c r="E61" s="259">
        <f t="shared" si="2"/>
        <v>531.39999999999952</v>
      </c>
      <c r="F61" s="370"/>
      <c r="G61" s="371"/>
      <c r="H61" s="371"/>
      <c r="I61" s="239"/>
      <c r="J61" s="240"/>
      <c r="K61" s="239"/>
      <c r="L61" s="239" t="s">
        <v>609</v>
      </c>
      <c r="M61" s="372"/>
      <c r="N61" s="373"/>
      <c r="O61" s="239"/>
      <c r="P61" s="239"/>
      <c r="Q61" s="239"/>
      <c r="R61" s="239"/>
      <c r="S61" s="239"/>
      <c r="T61" s="239"/>
      <c r="U61" s="239" t="s">
        <v>609</v>
      </c>
      <c r="V61" s="239"/>
      <c r="W61" s="239"/>
      <c r="X61" s="239"/>
      <c r="Y61" s="239"/>
      <c r="Z61" s="239"/>
      <c r="AA61" s="241"/>
      <c r="AB61" s="242"/>
      <c r="AC61" s="372"/>
      <c r="AD61" s="374"/>
      <c r="AE61" s="239"/>
      <c r="AF61" s="239"/>
      <c r="AG61" s="241"/>
      <c r="AH61" s="242"/>
      <c r="AI61" s="370"/>
      <c r="AJ61" s="371"/>
      <c r="AK61" s="375"/>
      <c r="AL61" s="376"/>
      <c r="AM61" s="376"/>
      <c r="AN61" s="373"/>
    </row>
    <row r="62" spans="2:40" ht="13.5" customHeight="1" x14ac:dyDescent="0.15">
      <c r="B62" s="243" t="s">
        <v>652</v>
      </c>
      <c r="C62" s="259">
        <v>10.4</v>
      </c>
      <c r="D62" s="259">
        <f t="shared" si="3"/>
        <v>531.39999999999952</v>
      </c>
      <c r="E62" s="259">
        <f t="shared" si="2"/>
        <v>541.7999999999995</v>
      </c>
      <c r="F62" s="370"/>
      <c r="G62" s="371"/>
      <c r="H62" s="371"/>
      <c r="I62" s="239"/>
      <c r="J62" s="240"/>
      <c r="K62" s="239" t="s">
        <v>609</v>
      </c>
      <c r="L62" s="239" t="s">
        <v>609</v>
      </c>
      <c r="M62" s="372"/>
      <c r="N62" s="373"/>
      <c r="O62" s="239"/>
      <c r="P62" s="239"/>
      <c r="Q62" s="239"/>
      <c r="R62" s="239"/>
      <c r="S62" s="239"/>
      <c r="T62" s="239"/>
      <c r="U62" s="239"/>
      <c r="V62" s="239"/>
      <c r="W62" s="239"/>
      <c r="X62" s="239"/>
      <c r="Y62" s="239"/>
      <c r="Z62" s="239"/>
      <c r="AA62" s="241"/>
      <c r="AB62" s="242"/>
      <c r="AC62" s="372"/>
      <c r="AD62" s="374"/>
      <c r="AE62" s="239"/>
      <c r="AF62" s="239"/>
      <c r="AG62" s="241"/>
      <c r="AH62" s="242"/>
      <c r="AI62" s="370"/>
      <c r="AJ62" s="371"/>
      <c r="AK62" s="375"/>
      <c r="AL62" s="376"/>
      <c r="AM62" s="376"/>
      <c r="AN62" s="373"/>
    </row>
    <row r="63" spans="2:40" ht="13.5" customHeight="1" x14ac:dyDescent="0.15">
      <c r="B63" s="243" t="s">
        <v>653</v>
      </c>
      <c r="C63" s="259">
        <v>10.4</v>
      </c>
      <c r="D63" s="259">
        <f t="shared" si="3"/>
        <v>541.7999999999995</v>
      </c>
      <c r="E63" s="259">
        <f t="shared" si="2"/>
        <v>552.19999999999948</v>
      </c>
      <c r="F63" s="370"/>
      <c r="G63" s="371"/>
      <c r="H63" s="371"/>
      <c r="I63" s="239"/>
      <c r="J63" s="240"/>
      <c r="K63" s="239" t="s">
        <v>609</v>
      </c>
      <c r="L63" s="239" t="s">
        <v>609</v>
      </c>
      <c r="M63" s="372"/>
      <c r="N63" s="373"/>
      <c r="O63" s="239"/>
      <c r="P63" s="239"/>
      <c r="Q63" s="239"/>
      <c r="R63" s="239"/>
      <c r="S63" s="239"/>
      <c r="T63" s="239"/>
      <c r="U63" s="239" t="s">
        <v>609</v>
      </c>
      <c r="V63" s="239"/>
      <c r="W63" s="239"/>
      <c r="X63" s="239"/>
      <c r="Y63" s="239"/>
      <c r="Z63" s="239"/>
      <c r="AA63" s="241"/>
      <c r="AB63" s="242"/>
      <c r="AC63" s="372"/>
      <c r="AD63" s="374"/>
      <c r="AE63" s="239"/>
      <c r="AF63" s="239"/>
      <c r="AG63" s="241"/>
      <c r="AH63" s="242"/>
      <c r="AI63" s="370"/>
      <c r="AJ63" s="371"/>
      <c r="AK63" s="375"/>
      <c r="AL63" s="376"/>
      <c r="AM63" s="376"/>
      <c r="AN63" s="373"/>
    </row>
    <row r="64" spans="2:40" ht="13.5" customHeight="1" x14ac:dyDescent="0.15">
      <c r="B64" s="243" t="s">
        <v>654</v>
      </c>
      <c r="C64" s="259">
        <v>10.45</v>
      </c>
      <c r="D64" s="259">
        <f t="shared" si="3"/>
        <v>552.19999999999948</v>
      </c>
      <c r="E64" s="259">
        <f t="shared" si="2"/>
        <v>562.64999999999952</v>
      </c>
      <c r="F64" s="370"/>
      <c r="G64" s="371"/>
      <c r="H64" s="371"/>
      <c r="I64" s="239"/>
      <c r="J64" s="240"/>
      <c r="K64" s="239" t="s">
        <v>609</v>
      </c>
      <c r="L64" s="239" t="s">
        <v>609</v>
      </c>
      <c r="M64" s="372"/>
      <c r="N64" s="373"/>
      <c r="O64" s="239"/>
      <c r="P64" s="239"/>
      <c r="Q64" s="239"/>
      <c r="R64" s="239"/>
      <c r="S64" s="239"/>
      <c r="T64" s="239"/>
      <c r="U64" s="239"/>
      <c r="V64" s="239"/>
      <c r="W64" s="239"/>
      <c r="X64" s="239"/>
      <c r="Y64" s="239"/>
      <c r="Z64" s="239"/>
      <c r="AA64" s="241"/>
      <c r="AB64" s="242"/>
      <c r="AC64" s="372"/>
      <c r="AD64" s="374"/>
      <c r="AE64" s="239"/>
      <c r="AF64" s="239"/>
      <c r="AG64" s="241"/>
      <c r="AH64" s="242"/>
      <c r="AI64" s="370"/>
      <c r="AJ64" s="371"/>
      <c r="AK64" s="375"/>
      <c r="AL64" s="376"/>
      <c r="AM64" s="376"/>
      <c r="AN64" s="373"/>
    </row>
    <row r="65" spans="2:40" ht="13.5" customHeight="1" x14ac:dyDescent="0.15">
      <c r="B65" s="243" t="s">
        <v>655</v>
      </c>
      <c r="C65" s="259">
        <v>10.45</v>
      </c>
      <c r="D65" s="259">
        <f t="shared" si="3"/>
        <v>562.64999999999952</v>
      </c>
      <c r="E65" s="259">
        <f t="shared" si="2"/>
        <v>573.09999999999957</v>
      </c>
      <c r="F65" s="370"/>
      <c r="G65" s="371"/>
      <c r="H65" s="371"/>
      <c r="I65" s="239"/>
      <c r="J65" s="240"/>
      <c r="K65" s="239"/>
      <c r="L65" s="239" t="s">
        <v>609</v>
      </c>
      <c r="M65" s="372"/>
      <c r="N65" s="373"/>
      <c r="O65" s="239"/>
      <c r="P65" s="239"/>
      <c r="Q65" s="239"/>
      <c r="R65" s="239"/>
      <c r="S65" s="239"/>
      <c r="T65" s="239"/>
      <c r="U65" s="239"/>
      <c r="V65" s="239"/>
      <c r="W65" s="239"/>
      <c r="X65" s="239"/>
      <c r="Y65" s="239"/>
      <c r="Z65" s="239"/>
      <c r="AA65" s="241"/>
      <c r="AB65" s="242"/>
      <c r="AC65" s="372"/>
      <c r="AD65" s="374"/>
      <c r="AE65" s="239"/>
      <c r="AF65" s="239"/>
      <c r="AG65" s="241"/>
      <c r="AH65" s="242"/>
      <c r="AI65" s="370"/>
      <c r="AJ65" s="371"/>
      <c r="AK65" s="375"/>
      <c r="AL65" s="376"/>
      <c r="AM65" s="376"/>
      <c r="AN65" s="373"/>
    </row>
    <row r="66" spans="2:40" ht="13.5" customHeight="1" x14ac:dyDescent="0.15">
      <c r="B66" s="243" t="s">
        <v>656</v>
      </c>
      <c r="C66" s="259">
        <v>10.45</v>
      </c>
      <c r="D66" s="259">
        <f t="shared" si="3"/>
        <v>573.09999999999957</v>
      </c>
      <c r="E66" s="259">
        <f t="shared" si="2"/>
        <v>583.54999999999961</v>
      </c>
      <c r="F66" s="370"/>
      <c r="G66" s="371"/>
      <c r="H66" s="371"/>
      <c r="I66" s="239"/>
      <c r="J66" s="240"/>
      <c r="K66" s="239" t="s">
        <v>609</v>
      </c>
      <c r="L66" s="239" t="s">
        <v>609</v>
      </c>
      <c r="M66" s="372"/>
      <c r="N66" s="373"/>
      <c r="O66" s="239" t="s">
        <v>609</v>
      </c>
      <c r="P66" s="239"/>
      <c r="Q66" s="239"/>
      <c r="R66" s="239"/>
      <c r="S66" s="239"/>
      <c r="T66" s="239"/>
      <c r="U66" s="239" t="s">
        <v>609</v>
      </c>
      <c r="V66" s="239"/>
      <c r="W66" s="239"/>
      <c r="X66" s="239"/>
      <c r="Y66" s="239"/>
      <c r="Z66" s="239"/>
      <c r="AA66" s="241"/>
      <c r="AB66" s="242"/>
      <c r="AC66" s="372"/>
      <c r="AD66" s="374"/>
      <c r="AE66" s="239"/>
      <c r="AF66" s="239"/>
      <c r="AG66" s="241"/>
      <c r="AH66" s="242"/>
      <c r="AI66" s="370"/>
      <c r="AJ66" s="371"/>
      <c r="AK66" s="375"/>
      <c r="AL66" s="376"/>
      <c r="AM66" s="376"/>
      <c r="AN66" s="373"/>
    </row>
    <row r="67" spans="2:40" ht="13.5" customHeight="1" x14ac:dyDescent="0.15">
      <c r="B67" s="243" t="s">
        <v>657</v>
      </c>
      <c r="C67" s="258">
        <v>10.4</v>
      </c>
      <c r="D67" s="259">
        <f t="shared" si="3"/>
        <v>583.54999999999961</v>
      </c>
      <c r="E67" s="259">
        <f t="shared" si="2"/>
        <v>593.94999999999959</v>
      </c>
      <c r="F67" s="370"/>
      <c r="G67" s="371"/>
      <c r="H67" s="371"/>
      <c r="I67" s="239"/>
      <c r="J67" s="240"/>
      <c r="K67" s="239" t="s">
        <v>609</v>
      </c>
      <c r="L67" s="239" t="s">
        <v>609</v>
      </c>
      <c r="M67" s="372"/>
      <c r="N67" s="373"/>
      <c r="O67" s="239"/>
      <c r="P67" s="239"/>
      <c r="Q67" s="239"/>
      <c r="R67" s="239"/>
      <c r="S67" s="239"/>
      <c r="T67" s="239"/>
      <c r="U67" s="239"/>
      <c r="V67" s="239"/>
      <c r="W67" s="239"/>
      <c r="X67" s="239"/>
      <c r="Y67" s="239"/>
      <c r="Z67" s="239"/>
      <c r="AA67" s="241"/>
      <c r="AB67" s="242"/>
      <c r="AC67" s="372"/>
      <c r="AD67" s="374"/>
      <c r="AE67" s="239"/>
      <c r="AF67" s="239"/>
      <c r="AG67" s="241"/>
      <c r="AH67" s="242"/>
      <c r="AI67" s="370"/>
      <c r="AJ67" s="371"/>
      <c r="AK67" s="375"/>
      <c r="AL67" s="376"/>
      <c r="AM67" s="376"/>
      <c r="AN67" s="373"/>
    </row>
    <row r="68" spans="2:40" ht="13.5" customHeight="1" x14ac:dyDescent="0.15">
      <c r="B68" s="243" t="s">
        <v>658</v>
      </c>
      <c r="C68" s="259">
        <v>10.5</v>
      </c>
      <c r="D68" s="259">
        <f t="shared" si="3"/>
        <v>593.94999999999959</v>
      </c>
      <c r="E68" s="259">
        <f t="shared" si="2"/>
        <v>604.44999999999959</v>
      </c>
      <c r="F68" s="370"/>
      <c r="G68" s="371"/>
      <c r="H68" s="371"/>
      <c r="I68" s="239"/>
      <c r="J68" s="240"/>
      <c r="K68" s="239" t="s">
        <v>609</v>
      </c>
      <c r="L68" s="239" t="s">
        <v>609</v>
      </c>
      <c r="M68" s="372"/>
      <c r="N68" s="373"/>
      <c r="O68" s="239"/>
      <c r="P68" s="239"/>
      <c r="Q68" s="239"/>
      <c r="R68" s="239"/>
      <c r="S68" s="239"/>
      <c r="T68" s="239"/>
      <c r="U68" s="239" t="s">
        <v>609</v>
      </c>
      <c r="V68" s="239"/>
      <c r="W68" s="239"/>
      <c r="X68" s="239"/>
      <c r="Y68" s="239"/>
      <c r="Z68" s="239"/>
      <c r="AA68" s="241"/>
      <c r="AB68" s="242"/>
      <c r="AC68" s="372"/>
      <c r="AD68" s="374"/>
      <c r="AE68" s="239"/>
      <c r="AF68" s="239"/>
      <c r="AG68" s="241"/>
      <c r="AH68" s="242"/>
      <c r="AI68" s="370"/>
      <c r="AJ68" s="371"/>
      <c r="AK68" s="375"/>
      <c r="AL68" s="376"/>
      <c r="AM68" s="376"/>
      <c r="AN68" s="373"/>
    </row>
    <row r="69" spans="2:40" ht="13.5" customHeight="1" x14ac:dyDescent="0.15">
      <c r="B69" s="243" t="s">
        <v>659</v>
      </c>
      <c r="C69" s="259">
        <v>10.5</v>
      </c>
      <c r="D69" s="259">
        <f t="shared" si="3"/>
        <v>604.44999999999959</v>
      </c>
      <c r="E69" s="259">
        <f t="shared" si="2"/>
        <v>614.94999999999959</v>
      </c>
      <c r="F69" s="370"/>
      <c r="G69" s="371"/>
      <c r="H69" s="371"/>
      <c r="I69" s="239"/>
      <c r="J69" s="240"/>
      <c r="K69" s="239" t="s">
        <v>609</v>
      </c>
      <c r="L69" s="239" t="s">
        <v>609</v>
      </c>
      <c r="M69" s="372"/>
      <c r="N69" s="373"/>
      <c r="O69" s="239"/>
      <c r="P69" s="239"/>
      <c r="Q69" s="239"/>
      <c r="R69" s="239"/>
      <c r="S69" s="239"/>
      <c r="T69" s="239"/>
      <c r="U69" s="239"/>
      <c r="V69" s="239"/>
      <c r="W69" s="239"/>
      <c r="X69" s="239"/>
      <c r="Y69" s="239"/>
      <c r="Z69" s="239"/>
      <c r="AA69" s="241"/>
      <c r="AB69" s="242"/>
      <c r="AC69" s="372"/>
      <c r="AD69" s="374"/>
      <c r="AE69" s="239"/>
      <c r="AF69" s="239"/>
      <c r="AG69" s="241"/>
      <c r="AH69" s="242"/>
      <c r="AI69" s="370"/>
      <c r="AJ69" s="371"/>
      <c r="AK69" s="375"/>
      <c r="AL69" s="376"/>
      <c r="AM69" s="376"/>
      <c r="AN69" s="373"/>
    </row>
    <row r="70" spans="2:40" ht="13.5" customHeight="1" x14ac:dyDescent="0.15">
      <c r="B70" s="243" t="s">
        <v>660</v>
      </c>
      <c r="C70" s="259">
        <v>10.5</v>
      </c>
      <c r="D70" s="259">
        <f t="shared" si="3"/>
        <v>614.94999999999959</v>
      </c>
      <c r="E70" s="259">
        <f t="shared" si="2"/>
        <v>625.44999999999959</v>
      </c>
      <c r="F70" s="370"/>
      <c r="G70" s="371"/>
      <c r="H70" s="371"/>
      <c r="I70" s="239"/>
      <c r="J70" s="240"/>
      <c r="K70" s="239"/>
      <c r="L70" s="239" t="s">
        <v>609</v>
      </c>
      <c r="M70" s="372"/>
      <c r="N70" s="373"/>
      <c r="O70" s="239"/>
      <c r="P70" s="239"/>
      <c r="Q70" s="239"/>
      <c r="R70" s="239"/>
      <c r="S70" s="239"/>
      <c r="T70" s="239"/>
      <c r="U70" s="239"/>
      <c r="V70" s="239"/>
      <c r="W70" s="239"/>
      <c r="X70" s="239"/>
      <c r="Y70" s="239"/>
      <c r="Z70" s="239"/>
      <c r="AA70" s="241"/>
      <c r="AB70" s="242"/>
      <c r="AC70" s="372"/>
      <c r="AD70" s="374"/>
      <c r="AE70" s="239"/>
      <c r="AF70" s="239"/>
      <c r="AG70" s="241"/>
      <c r="AH70" s="242"/>
      <c r="AI70" s="370"/>
      <c r="AJ70" s="371"/>
      <c r="AK70" s="375"/>
      <c r="AL70" s="376"/>
      <c r="AM70" s="376"/>
      <c r="AN70" s="373"/>
    </row>
    <row r="71" spans="2:40" ht="13.5" customHeight="1" x14ac:dyDescent="0.15">
      <c r="B71" s="243" t="s">
        <v>661</v>
      </c>
      <c r="C71" s="259">
        <v>10.6</v>
      </c>
      <c r="D71" s="259">
        <f t="shared" si="3"/>
        <v>625.44999999999959</v>
      </c>
      <c r="E71" s="259">
        <f t="shared" si="2"/>
        <v>636.04999999999961</v>
      </c>
      <c r="F71" s="370"/>
      <c r="G71" s="371"/>
      <c r="H71" s="371"/>
      <c r="I71" s="239"/>
      <c r="J71" s="240"/>
      <c r="K71" s="239"/>
      <c r="L71" s="239" t="s">
        <v>609</v>
      </c>
      <c r="M71" s="372"/>
      <c r="N71" s="373"/>
      <c r="O71" s="239" t="s">
        <v>609</v>
      </c>
      <c r="P71" s="239" t="s">
        <v>609</v>
      </c>
      <c r="Q71" s="239"/>
      <c r="R71" s="239"/>
      <c r="S71" s="239"/>
      <c r="T71" s="239"/>
      <c r="U71" s="239" t="s">
        <v>609</v>
      </c>
      <c r="V71" s="239"/>
      <c r="W71" s="239"/>
      <c r="X71" s="239"/>
      <c r="Y71" s="239"/>
      <c r="Z71" s="239"/>
      <c r="AA71" s="241"/>
      <c r="AB71" s="242"/>
      <c r="AC71" s="372"/>
      <c r="AD71" s="374"/>
      <c r="AE71" s="239"/>
      <c r="AF71" s="239"/>
      <c r="AG71" s="241"/>
      <c r="AH71" s="242"/>
      <c r="AI71" s="370"/>
      <c r="AJ71" s="371"/>
      <c r="AK71" s="375"/>
      <c r="AL71" s="376"/>
      <c r="AM71" s="376"/>
      <c r="AN71" s="373"/>
    </row>
    <row r="72" spans="2:40" ht="13.5" customHeight="1" x14ac:dyDescent="0.15">
      <c r="B72" s="243" t="s">
        <v>662</v>
      </c>
      <c r="C72" s="259">
        <v>10.5</v>
      </c>
      <c r="D72" s="259">
        <f t="shared" si="3"/>
        <v>636.04999999999961</v>
      </c>
      <c r="E72" s="259">
        <f t="shared" si="2"/>
        <v>646.54999999999961</v>
      </c>
      <c r="F72" s="370"/>
      <c r="G72" s="371"/>
      <c r="H72" s="371"/>
      <c r="I72" s="239"/>
      <c r="J72" s="240"/>
      <c r="K72" s="239" t="s">
        <v>609</v>
      </c>
      <c r="L72" s="239" t="s">
        <v>609</v>
      </c>
      <c r="M72" s="372"/>
      <c r="N72" s="373"/>
      <c r="O72" s="239"/>
      <c r="P72" s="239"/>
      <c r="Q72" s="239"/>
      <c r="R72" s="239"/>
      <c r="S72" s="239"/>
      <c r="T72" s="239"/>
      <c r="U72" s="239"/>
      <c r="V72" s="239"/>
      <c r="W72" s="239"/>
      <c r="X72" s="239"/>
      <c r="Y72" s="239"/>
      <c r="Z72" s="239"/>
      <c r="AA72" s="241"/>
      <c r="AB72" s="242"/>
      <c r="AC72" s="372"/>
      <c r="AD72" s="374"/>
      <c r="AE72" s="239"/>
      <c r="AF72" s="239"/>
      <c r="AG72" s="241"/>
      <c r="AH72" s="242"/>
      <c r="AI72" s="370"/>
      <c r="AJ72" s="371"/>
      <c r="AK72" s="375"/>
      <c r="AL72" s="376"/>
      <c r="AM72" s="376"/>
      <c r="AN72" s="373"/>
    </row>
    <row r="73" spans="2:40" ht="13.5" customHeight="1" x14ac:dyDescent="0.15">
      <c r="B73" s="243" t="s">
        <v>592</v>
      </c>
      <c r="C73" s="259">
        <v>10.45</v>
      </c>
      <c r="D73" s="259">
        <f t="shared" si="3"/>
        <v>646.54999999999961</v>
      </c>
      <c r="E73" s="259">
        <f>+C73+D73</f>
        <v>656.99999999999966</v>
      </c>
      <c r="F73" s="370" t="s">
        <v>663</v>
      </c>
      <c r="G73" s="371"/>
      <c r="H73" s="371"/>
      <c r="I73" s="239"/>
      <c r="J73" s="240"/>
      <c r="K73" s="239" t="s">
        <v>609</v>
      </c>
      <c r="L73" s="239"/>
      <c r="M73" s="372"/>
      <c r="N73" s="373"/>
      <c r="O73" s="239"/>
      <c r="P73" s="239"/>
      <c r="Q73" s="239"/>
      <c r="R73" s="239"/>
      <c r="S73" s="239"/>
      <c r="T73" s="239"/>
      <c r="U73" s="239" t="s">
        <v>609</v>
      </c>
      <c r="V73" s="239"/>
      <c r="W73" s="239"/>
      <c r="X73" s="239"/>
      <c r="Y73" s="239"/>
      <c r="Z73" s="239"/>
      <c r="AA73" s="241"/>
      <c r="AB73" s="242"/>
      <c r="AC73" s="372"/>
      <c r="AD73" s="374"/>
      <c r="AE73" s="239"/>
      <c r="AF73" s="239"/>
      <c r="AG73" s="241"/>
      <c r="AH73" s="242"/>
      <c r="AI73" s="370"/>
      <c r="AJ73" s="371"/>
      <c r="AK73" s="375"/>
      <c r="AL73" s="376"/>
      <c r="AM73" s="376"/>
      <c r="AN73" s="373"/>
    </row>
    <row r="74" spans="2:40" ht="13.5" customHeight="1" x14ac:dyDescent="0.15">
      <c r="B74" s="243"/>
      <c r="C74" s="259"/>
      <c r="D74" s="259"/>
      <c r="E74" s="259"/>
      <c r="F74" s="370"/>
      <c r="G74" s="371"/>
      <c r="H74" s="371"/>
      <c r="I74" s="239"/>
      <c r="J74" s="240"/>
      <c r="K74" s="239"/>
      <c r="L74" s="239"/>
      <c r="M74" s="372"/>
      <c r="N74" s="373"/>
      <c r="O74" s="239"/>
      <c r="P74" s="239"/>
      <c r="Q74" s="239"/>
      <c r="R74" s="239"/>
      <c r="S74" s="239"/>
      <c r="T74" s="239"/>
      <c r="U74" s="239"/>
      <c r="V74" s="239"/>
      <c r="W74" s="239"/>
      <c r="X74" s="239"/>
      <c r="Y74" s="239"/>
      <c r="Z74" s="239"/>
      <c r="AA74" s="241"/>
      <c r="AB74" s="242"/>
      <c r="AC74" s="372"/>
      <c r="AD74" s="374"/>
      <c r="AE74" s="239"/>
      <c r="AF74" s="239"/>
      <c r="AG74" s="241"/>
      <c r="AH74" s="242"/>
      <c r="AI74" s="370"/>
      <c r="AJ74" s="371"/>
      <c r="AK74" s="375"/>
      <c r="AL74" s="376"/>
      <c r="AM74" s="376"/>
      <c r="AN74" s="373"/>
    </row>
    <row r="75" spans="2:40" ht="13.5" customHeight="1" x14ac:dyDescent="0.15">
      <c r="B75" s="243"/>
      <c r="C75" s="259"/>
      <c r="D75" s="259"/>
      <c r="E75" s="259"/>
      <c r="F75" s="370"/>
      <c r="G75" s="371"/>
      <c r="H75" s="371"/>
      <c r="I75" s="239"/>
      <c r="J75" s="240"/>
      <c r="K75" s="239"/>
      <c r="L75" s="239"/>
      <c r="M75" s="372"/>
      <c r="N75" s="373"/>
      <c r="O75" s="239"/>
      <c r="P75" s="239"/>
      <c r="Q75" s="239"/>
      <c r="R75" s="239"/>
      <c r="S75" s="239"/>
      <c r="T75" s="239"/>
      <c r="U75" s="239"/>
      <c r="V75" s="239"/>
      <c r="W75" s="239"/>
      <c r="X75" s="239"/>
      <c r="Y75" s="239"/>
      <c r="Z75" s="239"/>
      <c r="AA75" s="241"/>
      <c r="AB75" s="242"/>
      <c r="AC75" s="372"/>
      <c r="AD75" s="374"/>
      <c r="AE75" s="239"/>
      <c r="AF75" s="239"/>
      <c r="AG75" s="241"/>
      <c r="AH75" s="242"/>
      <c r="AI75" s="370"/>
      <c r="AJ75" s="371"/>
      <c r="AK75" s="375"/>
      <c r="AL75" s="376"/>
      <c r="AM75" s="376"/>
      <c r="AN75" s="373"/>
    </row>
    <row r="76" spans="2:40" ht="13.5" customHeight="1" x14ac:dyDescent="0.15">
      <c r="B76" s="243"/>
      <c r="C76" s="259"/>
      <c r="D76" s="259"/>
      <c r="E76" s="259"/>
      <c r="F76" s="370"/>
      <c r="G76" s="371"/>
      <c r="H76" s="371"/>
      <c r="I76" s="239"/>
      <c r="J76" s="240"/>
      <c r="K76" s="239"/>
      <c r="L76" s="239"/>
      <c r="M76" s="372"/>
      <c r="N76" s="373"/>
      <c r="O76" s="239"/>
      <c r="P76" s="239"/>
      <c r="Q76" s="239"/>
      <c r="R76" s="239"/>
      <c r="S76" s="239"/>
      <c r="T76" s="239"/>
      <c r="U76" s="239"/>
      <c r="V76" s="239"/>
      <c r="W76" s="239"/>
      <c r="X76" s="239"/>
      <c r="Y76" s="239"/>
      <c r="Z76" s="239"/>
      <c r="AA76" s="241"/>
      <c r="AB76" s="242"/>
      <c r="AC76" s="372"/>
      <c r="AD76" s="374"/>
      <c r="AE76" s="239"/>
      <c r="AF76" s="239"/>
      <c r="AG76" s="241"/>
      <c r="AH76" s="242"/>
      <c r="AI76" s="370"/>
      <c r="AJ76" s="371"/>
      <c r="AK76" s="375"/>
      <c r="AL76" s="376"/>
      <c r="AM76" s="376"/>
      <c r="AN76" s="373"/>
    </row>
    <row r="77" spans="2:40" ht="13.5" customHeight="1" x14ac:dyDescent="0.15">
      <c r="B77" s="243"/>
      <c r="C77" s="258"/>
      <c r="D77" s="259"/>
      <c r="E77" s="259"/>
      <c r="F77" s="370"/>
      <c r="G77" s="371"/>
      <c r="H77" s="371"/>
      <c r="I77" s="239"/>
      <c r="J77" s="240"/>
      <c r="K77" s="239"/>
      <c r="L77" s="239"/>
      <c r="M77" s="372"/>
      <c r="N77" s="373"/>
      <c r="O77" s="239"/>
      <c r="P77" s="239"/>
      <c r="Q77" s="239"/>
      <c r="R77" s="239"/>
      <c r="S77" s="239"/>
      <c r="T77" s="239"/>
      <c r="U77" s="239"/>
      <c r="V77" s="239"/>
      <c r="W77" s="239"/>
      <c r="X77" s="239"/>
      <c r="Y77" s="239"/>
      <c r="Z77" s="239"/>
      <c r="AA77" s="241"/>
      <c r="AB77" s="242"/>
      <c r="AC77" s="372"/>
      <c r="AD77" s="374"/>
      <c r="AE77" s="239"/>
      <c r="AF77" s="239"/>
      <c r="AG77" s="241"/>
      <c r="AH77" s="242"/>
      <c r="AI77" s="370"/>
      <c r="AJ77" s="371"/>
      <c r="AK77" s="375"/>
      <c r="AL77" s="376"/>
      <c r="AM77" s="376"/>
      <c r="AN77" s="373"/>
    </row>
    <row r="78" spans="2:40" ht="13.5" customHeight="1" x14ac:dyDescent="0.15">
      <c r="B78" s="243"/>
      <c r="C78" s="259"/>
      <c r="D78" s="259"/>
      <c r="E78" s="259"/>
      <c r="F78" s="370"/>
      <c r="G78" s="371"/>
      <c r="H78" s="371"/>
      <c r="I78" s="239"/>
      <c r="J78" s="240"/>
      <c r="K78" s="239"/>
      <c r="L78" s="239"/>
      <c r="M78" s="372"/>
      <c r="N78" s="373"/>
      <c r="O78" s="239"/>
      <c r="P78" s="239"/>
      <c r="Q78" s="239"/>
      <c r="R78" s="239"/>
      <c r="S78" s="239"/>
      <c r="T78" s="239"/>
      <c r="U78" s="239"/>
      <c r="V78" s="239"/>
      <c r="W78" s="239"/>
      <c r="X78" s="239"/>
      <c r="Y78" s="239"/>
      <c r="Z78" s="239"/>
      <c r="AA78" s="241"/>
      <c r="AB78" s="242"/>
      <c r="AC78" s="372"/>
      <c r="AD78" s="374"/>
      <c r="AE78" s="239"/>
      <c r="AF78" s="239"/>
      <c r="AG78" s="241"/>
      <c r="AH78" s="242"/>
      <c r="AI78" s="370"/>
      <c r="AJ78" s="371"/>
      <c r="AK78" s="375"/>
      <c r="AL78" s="376"/>
      <c r="AM78" s="376"/>
      <c r="AN78" s="373"/>
    </row>
    <row r="79" spans="2:40" ht="13.5" customHeight="1" x14ac:dyDescent="0.15">
      <c r="B79" s="243"/>
      <c r="C79" s="259"/>
      <c r="D79" s="259"/>
      <c r="E79" s="259"/>
      <c r="F79" s="370"/>
      <c r="G79" s="371"/>
      <c r="H79" s="371"/>
      <c r="I79" s="239"/>
      <c r="J79" s="240"/>
      <c r="K79" s="239"/>
      <c r="L79" s="239"/>
      <c r="M79" s="372"/>
      <c r="N79" s="373"/>
      <c r="O79" s="239"/>
      <c r="P79" s="239"/>
      <c r="Q79" s="239"/>
      <c r="R79" s="239"/>
      <c r="S79" s="239"/>
      <c r="T79" s="239"/>
      <c r="U79" s="239"/>
      <c r="V79" s="239"/>
      <c r="W79" s="239"/>
      <c r="X79" s="239"/>
      <c r="Y79" s="239"/>
      <c r="Z79" s="239"/>
      <c r="AA79" s="241"/>
      <c r="AB79" s="242"/>
      <c r="AC79" s="372"/>
      <c r="AD79" s="374"/>
      <c r="AE79" s="239"/>
      <c r="AF79" s="239"/>
      <c r="AG79" s="241"/>
      <c r="AH79" s="242"/>
      <c r="AI79" s="370"/>
      <c r="AJ79" s="371"/>
      <c r="AK79" s="375"/>
      <c r="AL79" s="376"/>
      <c r="AM79" s="376"/>
      <c r="AN79" s="373"/>
    </row>
    <row r="80" spans="2:40" ht="13.5" customHeight="1" x14ac:dyDescent="0.15">
      <c r="B80" s="243"/>
      <c r="C80" s="259"/>
      <c r="D80" s="259"/>
      <c r="E80" s="259"/>
      <c r="F80" s="370"/>
      <c r="G80" s="371"/>
      <c r="H80" s="371"/>
      <c r="I80" s="239"/>
      <c r="J80" s="240"/>
      <c r="K80" s="239"/>
      <c r="L80" s="239"/>
      <c r="M80" s="372"/>
      <c r="N80" s="373"/>
      <c r="O80" s="239"/>
      <c r="P80" s="239"/>
      <c r="Q80" s="239"/>
      <c r="R80" s="239"/>
      <c r="S80" s="239"/>
      <c r="T80" s="239"/>
      <c r="U80" s="239"/>
      <c r="V80" s="239"/>
      <c r="W80" s="239"/>
      <c r="X80" s="239"/>
      <c r="Y80" s="239"/>
      <c r="Z80" s="239"/>
      <c r="AA80" s="241"/>
      <c r="AB80" s="242"/>
      <c r="AC80" s="372"/>
      <c r="AD80" s="374"/>
      <c r="AE80" s="239"/>
      <c r="AF80" s="239"/>
      <c r="AG80" s="241"/>
      <c r="AH80" s="242"/>
      <c r="AI80" s="370"/>
      <c r="AJ80" s="371"/>
      <c r="AK80" s="375"/>
      <c r="AL80" s="376"/>
      <c r="AM80" s="376"/>
      <c r="AN80" s="373"/>
    </row>
    <row r="81" spans="2:40" ht="13.5" customHeight="1" x14ac:dyDescent="0.15">
      <c r="B81" s="243"/>
      <c r="C81" s="259"/>
      <c r="D81" s="259"/>
      <c r="E81" s="259"/>
      <c r="F81" s="370"/>
      <c r="G81" s="371"/>
      <c r="H81" s="371"/>
      <c r="I81" s="239"/>
      <c r="J81" s="240"/>
      <c r="K81" s="239"/>
      <c r="L81" s="239"/>
      <c r="M81" s="372"/>
      <c r="N81" s="373"/>
      <c r="O81" s="239"/>
      <c r="P81" s="239"/>
      <c r="Q81" s="239"/>
      <c r="R81" s="239"/>
      <c r="S81" s="239"/>
      <c r="T81" s="239"/>
      <c r="U81" s="239"/>
      <c r="V81" s="239"/>
      <c r="W81" s="239"/>
      <c r="X81" s="239"/>
      <c r="Y81" s="239"/>
      <c r="Z81" s="239"/>
      <c r="AA81" s="241"/>
      <c r="AB81" s="242"/>
      <c r="AC81" s="372"/>
      <c r="AD81" s="374"/>
      <c r="AE81" s="239"/>
      <c r="AF81" s="239"/>
      <c r="AG81" s="241"/>
      <c r="AH81" s="242"/>
      <c r="AI81" s="370"/>
      <c r="AJ81" s="371"/>
      <c r="AK81" s="375"/>
      <c r="AL81" s="376"/>
      <c r="AM81" s="376"/>
      <c r="AN81" s="373"/>
    </row>
    <row r="82" spans="2:40" ht="13.5" customHeight="1" x14ac:dyDescent="0.15">
      <c r="B82" s="243"/>
      <c r="C82" s="259"/>
      <c r="D82" s="259"/>
      <c r="E82" s="259"/>
      <c r="F82" s="370"/>
      <c r="G82" s="371"/>
      <c r="H82" s="371"/>
      <c r="I82" s="239"/>
      <c r="J82" s="240"/>
      <c r="K82" s="239"/>
      <c r="L82" s="239"/>
      <c r="M82" s="372"/>
      <c r="N82" s="373"/>
      <c r="O82" s="239"/>
      <c r="P82" s="239"/>
      <c r="Q82" s="239"/>
      <c r="R82" s="239"/>
      <c r="S82" s="239"/>
      <c r="T82" s="239"/>
      <c r="U82" s="239"/>
      <c r="V82" s="239"/>
      <c r="W82" s="239"/>
      <c r="X82" s="239"/>
      <c r="Y82" s="239"/>
      <c r="Z82" s="239"/>
      <c r="AA82" s="241"/>
      <c r="AB82" s="242"/>
      <c r="AC82" s="372"/>
      <c r="AD82" s="374"/>
      <c r="AE82" s="239"/>
      <c r="AF82" s="239"/>
      <c r="AG82" s="241"/>
      <c r="AH82" s="242"/>
      <c r="AI82" s="370"/>
      <c r="AJ82" s="371"/>
      <c r="AK82" s="375"/>
      <c r="AL82" s="376"/>
      <c r="AM82" s="376"/>
      <c r="AN82" s="373"/>
    </row>
    <row r="83" spans="2:40" ht="13.5" customHeight="1" x14ac:dyDescent="0.15">
      <c r="B83" s="243"/>
      <c r="C83" s="259"/>
      <c r="D83" s="259"/>
      <c r="E83" s="259"/>
      <c r="F83" s="370"/>
      <c r="G83" s="371"/>
      <c r="H83" s="371"/>
      <c r="I83" s="239"/>
      <c r="J83" s="240"/>
      <c r="K83" s="239"/>
      <c r="L83" s="239"/>
      <c r="M83" s="372"/>
      <c r="N83" s="373"/>
      <c r="O83" s="239"/>
      <c r="P83" s="239"/>
      <c r="Q83" s="239"/>
      <c r="R83" s="239"/>
      <c r="S83" s="239"/>
      <c r="T83" s="239"/>
      <c r="U83" s="239"/>
      <c r="V83" s="239"/>
      <c r="W83" s="239"/>
      <c r="X83" s="239"/>
      <c r="Y83" s="239"/>
      <c r="Z83" s="239"/>
      <c r="AA83" s="241"/>
      <c r="AB83" s="242"/>
      <c r="AC83" s="372"/>
      <c r="AD83" s="374"/>
      <c r="AE83" s="239"/>
      <c r="AF83" s="239"/>
      <c r="AG83" s="241"/>
      <c r="AH83" s="242"/>
      <c r="AI83" s="370"/>
      <c r="AJ83" s="371"/>
      <c r="AK83" s="375"/>
      <c r="AL83" s="376"/>
      <c r="AM83" s="376"/>
      <c r="AN83" s="373"/>
    </row>
    <row r="84" spans="2:40" ht="13.5" customHeight="1" x14ac:dyDescent="0.15">
      <c r="B84" s="243"/>
      <c r="C84" s="258"/>
      <c r="D84" s="259"/>
      <c r="E84" s="259"/>
      <c r="F84" s="370"/>
      <c r="G84" s="371"/>
      <c r="H84" s="371"/>
      <c r="I84" s="239"/>
      <c r="J84" s="240"/>
      <c r="K84" s="239"/>
      <c r="L84" s="239"/>
      <c r="M84" s="372"/>
      <c r="N84" s="373"/>
      <c r="O84" s="239"/>
      <c r="P84" s="239"/>
      <c r="Q84" s="239"/>
      <c r="R84" s="239"/>
      <c r="S84" s="239"/>
      <c r="T84" s="239"/>
      <c r="U84" s="239"/>
      <c r="V84" s="239"/>
      <c r="W84" s="239"/>
      <c r="X84" s="239"/>
      <c r="Y84" s="239"/>
      <c r="Z84" s="239"/>
      <c r="AA84" s="241"/>
      <c r="AB84" s="242"/>
      <c r="AC84" s="372"/>
      <c r="AD84" s="374"/>
      <c r="AE84" s="239"/>
      <c r="AF84" s="239"/>
      <c r="AG84" s="241"/>
      <c r="AH84" s="242"/>
      <c r="AI84" s="370"/>
      <c r="AJ84" s="371"/>
      <c r="AK84" s="375"/>
      <c r="AL84" s="376"/>
      <c r="AM84" s="376"/>
      <c r="AN84" s="373"/>
    </row>
    <row r="85" spans="2:40" ht="13.5" customHeight="1" x14ac:dyDescent="0.15">
      <c r="B85" s="243"/>
      <c r="C85" s="259"/>
      <c r="D85" s="259"/>
      <c r="E85" s="259"/>
      <c r="F85" s="370"/>
      <c r="G85" s="371"/>
      <c r="H85" s="371"/>
      <c r="I85" s="239"/>
      <c r="J85" s="240"/>
      <c r="K85" s="239"/>
      <c r="L85" s="239"/>
      <c r="M85" s="372"/>
      <c r="N85" s="373"/>
      <c r="O85" s="239"/>
      <c r="P85" s="239"/>
      <c r="Q85" s="239"/>
      <c r="R85" s="239"/>
      <c r="S85" s="239"/>
      <c r="T85" s="239"/>
      <c r="U85" s="239"/>
      <c r="V85" s="239"/>
      <c r="W85" s="239"/>
      <c r="X85" s="239"/>
      <c r="Y85" s="239"/>
      <c r="Z85" s="239"/>
      <c r="AA85" s="241"/>
      <c r="AB85" s="242"/>
      <c r="AC85" s="372"/>
      <c r="AD85" s="374"/>
      <c r="AE85" s="239"/>
      <c r="AF85" s="239"/>
      <c r="AG85" s="241"/>
      <c r="AH85" s="242"/>
      <c r="AI85" s="370"/>
      <c r="AJ85" s="371"/>
      <c r="AK85" s="375"/>
      <c r="AL85" s="376"/>
      <c r="AM85" s="376"/>
      <c r="AN85" s="373"/>
    </row>
    <row r="86" spans="2:40" ht="13.5" customHeight="1" x14ac:dyDescent="0.15">
      <c r="B86" s="243"/>
      <c r="C86" s="259"/>
      <c r="D86" s="259"/>
      <c r="E86" s="259"/>
      <c r="F86" s="370"/>
      <c r="G86" s="371"/>
      <c r="H86" s="371"/>
      <c r="I86" s="239"/>
      <c r="J86" s="240"/>
      <c r="K86" s="239"/>
      <c r="L86" s="239"/>
      <c r="M86" s="372"/>
      <c r="N86" s="373"/>
      <c r="O86" s="239"/>
      <c r="P86" s="239"/>
      <c r="Q86" s="239"/>
      <c r="R86" s="239"/>
      <c r="S86" s="239"/>
      <c r="T86" s="239"/>
      <c r="U86" s="239"/>
      <c r="V86" s="239"/>
      <c r="W86" s="239"/>
      <c r="X86" s="239"/>
      <c r="Y86" s="239"/>
      <c r="Z86" s="239"/>
      <c r="AA86" s="241"/>
      <c r="AB86" s="242"/>
      <c r="AC86" s="372"/>
      <c r="AD86" s="374"/>
      <c r="AE86" s="239"/>
      <c r="AF86" s="239"/>
      <c r="AG86" s="241"/>
      <c r="AH86" s="242"/>
      <c r="AI86" s="370"/>
      <c r="AJ86" s="371"/>
      <c r="AK86" s="375"/>
      <c r="AL86" s="376"/>
      <c r="AM86" s="376"/>
      <c r="AN86" s="373"/>
    </row>
    <row r="87" spans="2:40" ht="13.5" customHeight="1" x14ac:dyDescent="0.15">
      <c r="B87" s="243"/>
      <c r="C87" s="259"/>
      <c r="D87" s="259"/>
      <c r="E87" s="259"/>
      <c r="F87" s="370"/>
      <c r="G87" s="371"/>
      <c r="H87" s="371"/>
      <c r="I87" s="239"/>
      <c r="J87" s="240"/>
      <c r="K87" s="239"/>
      <c r="L87" s="239"/>
      <c r="M87" s="372"/>
      <c r="N87" s="373"/>
      <c r="O87" s="239"/>
      <c r="P87" s="239"/>
      <c r="Q87" s="239"/>
      <c r="R87" s="239"/>
      <c r="S87" s="239"/>
      <c r="T87" s="239"/>
      <c r="U87" s="239"/>
      <c r="V87" s="239"/>
      <c r="W87" s="239"/>
      <c r="X87" s="239"/>
      <c r="Y87" s="239"/>
      <c r="Z87" s="239"/>
      <c r="AA87" s="241"/>
      <c r="AB87" s="242"/>
      <c r="AC87" s="372"/>
      <c r="AD87" s="374"/>
      <c r="AE87" s="239"/>
      <c r="AF87" s="239"/>
      <c r="AG87" s="241"/>
      <c r="AH87" s="242"/>
      <c r="AI87" s="370"/>
      <c r="AJ87" s="371"/>
      <c r="AK87" s="375"/>
      <c r="AL87" s="376"/>
      <c r="AM87" s="376"/>
      <c r="AN87" s="373"/>
    </row>
    <row r="88" spans="2:40" ht="13.5" customHeight="1" x14ac:dyDescent="0.15">
      <c r="B88" s="243"/>
      <c r="C88" s="259"/>
      <c r="D88" s="259"/>
      <c r="E88" s="259"/>
      <c r="F88" s="370"/>
      <c r="G88" s="371"/>
      <c r="H88" s="371"/>
      <c r="I88" s="239"/>
      <c r="J88" s="240"/>
      <c r="K88" s="239"/>
      <c r="L88" s="239"/>
      <c r="M88" s="372"/>
      <c r="N88" s="373"/>
      <c r="O88" s="239"/>
      <c r="P88" s="239"/>
      <c r="Q88" s="239"/>
      <c r="R88" s="239"/>
      <c r="S88" s="239"/>
      <c r="T88" s="239"/>
      <c r="U88" s="239"/>
      <c r="V88" s="239"/>
      <c r="W88" s="239"/>
      <c r="X88" s="239"/>
      <c r="Y88" s="239"/>
      <c r="Z88" s="239"/>
      <c r="AA88" s="241"/>
      <c r="AB88" s="242"/>
      <c r="AC88" s="372"/>
      <c r="AD88" s="374"/>
      <c r="AE88" s="239"/>
      <c r="AF88" s="239"/>
      <c r="AG88" s="241"/>
      <c r="AH88" s="242"/>
      <c r="AI88" s="370"/>
      <c r="AJ88" s="371"/>
      <c r="AK88" s="375"/>
      <c r="AL88" s="376"/>
      <c r="AM88" s="376"/>
      <c r="AN88" s="373"/>
    </row>
    <row r="89" spans="2:40" ht="13.5" customHeight="1" x14ac:dyDescent="0.15">
      <c r="B89" s="3" t="s">
        <v>209</v>
      </c>
    </row>
  </sheetData>
  <mergeCells count="44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AK42:AN42"/>
    <mergeCell ref="F43:H43"/>
    <mergeCell ref="M43:N43"/>
    <mergeCell ref="AC43:AD43"/>
    <mergeCell ref="AI43:AJ43"/>
    <mergeCell ref="AK43:AN43"/>
    <mergeCell ref="F44:H44"/>
    <mergeCell ref="M44:N44"/>
    <mergeCell ref="AC44:AD44"/>
    <mergeCell ref="AI44:AJ44"/>
    <mergeCell ref="AK44:AN44"/>
    <mergeCell ref="F42:H42"/>
    <mergeCell ref="M42:N42"/>
    <mergeCell ref="AC42:AD42"/>
    <mergeCell ref="AI42:AJ42"/>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 ref="AK51:AN51"/>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7:AN57"/>
    <mergeCell ref="F58:H58"/>
    <mergeCell ref="M58:N58"/>
    <mergeCell ref="AC58:AD58"/>
    <mergeCell ref="AI58:AJ58"/>
    <mergeCell ref="AK58:AN58"/>
    <mergeCell ref="F59:H59"/>
    <mergeCell ref="M59:N59"/>
    <mergeCell ref="AC59:AD59"/>
    <mergeCell ref="AI59:AJ59"/>
    <mergeCell ref="AK59:AN59"/>
    <mergeCell ref="F60:H60"/>
    <mergeCell ref="M60:N60"/>
    <mergeCell ref="AC60:AD60"/>
    <mergeCell ref="AI60:AJ60"/>
    <mergeCell ref="AK60:AN60"/>
    <mergeCell ref="F61:H61"/>
    <mergeCell ref="M61:N61"/>
    <mergeCell ref="AC61:AD61"/>
    <mergeCell ref="AI61:AJ61"/>
    <mergeCell ref="AK61:AN61"/>
    <mergeCell ref="F62:H62"/>
    <mergeCell ref="M62:N62"/>
    <mergeCell ref="AC62:AD62"/>
    <mergeCell ref="AI62:AJ62"/>
    <mergeCell ref="AK62:AN62"/>
    <mergeCell ref="F63:H63"/>
    <mergeCell ref="M63:N63"/>
    <mergeCell ref="AC63:AD63"/>
    <mergeCell ref="AI63:AJ63"/>
    <mergeCell ref="AK63:AN63"/>
    <mergeCell ref="F64:H64"/>
    <mergeCell ref="M64:N64"/>
    <mergeCell ref="AC64:AD64"/>
    <mergeCell ref="AI64:AJ64"/>
    <mergeCell ref="AK64:AN64"/>
    <mergeCell ref="F65:H65"/>
    <mergeCell ref="M65:N65"/>
    <mergeCell ref="AC65:AD65"/>
    <mergeCell ref="AI65:AJ65"/>
    <mergeCell ref="AK65:AN65"/>
    <mergeCell ref="F66:H66"/>
    <mergeCell ref="M66:N66"/>
    <mergeCell ref="AC66:AD66"/>
    <mergeCell ref="AI66:AJ66"/>
    <mergeCell ref="AK66:AN66"/>
    <mergeCell ref="F67:H67"/>
    <mergeCell ref="M67:N67"/>
    <mergeCell ref="AC67:AD67"/>
    <mergeCell ref="AI67:AJ67"/>
    <mergeCell ref="AK67:AN67"/>
    <mergeCell ref="F68:H68"/>
    <mergeCell ref="M68:N68"/>
    <mergeCell ref="AC68:AD68"/>
    <mergeCell ref="AI68:AJ68"/>
    <mergeCell ref="AK68:AN68"/>
    <mergeCell ref="F69:H69"/>
    <mergeCell ref="M69:N69"/>
    <mergeCell ref="AC69:AD69"/>
    <mergeCell ref="AI69:AJ69"/>
    <mergeCell ref="AK69:AN69"/>
    <mergeCell ref="F70:H70"/>
    <mergeCell ref="M70:N70"/>
    <mergeCell ref="AC70:AD70"/>
    <mergeCell ref="AI70:AJ70"/>
    <mergeCell ref="AK70:AN70"/>
    <mergeCell ref="F73:H73"/>
    <mergeCell ref="M73:N73"/>
    <mergeCell ref="AC73:AD73"/>
    <mergeCell ref="AI73:AJ73"/>
    <mergeCell ref="AK73:AN73"/>
    <mergeCell ref="F71:H71"/>
    <mergeCell ref="M71:N71"/>
    <mergeCell ref="AC71:AD71"/>
    <mergeCell ref="AI71:AJ71"/>
    <mergeCell ref="AK71:AN71"/>
    <mergeCell ref="F72:H72"/>
    <mergeCell ref="M72:N72"/>
    <mergeCell ref="AC72:AD72"/>
    <mergeCell ref="AI72:AJ72"/>
    <mergeCell ref="AK72:AN72"/>
    <mergeCell ref="F81:H81"/>
    <mergeCell ref="M81:N81"/>
    <mergeCell ref="AC81:AD81"/>
    <mergeCell ref="AI81:AJ81"/>
    <mergeCell ref="AK81:AN81"/>
    <mergeCell ref="F82:H82"/>
    <mergeCell ref="M82:N82"/>
    <mergeCell ref="AC82:AD82"/>
    <mergeCell ref="AI82:AJ82"/>
    <mergeCell ref="AK82:AN82"/>
    <mergeCell ref="F83:H83"/>
    <mergeCell ref="M83:N83"/>
    <mergeCell ref="AC83:AD83"/>
    <mergeCell ref="AI83:AJ83"/>
    <mergeCell ref="AK83:AN83"/>
    <mergeCell ref="F84:H84"/>
    <mergeCell ref="M84:N84"/>
    <mergeCell ref="AC84:AD84"/>
    <mergeCell ref="AI84:AJ84"/>
    <mergeCell ref="AK84:AN84"/>
    <mergeCell ref="F85:H85"/>
    <mergeCell ref="M85:N85"/>
    <mergeCell ref="AC85:AD85"/>
    <mergeCell ref="AI85:AJ85"/>
    <mergeCell ref="AK85:AN85"/>
    <mergeCell ref="F86:H86"/>
    <mergeCell ref="M86:N86"/>
    <mergeCell ref="AC86:AD86"/>
    <mergeCell ref="AI86:AJ86"/>
    <mergeCell ref="AK86:AN86"/>
    <mergeCell ref="F88:H88"/>
    <mergeCell ref="M88:N88"/>
    <mergeCell ref="AC88:AD88"/>
    <mergeCell ref="AI88:AJ88"/>
    <mergeCell ref="AK88:AN88"/>
    <mergeCell ref="F87:H87"/>
    <mergeCell ref="M87:N87"/>
    <mergeCell ref="AC87:AD87"/>
    <mergeCell ref="AI87:AJ87"/>
    <mergeCell ref="AK87:AN87"/>
    <mergeCell ref="F74:H74"/>
    <mergeCell ref="M74:N74"/>
    <mergeCell ref="AC74:AD74"/>
    <mergeCell ref="AI74:AJ74"/>
    <mergeCell ref="AK74:AN74"/>
    <mergeCell ref="F75:H75"/>
    <mergeCell ref="M75:N75"/>
    <mergeCell ref="AC75:AD75"/>
    <mergeCell ref="AI75:AJ75"/>
    <mergeCell ref="AK75:AN75"/>
    <mergeCell ref="F76:H76"/>
    <mergeCell ref="M76:N76"/>
    <mergeCell ref="AC76:AD76"/>
    <mergeCell ref="AI76:AJ76"/>
    <mergeCell ref="AK76:AN76"/>
    <mergeCell ref="F77:H77"/>
    <mergeCell ref="M77:N77"/>
    <mergeCell ref="AC77:AD77"/>
    <mergeCell ref="AI77:AJ77"/>
    <mergeCell ref="AK77:AN77"/>
    <mergeCell ref="F80:H80"/>
    <mergeCell ref="M80:N80"/>
    <mergeCell ref="AC80:AD80"/>
    <mergeCell ref="AI80:AJ80"/>
    <mergeCell ref="AK80:AN80"/>
    <mergeCell ref="F78:H78"/>
    <mergeCell ref="M78:N78"/>
    <mergeCell ref="AC78:AD78"/>
    <mergeCell ref="AI78:AJ78"/>
    <mergeCell ref="AK78:AN78"/>
    <mergeCell ref="F79:H79"/>
    <mergeCell ref="M79:N79"/>
    <mergeCell ref="AC79:AD79"/>
    <mergeCell ref="AI79:AJ79"/>
    <mergeCell ref="AK79:AN79"/>
  </mergeCells>
  <phoneticPr fontId="11"/>
  <dataValidations count="1">
    <dataValidation type="list" allowBlank="1" showInputMessage="1" showErrorMessage="1" sqref="U23 U37 AB23 AE13 AF12:AG12 AH11 AH43 U55 U69 AB55 AE45 AF44:AG44 U86 U79 K10:L88"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1" fitToHeight="2" orientation="landscape" copies="2" r:id="rId1"/>
  <headerFooter alignWithMargins="0"/>
  <rowBreaks count="1" manualBreakCount="1">
    <brk id="49" min="1"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I18"/>
  <sheetViews>
    <sheetView showGridLines="0" showZeros="0" view="pageBreakPreview" zoomScaleNormal="70" zoomScaleSheetLayoutView="100" workbookViewId="0">
      <selection activeCell="AL13" sqref="AL13"/>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4" customFormat="1" ht="24.95" customHeight="1" x14ac:dyDescent="0.15">
      <c r="B3" s="481" t="s">
        <v>210</v>
      </c>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row>
    <row r="4" spans="2:35" ht="20.100000000000001" customHeight="1" x14ac:dyDescent="0.15">
      <c r="B4" s="482" t="s">
        <v>533</v>
      </c>
      <c r="C4" s="483"/>
      <c r="D4" s="484"/>
      <c r="E4" s="485" t="str">
        <f>'様式A-1'!$D$3</f>
        <v>マツオトンネル</v>
      </c>
      <c r="F4" s="486"/>
      <c r="G4" s="486"/>
      <c r="H4" s="486"/>
      <c r="I4" s="487"/>
      <c r="J4" s="488" t="s">
        <v>534</v>
      </c>
      <c r="K4" s="488"/>
      <c r="L4" s="488"/>
      <c r="M4" s="489" t="str">
        <f>'様式A-1'!$J$3</f>
        <v>一般県道岩国美和線</v>
      </c>
      <c r="N4" s="489"/>
      <c r="O4" s="489"/>
      <c r="P4" s="489"/>
      <c r="Q4" s="489"/>
      <c r="R4" s="489"/>
      <c r="S4" s="463" t="s">
        <v>535</v>
      </c>
      <c r="T4" s="464"/>
      <c r="U4" s="464"/>
      <c r="V4" s="465"/>
      <c r="W4" s="469" t="str">
        <f>'様式A-1'!$K$5</f>
        <v>復建調査設計㈱・小笠原洋</v>
      </c>
      <c r="X4" s="470"/>
      <c r="Y4" s="470"/>
      <c r="Z4" s="470"/>
      <c r="AA4" s="470"/>
      <c r="AB4" s="471"/>
      <c r="AC4" s="475" t="s">
        <v>536</v>
      </c>
      <c r="AD4" s="476"/>
      <c r="AE4" s="477"/>
      <c r="AF4" s="490">
        <f>'様式A-1'!$R$5</f>
        <v>45933</v>
      </c>
      <c r="AG4" s="491"/>
      <c r="AH4" s="491"/>
      <c r="AI4" s="492"/>
    </row>
    <row r="5" spans="2:35" ht="20.100000000000001" customHeight="1" x14ac:dyDescent="0.15">
      <c r="B5" s="496" t="s">
        <v>537</v>
      </c>
      <c r="C5" s="497"/>
      <c r="D5" s="498"/>
      <c r="E5" s="499" t="str">
        <f>'様式A-1'!$D$4</f>
        <v>松尾トンネル</v>
      </c>
      <c r="F5" s="500"/>
      <c r="G5" s="500"/>
      <c r="H5" s="500"/>
      <c r="I5" s="501"/>
      <c r="J5" s="502" t="s">
        <v>538</v>
      </c>
      <c r="K5" s="502"/>
      <c r="L5" s="502"/>
      <c r="M5" s="489" t="str">
        <f>'様式A-1'!$R$3</f>
        <v>山口県岩国土木建築事務所</v>
      </c>
      <c r="N5" s="489"/>
      <c r="O5" s="489"/>
      <c r="P5" s="489"/>
      <c r="Q5" s="489"/>
      <c r="R5" s="489"/>
      <c r="S5" s="466"/>
      <c r="T5" s="467"/>
      <c r="U5" s="467"/>
      <c r="V5" s="468"/>
      <c r="W5" s="472"/>
      <c r="X5" s="473"/>
      <c r="Y5" s="473"/>
      <c r="Z5" s="473"/>
      <c r="AA5" s="473"/>
      <c r="AB5" s="474"/>
      <c r="AC5" s="478"/>
      <c r="AD5" s="479"/>
      <c r="AE5" s="480"/>
      <c r="AF5" s="493"/>
      <c r="AG5" s="494"/>
      <c r="AH5" s="494"/>
      <c r="AI5" s="495"/>
    </row>
    <row r="6" spans="2:35" ht="26.25" customHeight="1" x14ac:dyDescent="0.15">
      <c r="B6" s="459" t="s">
        <v>211</v>
      </c>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c r="AG6" s="461"/>
      <c r="AH6" s="461"/>
      <c r="AI6" s="461"/>
    </row>
    <row r="7" spans="2:35" ht="35.450000000000003" customHeight="1" x14ac:dyDescent="0.15">
      <c r="B7" s="460"/>
      <c r="C7" s="462"/>
      <c r="D7" s="462"/>
      <c r="E7" s="462"/>
      <c r="F7" s="462"/>
      <c r="G7" s="462"/>
      <c r="H7" s="462"/>
      <c r="I7" s="462"/>
      <c r="J7" s="462"/>
      <c r="K7" s="462"/>
      <c r="L7" s="462"/>
      <c r="M7" s="462"/>
      <c r="N7" s="462"/>
      <c r="O7" s="462"/>
      <c r="P7" s="462"/>
      <c r="Q7" s="462"/>
      <c r="R7" s="462"/>
      <c r="S7" s="462"/>
      <c r="T7" s="462"/>
      <c r="U7" s="462"/>
      <c r="V7" s="462"/>
      <c r="W7" s="462"/>
      <c r="X7" s="462"/>
      <c r="Y7" s="462"/>
      <c r="Z7" s="462"/>
      <c r="AA7" s="462"/>
      <c r="AB7" s="462"/>
      <c r="AC7" s="462"/>
      <c r="AD7" s="462"/>
      <c r="AE7" s="462"/>
      <c r="AF7" s="462"/>
      <c r="AG7" s="462"/>
      <c r="AH7" s="462"/>
      <c r="AI7" s="462"/>
    </row>
    <row r="8" spans="2:35" ht="35.450000000000003" customHeight="1" x14ac:dyDescent="0.15">
      <c r="B8" s="460"/>
      <c r="C8" s="462"/>
      <c r="D8" s="462"/>
      <c r="E8" s="462"/>
      <c r="F8" s="462"/>
      <c r="G8" s="462"/>
      <c r="H8" s="462"/>
      <c r="I8" s="462"/>
      <c r="J8" s="462"/>
      <c r="K8" s="462"/>
      <c r="L8" s="462"/>
      <c r="M8" s="462"/>
      <c r="N8" s="462"/>
      <c r="O8" s="462"/>
      <c r="P8" s="462"/>
      <c r="Q8" s="462"/>
      <c r="R8" s="462"/>
      <c r="S8" s="462"/>
      <c r="T8" s="462"/>
      <c r="U8" s="462"/>
      <c r="V8" s="462"/>
      <c r="W8" s="462"/>
      <c r="X8" s="462"/>
      <c r="Y8" s="462"/>
      <c r="Z8" s="462"/>
      <c r="AA8" s="462"/>
      <c r="AB8" s="462"/>
      <c r="AC8" s="462"/>
      <c r="AD8" s="462"/>
      <c r="AE8" s="462"/>
      <c r="AF8" s="462"/>
      <c r="AG8" s="462"/>
      <c r="AH8" s="462"/>
      <c r="AI8" s="462"/>
    </row>
    <row r="9" spans="2:35" ht="35.450000000000003" customHeight="1" x14ac:dyDescent="0.15">
      <c r="B9" s="460"/>
      <c r="C9" s="462"/>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62"/>
      <c r="AG9" s="462"/>
      <c r="AH9" s="462"/>
      <c r="AI9" s="462"/>
    </row>
    <row r="10" spans="2:35" ht="35.450000000000003" customHeight="1" x14ac:dyDescent="0.15">
      <c r="B10" s="460"/>
      <c r="C10" s="462"/>
      <c r="D10" s="462"/>
      <c r="E10" s="462"/>
      <c r="F10" s="462"/>
      <c r="G10" s="462"/>
      <c r="H10" s="462"/>
      <c r="I10" s="462"/>
      <c r="J10" s="462"/>
      <c r="K10" s="462"/>
      <c r="L10" s="462"/>
      <c r="M10" s="462"/>
      <c r="N10" s="462"/>
      <c r="O10" s="462"/>
      <c r="P10" s="462"/>
      <c r="Q10" s="462"/>
      <c r="R10" s="462"/>
      <c r="S10" s="462"/>
      <c r="T10" s="462"/>
      <c r="U10" s="462"/>
      <c r="V10" s="462"/>
      <c r="W10" s="462"/>
      <c r="X10" s="462"/>
      <c r="Y10" s="462"/>
      <c r="Z10" s="462"/>
      <c r="AA10" s="462"/>
      <c r="AB10" s="462"/>
      <c r="AC10" s="462"/>
      <c r="AD10" s="462"/>
      <c r="AE10" s="462"/>
      <c r="AF10" s="462"/>
      <c r="AG10" s="462"/>
      <c r="AH10" s="462"/>
      <c r="AI10" s="462"/>
    </row>
    <row r="11" spans="2:35" ht="35.450000000000003" customHeight="1" x14ac:dyDescent="0.15">
      <c r="B11" s="460"/>
      <c r="C11" s="462"/>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c r="AE11" s="462"/>
      <c r="AF11" s="462"/>
      <c r="AG11" s="462"/>
      <c r="AH11" s="462"/>
      <c r="AI11" s="462"/>
    </row>
    <row r="12" spans="2:35" ht="35.450000000000003" customHeight="1" x14ac:dyDescent="0.15">
      <c r="B12" s="460"/>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c r="AI12" s="462"/>
    </row>
    <row r="13" spans="2:35" ht="35.450000000000003" customHeight="1" x14ac:dyDescent="0.15">
      <c r="B13" s="460"/>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c r="AF13" s="462"/>
      <c r="AG13" s="462"/>
      <c r="AH13" s="462"/>
      <c r="AI13" s="462"/>
    </row>
    <row r="14" spans="2:35" ht="35.450000000000003" customHeight="1" x14ac:dyDescent="0.15">
      <c r="B14" s="460"/>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c r="AG14" s="462"/>
      <c r="AH14" s="462"/>
      <c r="AI14" s="462"/>
    </row>
    <row r="15" spans="2:35" ht="35.450000000000003" customHeight="1" x14ac:dyDescent="0.15">
      <c r="B15" s="460"/>
      <c r="C15" s="462"/>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462"/>
      <c r="AG15" s="462"/>
      <c r="AH15" s="462"/>
      <c r="AI15" s="462"/>
    </row>
    <row r="16" spans="2:35" ht="35.450000000000003" customHeight="1" x14ac:dyDescent="0.15">
      <c r="B16" s="460"/>
      <c r="C16" s="462"/>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c r="AD16" s="462"/>
      <c r="AE16" s="462"/>
      <c r="AF16" s="462"/>
      <c r="AG16" s="462"/>
      <c r="AH16" s="462"/>
      <c r="AI16" s="462"/>
    </row>
    <row r="17" spans="2:35" ht="35.450000000000003" customHeight="1" x14ac:dyDescent="0.15">
      <c r="B17" s="460"/>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c r="AF17" s="462"/>
      <c r="AG17" s="462"/>
      <c r="AH17" s="462"/>
      <c r="AI17" s="462"/>
    </row>
    <row r="18" spans="2:35" ht="53.25" customHeight="1" x14ac:dyDescent="0.15">
      <c r="B18" s="460"/>
      <c r="C18" s="462"/>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BF2-5D7B-4250-AA61-AC67E26DD775}">
  <sheetPr codeName="Sheet1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
        <v>617</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
        <v>614</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
        <v>400</v>
      </c>
      <c r="J5" s="291"/>
      <c r="K5" s="292"/>
      <c r="L5" s="297" t="s">
        <v>550</v>
      </c>
      <c r="M5" s="297"/>
      <c r="N5" s="184" t="s">
        <v>551</v>
      </c>
      <c r="O5" s="152">
        <f>+'様式A-1'!$Z$5</f>
        <v>657</v>
      </c>
      <c r="P5" s="185" t="s">
        <v>552</v>
      </c>
      <c r="Q5" s="519" t="s">
        <v>553</v>
      </c>
      <c r="R5" s="516" t="s">
        <v>665</v>
      </c>
      <c r="S5" s="295" t="s">
        <v>65</v>
      </c>
      <c r="T5" s="295"/>
      <c r="U5" s="153" t="s">
        <v>408</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
        <v>985</v>
      </c>
      <c r="J6" s="291"/>
      <c r="K6" s="292"/>
      <c r="L6" s="297" t="s">
        <v>557</v>
      </c>
      <c r="M6" s="297"/>
      <c r="N6" s="184" t="s">
        <v>551</v>
      </c>
      <c r="O6" s="181">
        <f>+'様式A-1'!$E$15</f>
        <v>8.5</v>
      </c>
      <c r="P6" s="185" t="s">
        <v>552</v>
      </c>
      <c r="Q6" s="277"/>
      <c r="R6" s="517"/>
      <c r="S6" s="297" t="s">
        <v>63</v>
      </c>
      <c r="T6" s="297"/>
      <c r="U6" s="154" t="s">
        <v>417</v>
      </c>
      <c r="V6" s="275"/>
      <c r="W6" s="151" t="s">
        <v>547</v>
      </c>
      <c r="X6" s="511">
        <f>+'様式A-1'!$E$10</f>
        <v>132.14985100000001</v>
      </c>
      <c r="Y6" s="512"/>
      <c r="Z6" s="513"/>
    </row>
    <row r="7" spans="2:27" ht="7.5" customHeight="1" x14ac:dyDescent="0.15">
      <c r="B7" s="547" t="s">
        <v>558</v>
      </c>
      <c r="C7" s="547"/>
      <c r="D7" s="548" t="s">
        <v>444</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v>83</v>
      </c>
      <c r="M8" s="534"/>
      <c r="N8" s="190" t="s">
        <v>543</v>
      </c>
      <c r="O8" s="535">
        <v>0</v>
      </c>
      <c r="P8" s="535"/>
      <c r="Q8" s="190" t="s">
        <v>561</v>
      </c>
      <c r="R8" s="533">
        <v>0</v>
      </c>
      <c r="S8" s="534"/>
      <c r="T8" s="520" t="s">
        <v>562</v>
      </c>
      <c r="U8" s="519"/>
      <c r="V8" s="520" t="s">
        <v>563</v>
      </c>
      <c r="W8" s="519"/>
      <c r="X8" s="523">
        <v>1</v>
      </c>
      <c r="Y8" s="524"/>
      <c r="Z8" s="158"/>
      <c r="AA8" s="84"/>
    </row>
    <row r="9" spans="2:27" ht="10.9" customHeight="1" x14ac:dyDescent="0.15">
      <c r="B9" s="547"/>
      <c r="C9" s="547"/>
      <c r="D9" s="548"/>
      <c r="E9" s="548"/>
      <c r="F9" s="158"/>
      <c r="G9" s="549"/>
      <c r="H9" s="550"/>
      <c r="I9" s="552"/>
      <c r="J9" s="527" t="s">
        <v>470</v>
      </c>
      <c r="K9" s="529" t="s">
        <v>523</v>
      </c>
      <c r="L9" s="523">
        <v>1</v>
      </c>
      <c r="M9" s="524"/>
      <c r="N9" s="527" t="s">
        <v>543</v>
      </c>
      <c r="O9" s="523">
        <v>0</v>
      </c>
      <c r="P9" s="524"/>
      <c r="Q9" s="527" t="s">
        <v>561</v>
      </c>
      <c r="R9" s="523">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v>8</v>
      </c>
      <c r="Y10" s="524"/>
      <c r="Z10" s="158"/>
      <c r="AA10" s="84"/>
    </row>
    <row r="11" spans="2:27" ht="21.75" customHeight="1" x14ac:dyDescent="0.15">
      <c r="B11" s="547"/>
      <c r="C11" s="547"/>
      <c r="D11" s="548"/>
      <c r="E11" s="548"/>
      <c r="F11" s="158"/>
      <c r="G11" s="521"/>
      <c r="H11" s="522"/>
      <c r="I11" s="553"/>
      <c r="J11" s="190" t="s">
        <v>565</v>
      </c>
      <c r="K11" s="160" t="s">
        <v>523</v>
      </c>
      <c r="L11" s="544">
        <v>0</v>
      </c>
      <c r="M11" s="545"/>
      <c r="N11" s="190" t="s">
        <v>543</v>
      </c>
      <c r="O11" s="546">
        <v>0</v>
      </c>
      <c r="P11" s="546"/>
      <c r="Q11" s="190" t="s">
        <v>561</v>
      </c>
      <c r="R11" s="544">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J29:P29"/>
    <mergeCell ref="Q29:Y29"/>
    <mergeCell ref="C12:Z28"/>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BDBBCA34-5B3E-429A-896B-AC8BBECD2C44}"/>
    <dataValidation allowBlank="1" showInputMessage="1" showErrorMessage="1" prompt="緯度を小数点以下５桁まで入力する。" sqref="X3:Z3 X5:Z5" xr:uid="{B53F2853-96B4-4891-9ACA-C524B14FCB0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CA10F9-1853-4D09-9F2F-4609AB9D9AD4}">
          <x14:formula1>
            <xm:f>'(参考)リスト'!$G$16:$G$19</xm:f>
          </x14:formula1>
          <xm:sqref>D7:E11</xm:sqref>
        </x14:dataValidation>
        <x14:dataValidation type="list" allowBlank="1" showInputMessage="1" showErrorMessage="1" xr:uid="{32AB079F-2573-495F-B80D-EB5654DC37EB}">
          <x14:formula1>
            <xm:f>'(参考)リスト'!$E$6:$E$10</xm:f>
          </x14:formula1>
          <xm:sqref>U6</xm:sqref>
        </x14:dataValidation>
        <x14:dataValidation type="list" allowBlank="1" showInputMessage="1" showErrorMessage="1" xr:uid="{BA87C761-191D-4D3E-B448-86301CB6A370}">
          <x14:formula1>
            <xm:f>'(参考)リスト'!$F$6:$F$7</xm:f>
          </x14:formula1>
          <xm:sqref>U5</xm:sqref>
        </x14:dataValidation>
        <x14:dataValidation type="list" allowBlank="1" showInputMessage="1" showErrorMessage="1" xr:uid="{116F4AC9-732E-4CF9-A210-885D96A54CE1}">
          <x14:formula1>
            <xm:f>'(参考)リスト'!$D$6:$D$7</xm:f>
          </x14:formula1>
          <xm:sqref>R5:R6</xm:sqref>
        </x14:dataValidation>
        <x14:dataValidation type="list" allowBlank="1" showInputMessage="1" showErrorMessage="1" xr:uid="{D91BCE46-126C-4504-9E3C-14A18C5F00B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5D23-7A95-411F-AE56-E2C437FCEC9B}">
  <sheetPr codeName="Sheet35">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0E5817A7-78F9-493A-8442-006B78CC2266}"/>
    <dataValidation allowBlank="1" showInputMessage="1" showErrorMessage="1" prompt="経度を小数点以下５桁まで入力する。" sqref="X4:Z4 X6:Z6" xr:uid="{4C500FB4-04A9-40B8-9591-3ED8C7208D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FB63AF-D894-4B08-8B89-53B26BCF7A18}">
          <x14:formula1>
            <xm:f>'(参考)リスト'!$C$6:$C$11</xm:f>
          </x14:formula1>
          <xm:sqref>I5:K5</xm:sqref>
        </x14:dataValidation>
        <x14:dataValidation type="list" allowBlank="1" showInputMessage="1" showErrorMessage="1" xr:uid="{58A57209-DD32-473D-AAF0-01823670879B}">
          <x14:formula1>
            <xm:f>'(参考)リスト'!$D$6:$D$7</xm:f>
          </x14:formula1>
          <xm:sqref>R5:R6</xm:sqref>
        </x14:dataValidation>
        <x14:dataValidation type="list" allowBlank="1" showInputMessage="1" showErrorMessage="1" xr:uid="{3CF569BF-2D54-447B-99F4-8D2258A03CE5}">
          <x14:formula1>
            <xm:f>'(参考)リスト'!$F$6:$F$7</xm:f>
          </x14:formula1>
          <xm:sqref>U5</xm:sqref>
        </x14:dataValidation>
        <x14:dataValidation type="list" allowBlank="1" showInputMessage="1" showErrorMessage="1" xr:uid="{C7611C9D-4833-467E-B0C9-501C1AEA1701}">
          <x14:formula1>
            <xm:f>'(参考)リスト'!$E$6:$E$10</xm:f>
          </x14:formula1>
          <xm:sqref>U6</xm:sqref>
        </x14:dataValidation>
        <x14:dataValidation type="list" allowBlank="1" showInputMessage="1" showErrorMessage="1" xr:uid="{905C8F01-A243-466E-A6C2-673E819E413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C834-68CE-4F3A-BFB0-042DCE812589}">
  <sheetPr codeName="Sheet3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111412F5-EA60-4AB6-ACCC-8955704812A0}"/>
    <dataValidation allowBlank="1" showInputMessage="1" showErrorMessage="1" prompt="経度を小数点以下５桁まで入力する。" sqref="X4:Z4 X6:Z6" xr:uid="{1AD5D4B2-1DD5-408A-B2AB-539A503FFC5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6F6259-590C-4B9F-9CF8-CB3ECD3C2DC5}">
          <x14:formula1>
            <xm:f>'(参考)リスト'!$C$6:$C$11</xm:f>
          </x14:formula1>
          <xm:sqref>I5:K5</xm:sqref>
        </x14:dataValidation>
        <x14:dataValidation type="list" allowBlank="1" showInputMessage="1" showErrorMessage="1" xr:uid="{6A168D4D-C383-4504-B530-FEE806F59664}">
          <x14:formula1>
            <xm:f>'(参考)リスト'!$D$6:$D$7</xm:f>
          </x14:formula1>
          <xm:sqref>R5:R6</xm:sqref>
        </x14:dataValidation>
        <x14:dataValidation type="list" allowBlank="1" showInputMessage="1" showErrorMessage="1" xr:uid="{C8DF6F65-6C68-4A51-948A-9E7C1062F38E}">
          <x14:formula1>
            <xm:f>'(参考)リスト'!$F$6:$F$7</xm:f>
          </x14:formula1>
          <xm:sqref>U5</xm:sqref>
        </x14:dataValidation>
        <x14:dataValidation type="list" allowBlank="1" showInputMessage="1" showErrorMessage="1" xr:uid="{7F5BE95E-4983-43E9-85D1-B8DF20E3A1F3}">
          <x14:formula1>
            <xm:f>'(参考)リスト'!$E$6:$E$10</xm:f>
          </x14:formula1>
          <xm:sqref>U6</xm:sqref>
        </x14:dataValidation>
        <x14:dataValidation type="list" allowBlank="1" showInputMessage="1" showErrorMessage="1" xr:uid="{FEA2FF38-87E9-40B2-9A86-140399BF429C}">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8B71-86D8-40D4-9AED-E6172551C191}">
  <sheetPr codeName="Sheet37">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F8CC582F-6EC6-40EF-AFFB-A9FFD9586852}"/>
    <dataValidation allowBlank="1" showInputMessage="1" showErrorMessage="1" prompt="経度を小数点以下５桁まで入力する。" sqref="X4:Z4 X6:Z6" xr:uid="{4C1C3CA8-456D-4C85-9699-82529F4434E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9EF319-7DF4-47B0-B8F0-C74D6DACEE14}">
          <x14:formula1>
            <xm:f>'(参考)リスト'!$C$6:$C$11</xm:f>
          </x14:formula1>
          <xm:sqref>I5:K5</xm:sqref>
        </x14:dataValidation>
        <x14:dataValidation type="list" allowBlank="1" showInputMessage="1" showErrorMessage="1" xr:uid="{F00D8F97-DB6E-4A03-AD3B-C3CC1076B70B}">
          <x14:formula1>
            <xm:f>'(参考)リスト'!$D$6:$D$7</xm:f>
          </x14:formula1>
          <xm:sqref>R5:R6</xm:sqref>
        </x14:dataValidation>
        <x14:dataValidation type="list" allowBlank="1" showInputMessage="1" showErrorMessage="1" xr:uid="{278562CA-1F0D-4A89-AC57-1F412472AD84}">
          <x14:formula1>
            <xm:f>'(参考)リスト'!$F$6:$F$7</xm:f>
          </x14:formula1>
          <xm:sqref>U5</xm:sqref>
        </x14:dataValidation>
        <x14:dataValidation type="list" allowBlank="1" showInputMessage="1" showErrorMessage="1" xr:uid="{B743A3CF-8DB1-4F97-AB85-994684BD47E8}">
          <x14:formula1>
            <xm:f>'(参考)リスト'!$E$6:$E$10</xm:f>
          </x14:formula1>
          <xm:sqref>U6</xm:sqref>
        </x14:dataValidation>
        <x14:dataValidation type="list" allowBlank="1" showInputMessage="1" showErrorMessage="1" xr:uid="{9655088B-1E29-4B9F-B82D-DE70115A8230}">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9E0B-BACB-4188-B52F-A1222FF0A113}">
  <sheetPr codeName="Sheet144">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9EC315E7-F74E-4ED8-AF66-5ACD0FA2368C}"/>
    <dataValidation allowBlank="1" showInputMessage="1" showErrorMessage="1" prompt="経度を小数点以下５桁まで入力する。" sqref="X4:Z4 X6:Z6" xr:uid="{39E2465F-B815-484E-AFBA-149E0C356803}"/>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D0AA92-8777-4D51-B3D0-77BBECFF6909}">
          <x14:formula1>
            <xm:f>'(参考)リスト'!$C$6:$C$11</xm:f>
          </x14:formula1>
          <xm:sqref>I5:K5</xm:sqref>
        </x14:dataValidation>
        <x14:dataValidation type="list" allowBlank="1" showInputMessage="1" showErrorMessage="1" xr:uid="{BC592ADE-7F53-44E5-8BDE-EFBC8562405B}">
          <x14:formula1>
            <xm:f>'(参考)リスト'!$D$6:$D$7</xm:f>
          </x14:formula1>
          <xm:sqref>R5:R6</xm:sqref>
        </x14:dataValidation>
        <x14:dataValidation type="list" allowBlank="1" showInputMessage="1" showErrorMessage="1" xr:uid="{69D39F32-E930-400F-B786-2AC14069A3A8}">
          <x14:formula1>
            <xm:f>'(参考)リスト'!$F$6:$F$7</xm:f>
          </x14:formula1>
          <xm:sqref>U5</xm:sqref>
        </x14:dataValidation>
        <x14:dataValidation type="list" allowBlank="1" showInputMessage="1" showErrorMessage="1" xr:uid="{C20CFEBD-3823-49EB-9638-68407DC76F47}">
          <x14:formula1>
            <xm:f>'(参考)リスト'!$E$6:$E$10</xm:f>
          </x14:formula1>
          <xm:sqref>U6</xm:sqref>
        </x14:dataValidation>
        <x14:dataValidation type="list" allowBlank="1" showInputMessage="1" showErrorMessage="1" xr:uid="{468A8222-1221-4086-9BD8-A3716A60BA1B}">
          <x14:formula1>
            <xm:f>'(参考)リスト'!$G$16:$G$19</xm:f>
          </x14:formula1>
          <xm:sqref>D7:E11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A57E8-586C-4772-BDFC-DB526FF9CE17}">
  <sheetPr codeName="Sheet145">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E5D1CB91-645F-4C48-9621-E2FECC5CDE52}"/>
    <dataValidation allowBlank="1" showInputMessage="1" showErrorMessage="1" prompt="経度を小数点以下５桁まで入力する。" sqref="X4:Z4 X6:Z6" xr:uid="{757E6BD8-DA2D-4D92-B17F-759412B907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0E401A-3FBF-46B2-A353-3277D42600CA}">
          <x14:formula1>
            <xm:f>'(参考)リスト'!$C$6:$C$11</xm:f>
          </x14:formula1>
          <xm:sqref>I5:K5</xm:sqref>
        </x14:dataValidation>
        <x14:dataValidation type="list" allowBlank="1" showInputMessage="1" showErrorMessage="1" xr:uid="{223A8F61-232C-4188-9EA9-941649E10A94}">
          <x14:formula1>
            <xm:f>'(参考)リスト'!$D$6:$D$7</xm:f>
          </x14:formula1>
          <xm:sqref>R5:R6</xm:sqref>
        </x14:dataValidation>
        <x14:dataValidation type="list" allowBlank="1" showInputMessage="1" showErrorMessage="1" xr:uid="{DEA16933-9952-4654-9005-6062A51F2E7D}">
          <x14:formula1>
            <xm:f>'(参考)リスト'!$F$6:$F$7</xm:f>
          </x14:formula1>
          <xm:sqref>U5</xm:sqref>
        </x14:dataValidation>
        <x14:dataValidation type="list" allowBlank="1" showInputMessage="1" showErrorMessage="1" xr:uid="{9E88033D-073F-4C76-80D4-7A39CC56EBE7}">
          <x14:formula1>
            <xm:f>'(参考)リスト'!$E$6:$E$10</xm:f>
          </x14:formula1>
          <xm:sqref>U6</xm:sqref>
        </x14:dataValidation>
        <x14:dataValidation type="list" allowBlank="1" showInputMessage="1" showErrorMessage="1" xr:uid="{36F810DF-C53C-44CB-A4C2-735D77231799}">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D867-6FC5-49D9-84FC-4876359BFC9C}">
  <sheetPr codeName="Sheet14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E8A48999-F71B-43CE-8D5E-230449F994D7}"/>
    <dataValidation allowBlank="1" showInputMessage="1" showErrorMessage="1" prompt="経度を小数点以下５桁まで入力する。" sqref="X4:Z4 X6:Z6" xr:uid="{062F014F-5883-44F2-888B-162433B89D6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46F02D4-7194-4F19-AF53-9B8AFEB6BF5E}">
          <x14:formula1>
            <xm:f>'(参考)リスト'!$C$6:$C$11</xm:f>
          </x14:formula1>
          <xm:sqref>I5:K5</xm:sqref>
        </x14:dataValidation>
        <x14:dataValidation type="list" allowBlank="1" showInputMessage="1" showErrorMessage="1" xr:uid="{EAC855A7-3C9A-47B9-BD34-2F5331F5DECF}">
          <x14:formula1>
            <xm:f>'(参考)リスト'!$D$6:$D$7</xm:f>
          </x14:formula1>
          <xm:sqref>R5:R6</xm:sqref>
        </x14:dataValidation>
        <x14:dataValidation type="list" allowBlank="1" showInputMessage="1" showErrorMessage="1" xr:uid="{9BE29648-E7BB-4CEF-A280-B4EF287AF786}">
          <x14:formula1>
            <xm:f>'(参考)リスト'!$F$6:$F$7</xm:f>
          </x14:formula1>
          <xm:sqref>U5</xm:sqref>
        </x14:dataValidation>
        <x14:dataValidation type="list" allowBlank="1" showInputMessage="1" showErrorMessage="1" xr:uid="{E785614E-61CF-4332-B5E6-E3725CB1F659}">
          <x14:formula1>
            <xm:f>'(参考)リスト'!$E$6:$E$10</xm:f>
          </x14:formula1>
          <xm:sqref>U6</xm:sqref>
        </x14:dataValidation>
        <x14:dataValidation type="list" allowBlank="1" showInputMessage="1" showErrorMessage="1" xr:uid="{06E454AF-BA77-4AC1-BA9F-C0A83A7D5454}">
          <x14:formula1>
            <xm:f>'(参考)リスト'!$G$16:$G$19</xm:f>
          </x14:formula1>
          <xm:sqref>D7:E11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4F343-350D-4D65-A077-258911A95762}">
  <sheetPr codeName="Sheet147">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2AA180CB-122C-47A2-AB35-D69F3FA4480F}"/>
    <dataValidation allowBlank="1" showInputMessage="1" showErrorMessage="1" prompt="経度を小数点以下５桁まで入力する。" sqref="X4:Z4 X6:Z6" xr:uid="{FA54123D-DCA3-4450-925C-EBD22A31A87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B9D6DD-AEB5-41D0-93F1-E057A9615DBA}">
          <x14:formula1>
            <xm:f>'(参考)リスト'!$C$6:$C$11</xm:f>
          </x14:formula1>
          <xm:sqref>I5:K5</xm:sqref>
        </x14:dataValidation>
        <x14:dataValidation type="list" allowBlank="1" showInputMessage="1" showErrorMessage="1" xr:uid="{1BA39AD7-565D-4A1F-AFAB-A199D4796D82}">
          <x14:formula1>
            <xm:f>'(参考)リスト'!$D$6:$D$7</xm:f>
          </x14:formula1>
          <xm:sqref>R5:R6</xm:sqref>
        </x14:dataValidation>
        <x14:dataValidation type="list" allowBlank="1" showInputMessage="1" showErrorMessage="1" xr:uid="{07A2A820-B4CA-4BC1-B6C8-1348D3CC6DA2}">
          <x14:formula1>
            <xm:f>'(参考)リスト'!$F$6:$F$7</xm:f>
          </x14:formula1>
          <xm:sqref>U5</xm:sqref>
        </x14:dataValidation>
        <x14:dataValidation type="list" allowBlank="1" showInputMessage="1" showErrorMessage="1" xr:uid="{32D538F5-5496-4234-84B0-061FD4A2A538}">
          <x14:formula1>
            <xm:f>'(参考)リスト'!$E$6:$E$10</xm:f>
          </x14:formula1>
          <xm:sqref>U6</xm:sqref>
        </x14:dataValidation>
        <x14:dataValidation type="list" allowBlank="1" showInputMessage="1" showErrorMessage="1" xr:uid="{29546D3E-4258-4195-B794-768F98FFB7A4}">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A05B6-7F01-4A05-ACBF-DF0F63E3E5D5}">
  <sheetPr codeName="Sheet148">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98712CD4-6D9F-4105-A688-422DC005DFB9}"/>
    <dataValidation allowBlank="1" showInputMessage="1" showErrorMessage="1" prompt="経度を小数点以下５桁まで入力する。" sqref="X4:Z4 X6:Z6" xr:uid="{250860C9-E2D7-4420-8444-6B9BDC26A1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5BA08DF-07E6-4A98-ABBD-DDF8D18F3745}">
          <x14:formula1>
            <xm:f>'(参考)リスト'!$C$6:$C$11</xm:f>
          </x14:formula1>
          <xm:sqref>I5:K5</xm:sqref>
        </x14:dataValidation>
        <x14:dataValidation type="list" allowBlank="1" showInputMessage="1" showErrorMessage="1" xr:uid="{EC103FDA-B47E-4894-A5A9-C855EFEFCDFF}">
          <x14:formula1>
            <xm:f>'(参考)リスト'!$D$6:$D$7</xm:f>
          </x14:formula1>
          <xm:sqref>R5:R6</xm:sqref>
        </x14:dataValidation>
        <x14:dataValidation type="list" allowBlank="1" showInputMessage="1" showErrorMessage="1" xr:uid="{610CD8D0-DA95-42EE-8C68-BDD280D53C39}">
          <x14:formula1>
            <xm:f>'(参考)リスト'!$F$6:$F$7</xm:f>
          </x14:formula1>
          <xm:sqref>U5</xm:sqref>
        </x14:dataValidation>
        <x14:dataValidation type="list" allowBlank="1" showInputMessage="1" showErrorMessage="1" xr:uid="{31D77E78-9597-4401-A543-27B52DE02C8A}">
          <x14:formula1>
            <xm:f>'(参考)リスト'!$E$6:$E$10</xm:f>
          </x14:formula1>
          <xm:sqref>U6</xm:sqref>
        </x14:dataValidation>
        <x14:dataValidation type="list" allowBlank="1" showInputMessage="1" showErrorMessage="1" xr:uid="{7A0F396D-A1C6-4D56-B388-C2D6FDFCAD83}">
          <x14:formula1>
            <xm:f>'(参考)リスト'!$G$16:$G$19</xm:f>
          </x14:formula1>
          <xm:sqref>D7:E11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959A1-CF8A-4230-B2F0-DB62E6C45478}">
  <sheetPr codeName="Sheet149">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541</v>
      </c>
      <c r="O2" s="297"/>
      <c r="P2" s="503">
        <v>45862</v>
      </c>
      <c r="Q2" s="504"/>
      <c r="R2" s="505"/>
      <c r="S2" s="297" t="s">
        <v>566</v>
      </c>
      <c r="T2" s="297"/>
      <c r="U2" s="297"/>
      <c r="V2" s="506" t="str">
        <f>+'様式A-1'!$W$2</f>
        <v>34.18981,132.15406</v>
      </c>
      <c r="W2" s="506"/>
      <c r="X2" s="506"/>
      <c r="Y2" s="506"/>
      <c r="Z2" s="506"/>
    </row>
    <row r="3" spans="2:27" ht="20.100000000000001" customHeight="1" x14ac:dyDescent="0.15">
      <c r="B3" s="186" t="s">
        <v>533</v>
      </c>
      <c r="C3" s="298" t="str">
        <f>+'様式A-1'!$D$3</f>
        <v>マツオトンネル</v>
      </c>
      <c r="D3" s="299"/>
      <c r="E3" s="299"/>
      <c r="F3" s="300"/>
      <c r="G3" s="295" t="s">
        <v>534</v>
      </c>
      <c r="H3" s="298" t="str">
        <f>+'様式A-1'!$J$3</f>
        <v>一般県道岩国美和線</v>
      </c>
      <c r="I3" s="299"/>
      <c r="J3" s="300"/>
      <c r="K3" s="295" t="s">
        <v>538</v>
      </c>
      <c r="L3" s="507" t="str">
        <f>+'様式A-1'!$R$3</f>
        <v>山口県岩国土木建築事務所</v>
      </c>
      <c r="M3" s="507"/>
      <c r="N3" s="507"/>
      <c r="O3" s="507"/>
      <c r="P3" s="507"/>
      <c r="Q3" s="272" t="s">
        <v>539</v>
      </c>
      <c r="R3" s="274"/>
      <c r="S3" s="298" t="str">
        <f>'様式B (1)'!$S$3</f>
        <v>復建調査設計株式会社</v>
      </c>
      <c r="T3" s="299"/>
      <c r="U3" s="300"/>
      <c r="V3" s="509" t="s">
        <v>544</v>
      </c>
      <c r="W3" s="151" t="s">
        <v>545</v>
      </c>
      <c r="X3" s="511">
        <f>+'様式A-1'!$E$7</f>
        <v>34.193159999999999</v>
      </c>
      <c r="Y3" s="512"/>
      <c r="Z3" s="513"/>
    </row>
    <row r="4" spans="2:27" ht="20.100000000000001" customHeight="1" x14ac:dyDescent="0.15">
      <c r="B4" s="183" t="s">
        <v>546</v>
      </c>
      <c r="C4" s="301" t="str">
        <f>+'様式A-1'!$D$4</f>
        <v>松尾トンネル</v>
      </c>
      <c r="D4" s="302"/>
      <c r="E4" s="302"/>
      <c r="F4" s="303"/>
      <c r="G4" s="289"/>
      <c r="H4" s="301"/>
      <c r="I4" s="302"/>
      <c r="J4" s="303"/>
      <c r="K4" s="289"/>
      <c r="L4" s="508"/>
      <c r="M4" s="508"/>
      <c r="N4" s="508"/>
      <c r="O4" s="508"/>
      <c r="P4" s="508"/>
      <c r="Q4" s="275"/>
      <c r="R4" s="277"/>
      <c r="S4" s="301" t="str">
        <f>'様式B (1)'!$S$4</f>
        <v>小笠原洋</v>
      </c>
      <c r="T4" s="302"/>
      <c r="U4" s="303"/>
      <c r="V4" s="510"/>
      <c r="W4" s="195" t="s">
        <v>547</v>
      </c>
      <c r="X4" s="511">
        <f>+'様式A-1'!$E$8</f>
        <v>132.15154000000001</v>
      </c>
      <c r="Y4" s="512"/>
      <c r="Z4" s="513"/>
    </row>
    <row r="5" spans="2:27" ht="20.100000000000001" customHeight="1" x14ac:dyDescent="0.15">
      <c r="B5" s="514" t="s">
        <v>548</v>
      </c>
      <c r="C5" s="190" t="s">
        <v>549</v>
      </c>
      <c r="D5" s="290" t="str">
        <f>+'様式A-1'!$E$5</f>
        <v>岩国市松尾峠</v>
      </c>
      <c r="E5" s="291"/>
      <c r="F5" s="291"/>
      <c r="G5" s="262" t="s">
        <v>395</v>
      </c>
      <c r="H5" s="263"/>
      <c r="I5" s="290" t="str">
        <f>'様式B (1)'!$I$5</f>
        <v>山岳トンネル工法（NATM）</v>
      </c>
      <c r="J5" s="291"/>
      <c r="K5" s="292"/>
      <c r="L5" s="297" t="s">
        <v>550</v>
      </c>
      <c r="M5" s="297"/>
      <c r="N5" s="184" t="s">
        <v>551</v>
      </c>
      <c r="O5" s="152">
        <f>+'様式A-1'!$Z$5</f>
        <v>657</v>
      </c>
      <c r="P5" s="185" t="s">
        <v>552</v>
      </c>
      <c r="Q5" s="519" t="s">
        <v>553</v>
      </c>
      <c r="R5" s="516" t="str">
        <f>'様式B (1)'!$R$5</f>
        <v>一般道</v>
      </c>
      <c r="S5" s="295" t="s">
        <v>65</v>
      </c>
      <c r="T5" s="295"/>
      <c r="U5" s="153" t="str">
        <f>'様式B (1)'!$U$5</f>
        <v>無</v>
      </c>
      <c r="V5" s="272" t="s">
        <v>554</v>
      </c>
      <c r="W5" s="151" t="s">
        <v>545</v>
      </c>
      <c r="X5" s="511">
        <f>+'様式A-1'!$E$9</f>
        <v>34.198901999999997</v>
      </c>
      <c r="Y5" s="512"/>
      <c r="Z5" s="513"/>
    </row>
    <row r="6" spans="2:27" ht="20.100000000000001" customHeight="1" x14ac:dyDescent="0.15">
      <c r="B6" s="515"/>
      <c r="C6" s="190" t="s">
        <v>555</v>
      </c>
      <c r="D6" s="518" t="str">
        <f>+'様式A-1'!$E$6</f>
        <v>岩国市美和町</v>
      </c>
      <c r="E6" s="291"/>
      <c r="F6" s="291"/>
      <c r="G6" s="297" t="s">
        <v>556</v>
      </c>
      <c r="H6" s="297"/>
      <c r="I6" s="290" t="str">
        <f>'様式B (1)'!$I$6</f>
        <v>1994年</v>
      </c>
      <c r="J6" s="291"/>
      <c r="K6" s="292"/>
      <c r="L6" s="297" t="s">
        <v>557</v>
      </c>
      <c r="M6" s="297"/>
      <c r="N6" s="184" t="s">
        <v>551</v>
      </c>
      <c r="O6" s="181">
        <f>+'様式A-1'!$E$15</f>
        <v>8.5</v>
      </c>
      <c r="P6" s="185" t="s">
        <v>552</v>
      </c>
      <c r="Q6" s="277"/>
      <c r="R6" s="517"/>
      <c r="S6" s="297" t="s">
        <v>63</v>
      </c>
      <c r="T6" s="297"/>
      <c r="U6" s="154" t="str">
        <f>'様式B (1)'!$U$6</f>
        <v>指定なし</v>
      </c>
      <c r="V6" s="275"/>
      <c r="W6" s="151" t="s">
        <v>547</v>
      </c>
      <c r="X6" s="511">
        <f>+'様式A-1'!$E$10</f>
        <v>132.14985100000001</v>
      </c>
      <c r="Y6" s="512"/>
      <c r="Z6" s="513"/>
    </row>
    <row r="7" spans="2:27" ht="7.5" customHeight="1" x14ac:dyDescent="0.15">
      <c r="B7" s="547" t="s">
        <v>558</v>
      </c>
      <c r="C7" s="547"/>
      <c r="D7" s="548" t="str">
        <f>'様式B (1)'!$D$7</f>
        <v>Ⅱ</v>
      </c>
      <c r="E7" s="548"/>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7"/>
      <c r="C8" s="547"/>
      <c r="D8" s="548"/>
      <c r="E8" s="548"/>
      <c r="F8" s="158"/>
      <c r="G8" s="520" t="s">
        <v>559</v>
      </c>
      <c r="H8" s="519"/>
      <c r="I8" s="551" t="s">
        <v>560</v>
      </c>
      <c r="J8" s="159" t="s">
        <v>542</v>
      </c>
      <c r="K8" s="160" t="s">
        <v>523</v>
      </c>
      <c r="L8" s="533">
        <f>'様式B (1)'!$L$8</f>
        <v>83</v>
      </c>
      <c r="M8" s="534"/>
      <c r="N8" s="190" t="s">
        <v>543</v>
      </c>
      <c r="O8" s="535">
        <f>'様式B (1)'!$O$8</f>
        <v>0</v>
      </c>
      <c r="P8" s="535"/>
      <c r="Q8" s="190" t="s">
        <v>561</v>
      </c>
      <c r="R8" s="533">
        <f>'様式B (1)'!$R$8</f>
        <v>0</v>
      </c>
      <c r="S8" s="534"/>
      <c r="T8" s="520" t="s">
        <v>562</v>
      </c>
      <c r="U8" s="519"/>
      <c r="V8" s="520" t="s">
        <v>563</v>
      </c>
      <c r="W8" s="519"/>
      <c r="X8" s="523">
        <f>'様式B (1)'!$X$8</f>
        <v>1</v>
      </c>
      <c r="Y8" s="524"/>
      <c r="Z8" s="158"/>
      <c r="AA8" s="84"/>
    </row>
    <row r="9" spans="2:27" ht="10.9" customHeight="1" x14ac:dyDescent="0.15">
      <c r="B9" s="547"/>
      <c r="C9" s="547"/>
      <c r="D9" s="548"/>
      <c r="E9" s="548"/>
      <c r="F9" s="158"/>
      <c r="G9" s="549"/>
      <c r="H9" s="550"/>
      <c r="I9" s="552"/>
      <c r="J9" s="527" t="s">
        <v>470</v>
      </c>
      <c r="K9" s="529" t="s">
        <v>523</v>
      </c>
      <c r="L9" s="523">
        <f>'様式B (1)'!$L$9</f>
        <v>1</v>
      </c>
      <c r="M9" s="524"/>
      <c r="N9" s="527" t="s">
        <v>543</v>
      </c>
      <c r="O9" s="523">
        <f>'様式B (1)'!$O$9</f>
        <v>0</v>
      </c>
      <c r="P9" s="524"/>
      <c r="Q9" s="527" t="s">
        <v>561</v>
      </c>
      <c r="R9" s="523">
        <f>'様式B (1)'!$R$9</f>
        <v>0</v>
      </c>
      <c r="S9" s="524"/>
      <c r="T9" s="549"/>
      <c r="U9" s="550"/>
      <c r="V9" s="521"/>
      <c r="W9" s="522"/>
      <c r="X9" s="525"/>
      <c r="Y9" s="526"/>
      <c r="Z9" s="158"/>
      <c r="AA9" s="84"/>
    </row>
    <row r="10" spans="2:27" ht="10.9" customHeight="1" x14ac:dyDescent="0.15">
      <c r="B10" s="547"/>
      <c r="C10" s="547"/>
      <c r="D10" s="548"/>
      <c r="E10" s="548"/>
      <c r="F10" s="158"/>
      <c r="G10" s="549"/>
      <c r="H10" s="550"/>
      <c r="I10" s="552"/>
      <c r="J10" s="528"/>
      <c r="K10" s="530"/>
      <c r="L10" s="531"/>
      <c r="M10" s="532"/>
      <c r="N10" s="528"/>
      <c r="O10" s="531"/>
      <c r="P10" s="532"/>
      <c r="Q10" s="528"/>
      <c r="R10" s="531"/>
      <c r="S10" s="532"/>
      <c r="T10" s="549"/>
      <c r="U10" s="550"/>
      <c r="V10" s="540" t="s">
        <v>564</v>
      </c>
      <c r="W10" s="541"/>
      <c r="X10" s="523">
        <f>'様式B (1)'!$X$10</f>
        <v>8</v>
      </c>
      <c r="Y10" s="524"/>
      <c r="Z10" s="158"/>
      <c r="AA10" s="84"/>
    </row>
    <row r="11" spans="2:27" ht="21.75" customHeight="1" x14ac:dyDescent="0.15">
      <c r="B11" s="547"/>
      <c r="C11" s="547"/>
      <c r="D11" s="548"/>
      <c r="E11" s="548"/>
      <c r="F11" s="158"/>
      <c r="G11" s="521"/>
      <c r="H11" s="522"/>
      <c r="I11" s="553"/>
      <c r="J11" s="190" t="s">
        <v>565</v>
      </c>
      <c r="K11" s="160" t="s">
        <v>523</v>
      </c>
      <c r="L11" s="544">
        <f>'様式B (1)'!$L$11</f>
        <v>0</v>
      </c>
      <c r="M11" s="545"/>
      <c r="N11" s="190" t="s">
        <v>543</v>
      </c>
      <c r="O11" s="546">
        <f>'様式B (1)'!$O$11</f>
        <v>0</v>
      </c>
      <c r="P11" s="546"/>
      <c r="Q11" s="190" t="s">
        <v>561</v>
      </c>
      <c r="R11" s="544">
        <f>'様式B (1)'!$R$11</f>
        <v>0</v>
      </c>
      <c r="S11" s="545"/>
      <c r="T11" s="521"/>
      <c r="U11" s="522"/>
      <c r="V11" s="542"/>
      <c r="W11" s="543"/>
      <c r="X11" s="531"/>
      <c r="Y11" s="532"/>
      <c r="Z11" s="158"/>
      <c r="AA11" s="84"/>
    </row>
    <row r="12" spans="2:27" ht="21.75" customHeight="1" x14ac:dyDescent="0.15">
      <c r="B12" s="293" t="s">
        <v>216</v>
      </c>
      <c r="C12" s="537"/>
      <c r="D12" s="538"/>
      <c r="E12" s="538"/>
      <c r="F12" s="538"/>
      <c r="G12" s="538"/>
      <c r="H12" s="538"/>
      <c r="I12" s="538"/>
      <c r="J12" s="538"/>
      <c r="K12" s="538"/>
      <c r="L12" s="538"/>
      <c r="M12" s="538"/>
      <c r="N12" s="538"/>
      <c r="O12" s="538"/>
      <c r="P12" s="538"/>
      <c r="Q12" s="538"/>
      <c r="R12" s="538"/>
      <c r="S12" s="538"/>
      <c r="T12" s="538"/>
      <c r="U12" s="538"/>
      <c r="V12" s="538"/>
      <c r="W12" s="538"/>
      <c r="X12" s="538"/>
      <c r="Y12" s="538"/>
      <c r="Z12" s="539"/>
      <c r="AA12" s="84"/>
    </row>
    <row r="13" spans="2:27" ht="21.75" customHeight="1" x14ac:dyDescent="0.15">
      <c r="B13" s="294"/>
      <c r="C13" s="537"/>
      <c r="D13" s="538"/>
      <c r="E13" s="538"/>
      <c r="F13" s="538"/>
      <c r="G13" s="538"/>
      <c r="H13" s="538"/>
      <c r="I13" s="538"/>
      <c r="J13" s="538"/>
      <c r="K13" s="538"/>
      <c r="L13" s="538"/>
      <c r="M13" s="538"/>
      <c r="N13" s="538"/>
      <c r="O13" s="538"/>
      <c r="P13" s="538"/>
      <c r="Q13" s="538"/>
      <c r="R13" s="538"/>
      <c r="S13" s="538"/>
      <c r="T13" s="538"/>
      <c r="U13" s="538"/>
      <c r="V13" s="538"/>
      <c r="W13" s="538"/>
      <c r="X13" s="538"/>
      <c r="Y13" s="538"/>
      <c r="Z13" s="539"/>
      <c r="AA13" s="84"/>
    </row>
    <row r="14" spans="2:27" ht="21.75" customHeight="1" x14ac:dyDescent="0.15">
      <c r="B14" s="294"/>
      <c r="C14" s="537"/>
      <c r="D14" s="538"/>
      <c r="E14" s="538"/>
      <c r="F14" s="538"/>
      <c r="G14" s="538"/>
      <c r="H14" s="538"/>
      <c r="I14" s="538"/>
      <c r="J14" s="538"/>
      <c r="K14" s="538"/>
      <c r="L14" s="538"/>
      <c r="M14" s="538"/>
      <c r="N14" s="538"/>
      <c r="O14" s="538"/>
      <c r="P14" s="538"/>
      <c r="Q14" s="538"/>
      <c r="R14" s="538"/>
      <c r="S14" s="538"/>
      <c r="T14" s="538"/>
      <c r="U14" s="538"/>
      <c r="V14" s="538"/>
      <c r="W14" s="538"/>
      <c r="X14" s="538"/>
      <c r="Y14" s="538"/>
      <c r="Z14" s="539"/>
      <c r="AA14" s="84"/>
    </row>
    <row r="15" spans="2:27" ht="21.75" customHeight="1" x14ac:dyDescent="0.15">
      <c r="B15" s="294"/>
      <c r="C15" s="537"/>
      <c r="D15" s="538"/>
      <c r="E15" s="538"/>
      <c r="F15" s="538"/>
      <c r="G15" s="538"/>
      <c r="H15" s="538"/>
      <c r="I15" s="538"/>
      <c r="J15" s="538"/>
      <c r="K15" s="538"/>
      <c r="L15" s="538"/>
      <c r="M15" s="538"/>
      <c r="N15" s="538"/>
      <c r="O15" s="538"/>
      <c r="P15" s="538"/>
      <c r="Q15" s="538"/>
      <c r="R15" s="538"/>
      <c r="S15" s="538"/>
      <c r="T15" s="538"/>
      <c r="U15" s="538"/>
      <c r="V15" s="538"/>
      <c r="W15" s="538"/>
      <c r="X15" s="538"/>
      <c r="Y15" s="538"/>
      <c r="Z15" s="539"/>
    </row>
    <row r="16" spans="2:27" ht="21.75" customHeight="1" x14ac:dyDescent="0.15">
      <c r="B16" s="294"/>
      <c r="C16" s="537"/>
      <c r="D16" s="538"/>
      <c r="E16" s="538"/>
      <c r="F16" s="538"/>
      <c r="G16" s="538"/>
      <c r="H16" s="538"/>
      <c r="I16" s="538"/>
      <c r="J16" s="538"/>
      <c r="K16" s="538"/>
      <c r="L16" s="538"/>
      <c r="M16" s="538"/>
      <c r="N16" s="538"/>
      <c r="O16" s="538"/>
      <c r="P16" s="538"/>
      <c r="Q16" s="538"/>
      <c r="R16" s="538"/>
      <c r="S16" s="538"/>
      <c r="T16" s="538"/>
      <c r="U16" s="538"/>
      <c r="V16" s="538"/>
      <c r="W16" s="538"/>
      <c r="X16" s="538"/>
      <c r="Y16" s="538"/>
      <c r="Z16" s="539"/>
    </row>
    <row r="17" spans="2:26" ht="21.75" customHeight="1" x14ac:dyDescent="0.15">
      <c r="B17" s="294"/>
      <c r="C17" s="537"/>
      <c r="D17" s="538"/>
      <c r="E17" s="538"/>
      <c r="F17" s="538"/>
      <c r="G17" s="538"/>
      <c r="H17" s="538"/>
      <c r="I17" s="538"/>
      <c r="J17" s="538"/>
      <c r="K17" s="538"/>
      <c r="L17" s="538"/>
      <c r="M17" s="538"/>
      <c r="N17" s="538"/>
      <c r="O17" s="538"/>
      <c r="P17" s="538"/>
      <c r="Q17" s="538"/>
      <c r="R17" s="538"/>
      <c r="S17" s="538"/>
      <c r="T17" s="538"/>
      <c r="U17" s="538"/>
      <c r="V17" s="538"/>
      <c r="W17" s="538"/>
      <c r="X17" s="538"/>
      <c r="Y17" s="538"/>
      <c r="Z17" s="539"/>
    </row>
    <row r="18" spans="2:26" ht="21.75" customHeight="1" x14ac:dyDescent="0.15">
      <c r="B18" s="294"/>
      <c r="C18" s="537"/>
      <c r="D18" s="538"/>
      <c r="E18" s="538"/>
      <c r="F18" s="538"/>
      <c r="G18" s="538"/>
      <c r="H18" s="538"/>
      <c r="I18" s="538"/>
      <c r="J18" s="538"/>
      <c r="K18" s="538"/>
      <c r="L18" s="538"/>
      <c r="M18" s="538"/>
      <c r="N18" s="538"/>
      <c r="O18" s="538"/>
      <c r="P18" s="538"/>
      <c r="Q18" s="538"/>
      <c r="R18" s="538"/>
      <c r="S18" s="538"/>
      <c r="T18" s="538"/>
      <c r="U18" s="538"/>
      <c r="V18" s="538"/>
      <c r="W18" s="538"/>
      <c r="X18" s="538"/>
      <c r="Y18" s="538"/>
      <c r="Z18" s="539"/>
    </row>
    <row r="19" spans="2:26" ht="21.75" customHeight="1" x14ac:dyDescent="0.15">
      <c r="B19" s="294"/>
      <c r="C19" s="537"/>
      <c r="D19" s="538"/>
      <c r="E19" s="538"/>
      <c r="F19" s="538"/>
      <c r="G19" s="538"/>
      <c r="H19" s="538"/>
      <c r="I19" s="538"/>
      <c r="J19" s="538"/>
      <c r="K19" s="538"/>
      <c r="L19" s="538"/>
      <c r="M19" s="538"/>
      <c r="N19" s="538"/>
      <c r="O19" s="538"/>
      <c r="P19" s="538"/>
      <c r="Q19" s="538"/>
      <c r="R19" s="538"/>
      <c r="S19" s="538"/>
      <c r="T19" s="538"/>
      <c r="U19" s="538"/>
      <c r="V19" s="538"/>
      <c r="W19" s="538"/>
      <c r="X19" s="538"/>
      <c r="Y19" s="538"/>
      <c r="Z19" s="539"/>
    </row>
    <row r="20" spans="2:26" ht="21.75" customHeight="1" x14ac:dyDescent="0.15">
      <c r="B20" s="294"/>
      <c r="C20" s="537"/>
      <c r="D20" s="538"/>
      <c r="E20" s="538"/>
      <c r="F20" s="538"/>
      <c r="G20" s="538"/>
      <c r="H20" s="538"/>
      <c r="I20" s="538"/>
      <c r="J20" s="538"/>
      <c r="K20" s="538"/>
      <c r="L20" s="538"/>
      <c r="M20" s="538"/>
      <c r="N20" s="538"/>
      <c r="O20" s="538"/>
      <c r="P20" s="538"/>
      <c r="Q20" s="538"/>
      <c r="R20" s="538"/>
      <c r="S20" s="538"/>
      <c r="T20" s="538"/>
      <c r="U20" s="538"/>
      <c r="V20" s="538"/>
      <c r="W20" s="538"/>
      <c r="X20" s="538"/>
      <c r="Y20" s="538"/>
      <c r="Z20" s="539"/>
    </row>
    <row r="21" spans="2:26" ht="21.75" customHeight="1" x14ac:dyDescent="0.15">
      <c r="B21" s="294"/>
      <c r="C21" s="537"/>
      <c r="D21" s="538"/>
      <c r="E21" s="538"/>
      <c r="F21" s="538"/>
      <c r="G21" s="538"/>
      <c r="H21" s="538"/>
      <c r="I21" s="538"/>
      <c r="J21" s="538"/>
      <c r="K21" s="538"/>
      <c r="L21" s="538"/>
      <c r="M21" s="538"/>
      <c r="N21" s="538"/>
      <c r="O21" s="538"/>
      <c r="P21" s="538"/>
      <c r="Q21" s="538"/>
      <c r="R21" s="538"/>
      <c r="S21" s="538"/>
      <c r="T21" s="538"/>
      <c r="U21" s="538"/>
      <c r="V21" s="538"/>
      <c r="W21" s="538"/>
      <c r="X21" s="538"/>
      <c r="Y21" s="538"/>
      <c r="Z21" s="539"/>
    </row>
    <row r="22" spans="2:26" ht="21.75" customHeight="1" x14ac:dyDescent="0.15">
      <c r="B22" s="294"/>
      <c r="C22" s="537"/>
      <c r="D22" s="538"/>
      <c r="E22" s="538"/>
      <c r="F22" s="538"/>
      <c r="G22" s="538"/>
      <c r="H22" s="538"/>
      <c r="I22" s="538"/>
      <c r="J22" s="538"/>
      <c r="K22" s="538"/>
      <c r="L22" s="538"/>
      <c r="M22" s="538"/>
      <c r="N22" s="538"/>
      <c r="O22" s="538"/>
      <c r="P22" s="538"/>
      <c r="Q22" s="538"/>
      <c r="R22" s="538"/>
      <c r="S22" s="538"/>
      <c r="T22" s="538"/>
      <c r="U22" s="538"/>
      <c r="V22" s="538"/>
      <c r="W22" s="538"/>
      <c r="X22" s="538"/>
      <c r="Y22" s="538"/>
      <c r="Z22" s="539"/>
    </row>
    <row r="23" spans="2:26" ht="21.75" customHeight="1" x14ac:dyDescent="0.15">
      <c r="B23" s="294"/>
      <c r="C23" s="537"/>
      <c r="D23" s="538"/>
      <c r="E23" s="538"/>
      <c r="F23" s="538"/>
      <c r="G23" s="538"/>
      <c r="H23" s="538"/>
      <c r="I23" s="538"/>
      <c r="J23" s="538"/>
      <c r="K23" s="538"/>
      <c r="L23" s="538"/>
      <c r="M23" s="538"/>
      <c r="N23" s="538"/>
      <c r="O23" s="538"/>
      <c r="P23" s="538"/>
      <c r="Q23" s="538"/>
      <c r="R23" s="538"/>
      <c r="S23" s="538"/>
      <c r="T23" s="538"/>
      <c r="U23" s="538"/>
      <c r="V23" s="538"/>
      <c r="W23" s="538"/>
      <c r="X23" s="538"/>
      <c r="Y23" s="538"/>
      <c r="Z23" s="539"/>
    </row>
    <row r="24" spans="2:26" ht="21.75" customHeight="1" x14ac:dyDescent="0.15">
      <c r="B24" s="294"/>
      <c r="C24" s="537"/>
      <c r="D24" s="538"/>
      <c r="E24" s="538"/>
      <c r="F24" s="538"/>
      <c r="G24" s="538"/>
      <c r="H24" s="538"/>
      <c r="I24" s="538"/>
      <c r="J24" s="538"/>
      <c r="K24" s="538"/>
      <c r="L24" s="538"/>
      <c r="M24" s="538"/>
      <c r="N24" s="538"/>
      <c r="O24" s="538"/>
      <c r="P24" s="538"/>
      <c r="Q24" s="538"/>
      <c r="R24" s="538"/>
      <c r="S24" s="538"/>
      <c r="T24" s="538"/>
      <c r="U24" s="538"/>
      <c r="V24" s="538"/>
      <c r="W24" s="538"/>
      <c r="X24" s="538"/>
      <c r="Y24" s="538"/>
      <c r="Z24" s="539"/>
    </row>
    <row r="25" spans="2:26" ht="21.75" customHeight="1" x14ac:dyDescent="0.15">
      <c r="B25" s="294"/>
      <c r="C25" s="537"/>
      <c r="D25" s="538"/>
      <c r="E25" s="538"/>
      <c r="F25" s="538"/>
      <c r="G25" s="538"/>
      <c r="H25" s="538"/>
      <c r="I25" s="538"/>
      <c r="J25" s="538"/>
      <c r="K25" s="538"/>
      <c r="L25" s="538"/>
      <c r="M25" s="538"/>
      <c r="N25" s="538"/>
      <c r="O25" s="538"/>
      <c r="P25" s="538"/>
      <c r="Q25" s="538"/>
      <c r="R25" s="538"/>
      <c r="S25" s="538"/>
      <c r="T25" s="538"/>
      <c r="U25" s="538"/>
      <c r="V25" s="538"/>
      <c r="W25" s="538"/>
      <c r="X25" s="538"/>
      <c r="Y25" s="538"/>
      <c r="Z25" s="539"/>
    </row>
    <row r="26" spans="2:26" ht="21.75" customHeight="1" x14ac:dyDescent="0.15">
      <c r="B26" s="294"/>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9"/>
    </row>
    <row r="27" spans="2:26" ht="21.75" customHeight="1" x14ac:dyDescent="0.15">
      <c r="B27" s="294"/>
      <c r="C27" s="537"/>
      <c r="D27" s="538"/>
      <c r="E27" s="538"/>
      <c r="F27" s="538"/>
      <c r="G27" s="538"/>
      <c r="H27" s="538"/>
      <c r="I27" s="538"/>
      <c r="J27" s="538"/>
      <c r="K27" s="538"/>
      <c r="L27" s="538"/>
      <c r="M27" s="538"/>
      <c r="N27" s="538"/>
      <c r="O27" s="538"/>
      <c r="P27" s="538"/>
      <c r="Q27" s="538"/>
      <c r="R27" s="538"/>
      <c r="S27" s="538"/>
      <c r="T27" s="538"/>
      <c r="U27" s="538"/>
      <c r="V27" s="538"/>
      <c r="W27" s="538"/>
      <c r="X27" s="538"/>
      <c r="Y27" s="538"/>
      <c r="Z27" s="539"/>
    </row>
    <row r="28" spans="2:26" ht="21.75" customHeight="1" x14ac:dyDescent="0.15">
      <c r="B28" s="294"/>
      <c r="C28" s="537"/>
      <c r="D28" s="538"/>
      <c r="E28" s="538"/>
      <c r="F28" s="538"/>
      <c r="G28" s="538"/>
      <c r="H28" s="538"/>
      <c r="I28" s="538"/>
      <c r="J28" s="538"/>
      <c r="K28" s="538"/>
      <c r="L28" s="538"/>
      <c r="M28" s="538"/>
      <c r="N28" s="538"/>
      <c r="O28" s="538"/>
      <c r="P28" s="538"/>
      <c r="Q28" s="538"/>
      <c r="R28" s="538"/>
      <c r="S28" s="538"/>
      <c r="T28" s="538"/>
      <c r="U28" s="538"/>
      <c r="V28" s="538"/>
      <c r="W28" s="538"/>
      <c r="X28" s="538"/>
      <c r="Y28" s="538"/>
      <c r="Z28" s="539"/>
    </row>
    <row r="29" spans="2:26" ht="47.25" customHeight="1" x14ac:dyDescent="0.15">
      <c r="B29" s="344"/>
      <c r="C29" s="162"/>
      <c r="D29" s="162"/>
      <c r="E29" s="163"/>
      <c r="F29" s="164"/>
      <c r="G29" s="162"/>
      <c r="H29" s="162"/>
      <c r="I29" s="162"/>
      <c r="J29" s="536" t="s">
        <v>217</v>
      </c>
      <c r="K29" s="536"/>
      <c r="L29" s="536"/>
      <c r="M29" s="536"/>
      <c r="N29" s="536"/>
      <c r="O29" s="536"/>
      <c r="P29" s="536"/>
      <c r="Q29" s="536" t="s">
        <v>218</v>
      </c>
      <c r="R29" s="536"/>
      <c r="S29" s="536"/>
      <c r="T29" s="536"/>
      <c r="U29" s="536"/>
      <c r="V29" s="536"/>
      <c r="W29" s="536"/>
      <c r="X29" s="536"/>
      <c r="Y29" s="536"/>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4652B0A2-1B5A-43F7-8353-1D8BCE2D9A0D}"/>
    <dataValidation allowBlank="1" showInputMessage="1" showErrorMessage="1" prompt="経度を小数点以下５桁まで入力する。" sqref="X4:Z4 X6:Z6" xr:uid="{E84136AE-D99B-4848-98F0-6A9456BAB02A}"/>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ECB0B12-A025-4080-BC5F-8D79A74F86CE}">
          <x14:formula1>
            <xm:f>'(参考)リスト'!$C$6:$C$11</xm:f>
          </x14:formula1>
          <xm:sqref>I5:K5</xm:sqref>
        </x14:dataValidation>
        <x14:dataValidation type="list" allowBlank="1" showInputMessage="1" showErrorMessage="1" xr:uid="{27E5CD7C-9C00-47F0-8C93-FA6D38F24D21}">
          <x14:formula1>
            <xm:f>'(参考)リスト'!$D$6:$D$7</xm:f>
          </x14:formula1>
          <xm:sqref>R5:R6</xm:sqref>
        </x14:dataValidation>
        <x14:dataValidation type="list" allowBlank="1" showInputMessage="1" showErrorMessage="1" xr:uid="{8097D08F-74F7-4528-9165-467A297D0471}">
          <x14:formula1>
            <xm:f>'(参考)リスト'!$F$6:$F$7</xm:f>
          </x14:formula1>
          <xm:sqref>U5</xm:sqref>
        </x14:dataValidation>
        <x14:dataValidation type="list" allowBlank="1" showInputMessage="1" showErrorMessage="1" xr:uid="{57046CD7-E86E-4CA4-8C89-37840C1A9692}">
          <x14:formula1>
            <xm:f>'(参考)リスト'!$E$6:$E$10</xm:f>
          </x14:formula1>
          <xm:sqref>U6</xm:sqref>
        </x14:dataValidation>
        <x14:dataValidation type="list" allowBlank="1" showInputMessage="1" showErrorMessage="1" xr:uid="{778180E6-4351-4B96-B20C-D21DF17B37A8}">
          <x14:formula1>
            <xm:f>'(参考)リスト'!$G$16:$G$19</xm:f>
          </x14:formula1>
          <xm:sqref>D7:E11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Y283"/>
  <sheetViews>
    <sheetView showGridLines="0" showZero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0" t="s">
        <v>223</v>
      </c>
      <c r="C2" s="580"/>
      <c r="D2" s="580"/>
      <c r="E2" s="580"/>
      <c r="F2" s="581"/>
      <c r="G2" s="581"/>
      <c r="H2" s="581"/>
      <c r="I2" s="580"/>
      <c r="J2" s="580"/>
      <c r="K2" s="580"/>
      <c r="L2" s="580"/>
      <c r="M2" s="580"/>
      <c r="N2" s="580"/>
      <c r="O2" s="580"/>
      <c r="P2" s="580"/>
      <c r="Q2" s="580"/>
      <c r="R2" s="580"/>
      <c r="S2" s="580"/>
      <c r="T2" s="580"/>
      <c r="U2" s="580"/>
      <c r="V2" s="580"/>
      <c r="W2" s="580"/>
      <c r="X2" s="580"/>
      <c r="Y2" s="161"/>
    </row>
    <row r="3" spans="2:25" ht="20.100000000000001" customHeight="1" x14ac:dyDescent="0.15">
      <c r="B3" s="335" t="s">
        <v>60</v>
      </c>
      <c r="C3" s="346"/>
      <c r="D3" s="346"/>
      <c r="E3" s="346"/>
      <c r="F3" s="582" t="str">
        <f>+'様式A-1'!$D$3</f>
        <v>マツオトンネル</v>
      </c>
      <c r="G3" s="582"/>
      <c r="H3" s="582"/>
      <c r="I3" s="260" t="s">
        <v>61</v>
      </c>
      <c r="J3" s="261"/>
      <c r="K3" s="290" t="str">
        <f>+'様式A-1'!$J$3</f>
        <v>一般県道岩国美和線</v>
      </c>
      <c r="L3" s="291"/>
      <c r="M3" s="291"/>
      <c r="N3" s="292"/>
      <c r="O3" s="295" t="s">
        <v>224</v>
      </c>
      <c r="P3" s="583" t="str">
        <f>+'様式B (1)'!$S$3</f>
        <v>復建調査設計株式会社</v>
      </c>
      <c r="Q3" s="507"/>
      <c r="R3" s="507"/>
      <c r="S3" s="584"/>
      <c r="T3" s="520" t="s">
        <v>225</v>
      </c>
      <c r="U3" s="585"/>
      <c r="V3" s="585"/>
      <c r="W3" s="519"/>
      <c r="X3" s="589">
        <f>+'様式B (1)'!$P$2</f>
        <v>45862</v>
      </c>
      <c r="Y3" s="590"/>
    </row>
    <row r="4" spans="2:25" ht="20.100000000000001" customHeight="1" x14ac:dyDescent="0.15">
      <c r="B4" s="286" t="s">
        <v>167</v>
      </c>
      <c r="C4" s="287"/>
      <c r="D4" s="287"/>
      <c r="E4" s="287"/>
      <c r="F4" s="593" t="str">
        <f>+'様式A-1'!$D$4</f>
        <v>松尾トンネル</v>
      </c>
      <c r="G4" s="593"/>
      <c r="H4" s="593"/>
      <c r="I4" s="594" t="s">
        <v>168</v>
      </c>
      <c r="J4" s="595"/>
      <c r="K4" s="290" t="str">
        <f>+'様式A-1'!$R$3</f>
        <v>山口県岩国土木建築事務所</v>
      </c>
      <c r="L4" s="291"/>
      <c r="M4" s="291"/>
      <c r="N4" s="292"/>
      <c r="O4" s="289"/>
      <c r="P4" s="596" t="str">
        <f>+'様式B (1)'!$S$4</f>
        <v>小笠原洋</v>
      </c>
      <c r="Q4" s="508"/>
      <c r="R4" s="508"/>
      <c r="S4" s="588"/>
      <c r="T4" s="586"/>
      <c r="U4" s="587"/>
      <c r="V4" s="587"/>
      <c r="W4" s="588"/>
      <c r="X4" s="591"/>
      <c r="Y4" s="592"/>
    </row>
    <row r="5" spans="2:25" ht="15" customHeight="1" x14ac:dyDescent="0.15">
      <c r="B5" s="294" t="s">
        <v>226</v>
      </c>
      <c r="C5" s="565" t="s">
        <v>227</v>
      </c>
      <c r="D5" s="566"/>
      <c r="E5" s="557" t="s">
        <v>228</v>
      </c>
      <c r="F5" s="557" t="s">
        <v>229</v>
      </c>
      <c r="G5" s="568" t="s">
        <v>230</v>
      </c>
      <c r="H5" s="569"/>
      <c r="I5" s="335" t="s">
        <v>231</v>
      </c>
      <c r="J5" s="346"/>
      <c r="K5" s="346"/>
      <c r="L5" s="346"/>
      <c r="M5" s="346"/>
      <c r="N5" s="347"/>
      <c r="O5" s="572" t="s">
        <v>232</v>
      </c>
      <c r="P5" s="514" t="s">
        <v>233</v>
      </c>
      <c r="Q5" s="574"/>
      <c r="R5" s="574"/>
      <c r="S5" s="575"/>
      <c r="T5" s="568" t="s">
        <v>234</v>
      </c>
      <c r="U5" s="578"/>
      <c r="V5" s="578"/>
      <c r="W5" s="578"/>
      <c r="X5" s="569"/>
      <c r="Y5" s="556" t="s">
        <v>235</v>
      </c>
    </row>
    <row r="6" spans="2:25" ht="15" customHeight="1" x14ac:dyDescent="0.15">
      <c r="B6" s="294"/>
      <c r="C6" s="565"/>
      <c r="D6" s="566"/>
      <c r="E6" s="557"/>
      <c r="F6" s="557"/>
      <c r="G6" s="570"/>
      <c r="H6" s="571"/>
      <c r="I6" s="286"/>
      <c r="J6" s="287"/>
      <c r="K6" s="287"/>
      <c r="L6" s="287"/>
      <c r="M6" s="287"/>
      <c r="N6" s="288"/>
      <c r="O6" s="573"/>
      <c r="P6" s="515"/>
      <c r="Q6" s="576"/>
      <c r="R6" s="576"/>
      <c r="S6" s="577"/>
      <c r="T6" s="570"/>
      <c r="U6" s="579"/>
      <c r="V6" s="579"/>
      <c r="W6" s="579"/>
      <c r="X6" s="571"/>
      <c r="Y6" s="557"/>
    </row>
    <row r="7" spans="2:25" ht="16.149999999999999" customHeight="1" x14ac:dyDescent="0.15">
      <c r="B7" s="294"/>
      <c r="C7" s="565"/>
      <c r="D7" s="566"/>
      <c r="E7" s="557"/>
      <c r="F7" s="557"/>
      <c r="G7" s="547" t="s">
        <v>236</v>
      </c>
      <c r="H7" s="547" t="s">
        <v>237</v>
      </c>
      <c r="I7" s="560" t="s">
        <v>238</v>
      </c>
      <c r="J7" s="560" t="s">
        <v>239</v>
      </c>
      <c r="K7" s="561"/>
      <c r="L7" s="561"/>
      <c r="M7" s="562" t="s">
        <v>240</v>
      </c>
      <c r="N7" s="563" t="s">
        <v>241</v>
      </c>
      <c r="O7" s="560" t="s">
        <v>242</v>
      </c>
      <c r="P7" s="323" t="s">
        <v>243</v>
      </c>
      <c r="Q7" s="561"/>
      <c r="R7" s="547" t="s">
        <v>244</v>
      </c>
      <c r="S7" s="547" t="s">
        <v>245</v>
      </c>
      <c r="T7" s="564" t="s">
        <v>246</v>
      </c>
      <c r="U7" s="547" t="s">
        <v>247</v>
      </c>
      <c r="V7" s="561"/>
      <c r="W7" s="561"/>
      <c r="X7" s="561"/>
      <c r="Y7" s="557"/>
    </row>
    <row r="8" spans="2:25" ht="16.149999999999999" customHeight="1" x14ac:dyDescent="0.15">
      <c r="B8" s="294"/>
      <c r="C8" s="286"/>
      <c r="D8" s="288"/>
      <c r="E8" s="567"/>
      <c r="F8" s="567"/>
      <c r="G8" s="559"/>
      <c r="H8" s="559"/>
      <c r="I8" s="561"/>
      <c r="J8" s="561"/>
      <c r="K8" s="561"/>
      <c r="L8" s="561"/>
      <c r="M8" s="561"/>
      <c r="N8" s="561"/>
      <c r="O8" s="561"/>
      <c r="P8" s="166" t="s">
        <v>248</v>
      </c>
      <c r="Q8" s="166" t="s">
        <v>249</v>
      </c>
      <c r="R8" s="561"/>
      <c r="S8" s="561"/>
      <c r="T8" s="561"/>
      <c r="U8" s="561"/>
      <c r="V8" s="561"/>
      <c r="W8" s="561"/>
      <c r="X8" s="561"/>
      <c r="Y8" s="558"/>
    </row>
    <row r="9" spans="2:25" ht="15.75" customHeight="1" x14ac:dyDescent="0.15">
      <c r="B9" s="294"/>
      <c r="C9" s="339" t="s">
        <v>567</v>
      </c>
      <c r="D9" s="340"/>
      <c r="E9" s="133">
        <v>1</v>
      </c>
      <c r="F9" s="245">
        <v>3</v>
      </c>
      <c r="G9" s="180" t="s">
        <v>666</v>
      </c>
      <c r="H9" s="180" t="s">
        <v>703</v>
      </c>
      <c r="I9" s="180"/>
      <c r="J9" s="267" t="s">
        <v>476</v>
      </c>
      <c r="K9" s="267"/>
      <c r="L9" s="267"/>
      <c r="M9" s="180" t="s">
        <v>667</v>
      </c>
      <c r="N9" s="180" t="s">
        <v>531</v>
      </c>
      <c r="O9" s="180" t="s">
        <v>593</v>
      </c>
      <c r="P9" s="180"/>
      <c r="Q9" s="180"/>
      <c r="R9" s="180" t="s">
        <v>594</v>
      </c>
      <c r="S9" s="180" t="s">
        <v>594</v>
      </c>
      <c r="T9" s="180"/>
      <c r="U9" s="267"/>
      <c r="V9" s="554"/>
      <c r="W9" s="554"/>
      <c r="X9" s="554"/>
      <c r="Y9" s="180" t="s">
        <v>912</v>
      </c>
    </row>
    <row r="10" spans="2:25" ht="15.95" customHeight="1" x14ac:dyDescent="0.15">
      <c r="B10" s="294"/>
      <c r="C10" s="339" t="s">
        <v>568</v>
      </c>
      <c r="D10" s="340"/>
      <c r="E10" s="133">
        <v>1</v>
      </c>
      <c r="F10" s="245">
        <v>16.45</v>
      </c>
      <c r="G10" s="180" t="s">
        <v>522</v>
      </c>
      <c r="H10" s="180" t="s">
        <v>603</v>
      </c>
      <c r="I10" s="180" t="s">
        <v>542</v>
      </c>
      <c r="J10" s="267" t="s">
        <v>442</v>
      </c>
      <c r="K10" s="267"/>
      <c r="L10" s="267"/>
      <c r="M10" s="180" t="s">
        <v>531</v>
      </c>
      <c r="N10" s="180" t="s">
        <v>601</v>
      </c>
      <c r="O10" s="180" t="s">
        <v>543</v>
      </c>
      <c r="P10" s="180"/>
      <c r="Q10" s="180" t="s">
        <v>529</v>
      </c>
      <c r="R10" s="180" t="s">
        <v>594</v>
      </c>
      <c r="S10" s="180" t="s">
        <v>594</v>
      </c>
      <c r="T10" s="180" t="s">
        <v>527</v>
      </c>
      <c r="U10" s="267" t="s">
        <v>530</v>
      </c>
      <c r="V10" s="554"/>
      <c r="W10" s="554"/>
      <c r="X10" s="554"/>
      <c r="Y10" s="238"/>
    </row>
    <row r="11" spans="2:25" ht="15.95" customHeight="1" x14ac:dyDescent="0.15">
      <c r="B11" s="294"/>
      <c r="C11" s="339" t="s">
        <v>568</v>
      </c>
      <c r="D11" s="340"/>
      <c r="E11" s="133">
        <v>2</v>
      </c>
      <c r="F11" s="245">
        <v>16.45</v>
      </c>
      <c r="G11" s="180" t="s">
        <v>522</v>
      </c>
      <c r="H11" s="180" t="s">
        <v>604</v>
      </c>
      <c r="I11" s="180" t="s">
        <v>542</v>
      </c>
      <c r="J11" s="267" t="s">
        <v>442</v>
      </c>
      <c r="K11" s="267"/>
      <c r="L11" s="267"/>
      <c r="M11" s="180" t="s">
        <v>531</v>
      </c>
      <c r="N11" s="180" t="s">
        <v>668</v>
      </c>
      <c r="O11" s="180" t="s">
        <v>543</v>
      </c>
      <c r="P11" s="180"/>
      <c r="Q11" s="180" t="s">
        <v>529</v>
      </c>
      <c r="R11" s="180" t="s">
        <v>594</v>
      </c>
      <c r="S11" s="180" t="s">
        <v>594</v>
      </c>
      <c r="T11" s="180" t="s">
        <v>527</v>
      </c>
      <c r="U11" s="267" t="s">
        <v>530</v>
      </c>
      <c r="V11" s="554"/>
      <c r="W11" s="554"/>
      <c r="X11" s="554"/>
      <c r="Y11" s="180"/>
    </row>
    <row r="12" spans="2:25" ht="15.95" customHeight="1" x14ac:dyDescent="0.15">
      <c r="B12" s="294"/>
      <c r="C12" s="339" t="s">
        <v>568</v>
      </c>
      <c r="D12" s="340"/>
      <c r="E12" s="133">
        <v>3</v>
      </c>
      <c r="F12" s="245">
        <v>13.5</v>
      </c>
      <c r="G12" s="180" t="s">
        <v>522</v>
      </c>
      <c r="H12" s="180" t="s">
        <v>708</v>
      </c>
      <c r="I12" s="180" t="s">
        <v>542</v>
      </c>
      <c r="J12" s="267" t="s">
        <v>451</v>
      </c>
      <c r="K12" s="267"/>
      <c r="L12" s="267"/>
      <c r="M12" s="180" t="s">
        <v>688</v>
      </c>
      <c r="N12" s="180" t="s">
        <v>531</v>
      </c>
      <c r="O12" s="180" t="s">
        <v>531</v>
      </c>
      <c r="P12" s="180"/>
      <c r="Q12" s="180" t="s">
        <v>593</v>
      </c>
      <c r="R12" s="180" t="s">
        <v>594</v>
      </c>
      <c r="S12" s="180" t="s">
        <v>594</v>
      </c>
      <c r="T12" s="180" t="s">
        <v>524</v>
      </c>
      <c r="U12" s="267" t="s">
        <v>525</v>
      </c>
      <c r="V12" s="554"/>
      <c r="W12" s="554"/>
      <c r="X12" s="554"/>
      <c r="Y12" s="180"/>
    </row>
    <row r="13" spans="2:25" ht="15.95" customHeight="1" x14ac:dyDescent="0.15">
      <c r="B13" s="294"/>
      <c r="C13" s="339" t="s">
        <v>568</v>
      </c>
      <c r="D13" s="340"/>
      <c r="E13" s="133">
        <v>4</v>
      </c>
      <c r="F13" s="245">
        <v>15.5</v>
      </c>
      <c r="G13" s="180" t="s">
        <v>666</v>
      </c>
      <c r="H13" s="180" t="s">
        <v>703</v>
      </c>
      <c r="I13" s="180"/>
      <c r="J13" s="267" t="s">
        <v>476</v>
      </c>
      <c r="K13" s="267"/>
      <c r="L13" s="267"/>
      <c r="M13" s="180" t="s">
        <v>670</v>
      </c>
      <c r="N13" s="180" t="s">
        <v>531</v>
      </c>
      <c r="O13" s="180" t="s">
        <v>593</v>
      </c>
      <c r="P13" s="180"/>
      <c r="Q13" s="180"/>
      <c r="R13" s="180" t="s">
        <v>594</v>
      </c>
      <c r="S13" s="180" t="s">
        <v>594</v>
      </c>
      <c r="T13" s="180"/>
      <c r="U13" s="267"/>
      <c r="V13" s="554"/>
      <c r="W13" s="554"/>
      <c r="X13" s="554"/>
      <c r="Y13" s="180" t="s">
        <v>912</v>
      </c>
    </row>
    <row r="14" spans="2:25" ht="15.95" customHeight="1" x14ac:dyDescent="0.15">
      <c r="B14" s="294"/>
      <c r="C14" s="339" t="s">
        <v>569</v>
      </c>
      <c r="D14" s="340"/>
      <c r="E14" s="133">
        <v>1</v>
      </c>
      <c r="F14" s="245">
        <v>21</v>
      </c>
      <c r="G14" s="180" t="s">
        <v>522</v>
      </c>
      <c r="H14" s="180" t="s">
        <v>605</v>
      </c>
      <c r="I14" s="180" t="s">
        <v>542</v>
      </c>
      <c r="J14" s="267" t="s">
        <v>451</v>
      </c>
      <c r="K14" s="267"/>
      <c r="L14" s="267"/>
      <c r="M14" s="180" t="s">
        <v>712</v>
      </c>
      <c r="N14" s="180" t="s">
        <v>531</v>
      </c>
      <c r="O14" s="180" t="s">
        <v>593</v>
      </c>
      <c r="P14" s="180"/>
      <c r="Q14" s="180" t="s">
        <v>593</v>
      </c>
      <c r="R14" s="180" t="s">
        <v>594</v>
      </c>
      <c r="S14" s="180" t="s">
        <v>594</v>
      </c>
      <c r="T14" s="180" t="s">
        <v>524</v>
      </c>
      <c r="U14" s="267" t="s">
        <v>525</v>
      </c>
      <c r="V14" s="554"/>
      <c r="W14" s="554"/>
      <c r="X14" s="554"/>
      <c r="Y14" s="180"/>
    </row>
    <row r="15" spans="2:25" ht="15.95" customHeight="1" x14ac:dyDescent="0.15">
      <c r="B15" s="294"/>
      <c r="C15" s="339" t="s">
        <v>569</v>
      </c>
      <c r="D15" s="340"/>
      <c r="E15" s="133">
        <v>2</v>
      </c>
      <c r="F15" s="245">
        <v>20</v>
      </c>
      <c r="G15" s="180" t="s">
        <v>522</v>
      </c>
      <c r="H15" s="180" t="s">
        <v>605</v>
      </c>
      <c r="I15" s="180" t="s">
        <v>542</v>
      </c>
      <c r="J15" s="267" t="s">
        <v>451</v>
      </c>
      <c r="K15" s="267"/>
      <c r="L15" s="267"/>
      <c r="M15" s="180" t="s">
        <v>714</v>
      </c>
      <c r="N15" s="180" t="s">
        <v>531</v>
      </c>
      <c r="O15" s="180" t="s">
        <v>531</v>
      </c>
      <c r="P15" s="180"/>
      <c r="Q15" s="180" t="s">
        <v>593</v>
      </c>
      <c r="R15" s="180" t="s">
        <v>594</v>
      </c>
      <c r="S15" s="180" t="s">
        <v>594</v>
      </c>
      <c r="T15" s="180"/>
      <c r="U15" s="267"/>
      <c r="V15" s="554"/>
      <c r="W15" s="554"/>
      <c r="X15" s="554"/>
      <c r="Y15" s="180"/>
    </row>
    <row r="16" spans="2:25" ht="15.95" customHeight="1" x14ac:dyDescent="0.15">
      <c r="B16" s="294"/>
      <c r="C16" s="339" t="s">
        <v>569</v>
      </c>
      <c r="D16" s="340"/>
      <c r="E16" s="133">
        <v>3</v>
      </c>
      <c r="F16" s="245">
        <v>21</v>
      </c>
      <c r="G16" s="180" t="s">
        <v>522</v>
      </c>
      <c r="H16" s="180" t="s">
        <v>605</v>
      </c>
      <c r="I16" s="180" t="s">
        <v>542</v>
      </c>
      <c r="J16" s="267" t="s">
        <v>451</v>
      </c>
      <c r="K16" s="267"/>
      <c r="L16" s="267"/>
      <c r="M16" s="180" t="s">
        <v>716</v>
      </c>
      <c r="N16" s="180" t="s">
        <v>531</v>
      </c>
      <c r="O16" s="180" t="s">
        <v>531</v>
      </c>
      <c r="P16" s="180" t="s">
        <v>595</v>
      </c>
      <c r="Q16" s="180" t="s">
        <v>593</v>
      </c>
      <c r="R16" s="180" t="s">
        <v>594</v>
      </c>
      <c r="S16" s="180" t="s">
        <v>594</v>
      </c>
      <c r="T16" s="180" t="s">
        <v>527</v>
      </c>
      <c r="U16" s="267" t="s">
        <v>528</v>
      </c>
      <c r="V16" s="554"/>
      <c r="W16" s="554"/>
      <c r="X16" s="554"/>
      <c r="Y16" s="180" t="s">
        <v>913</v>
      </c>
    </row>
    <row r="17" spans="2:25" ht="15.95" customHeight="1" x14ac:dyDescent="0.15">
      <c r="B17" s="294"/>
      <c r="C17" s="339" t="s">
        <v>569</v>
      </c>
      <c r="D17" s="340"/>
      <c r="E17" s="133">
        <v>4</v>
      </c>
      <c r="F17" s="245">
        <v>21.5</v>
      </c>
      <c r="G17" s="180" t="s">
        <v>522</v>
      </c>
      <c r="H17" s="180" t="s">
        <v>605</v>
      </c>
      <c r="I17" s="180" t="s">
        <v>542</v>
      </c>
      <c r="J17" s="339" t="s">
        <v>451</v>
      </c>
      <c r="K17" s="555"/>
      <c r="L17" s="340"/>
      <c r="M17" s="180" t="s">
        <v>719</v>
      </c>
      <c r="N17" s="180" t="s">
        <v>531</v>
      </c>
      <c r="O17" s="180" t="s">
        <v>531</v>
      </c>
      <c r="P17" s="180"/>
      <c r="Q17" s="180" t="s">
        <v>593</v>
      </c>
      <c r="R17" s="180" t="s">
        <v>594</v>
      </c>
      <c r="S17" s="180" t="s">
        <v>594</v>
      </c>
      <c r="T17" s="180" t="s">
        <v>524</v>
      </c>
      <c r="U17" s="339" t="s">
        <v>525</v>
      </c>
      <c r="V17" s="555"/>
      <c r="W17" s="555"/>
      <c r="X17" s="340"/>
      <c r="Y17" s="180"/>
    </row>
    <row r="18" spans="2:25" ht="15.95" customHeight="1" x14ac:dyDescent="0.15">
      <c r="B18" s="294"/>
      <c r="C18" s="339" t="s">
        <v>569</v>
      </c>
      <c r="D18" s="340"/>
      <c r="E18" s="133">
        <v>5</v>
      </c>
      <c r="F18" s="245">
        <v>22</v>
      </c>
      <c r="G18" s="180" t="s">
        <v>522</v>
      </c>
      <c r="H18" s="180" t="s">
        <v>605</v>
      </c>
      <c r="I18" s="180" t="s">
        <v>542</v>
      </c>
      <c r="J18" s="339" t="s">
        <v>451</v>
      </c>
      <c r="K18" s="555"/>
      <c r="L18" s="340"/>
      <c r="M18" s="180" t="s">
        <v>719</v>
      </c>
      <c r="N18" s="180" t="s">
        <v>531</v>
      </c>
      <c r="O18" s="180" t="s">
        <v>531</v>
      </c>
      <c r="P18" s="180"/>
      <c r="Q18" s="180" t="s">
        <v>593</v>
      </c>
      <c r="R18" s="180" t="s">
        <v>594</v>
      </c>
      <c r="S18" s="180" t="s">
        <v>594</v>
      </c>
      <c r="T18" s="180" t="s">
        <v>524</v>
      </c>
      <c r="U18" s="339" t="s">
        <v>525</v>
      </c>
      <c r="V18" s="555"/>
      <c r="W18" s="555"/>
      <c r="X18" s="340"/>
      <c r="Y18" s="180"/>
    </row>
    <row r="19" spans="2:25" ht="15.95" customHeight="1" x14ac:dyDescent="0.15">
      <c r="B19" s="294"/>
      <c r="C19" s="339" t="s">
        <v>569</v>
      </c>
      <c r="D19" s="340"/>
      <c r="E19" s="133">
        <v>6</v>
      </c>
      <c r="F19" s="245">
        <v>22</v>
      </c>
      <c r="G19" s="180" t="s">
        <v>522</v>
      </c>
      <c r="H19" s="180" t="s">
        <v>708</v>
      </c>
      <c r="I19" s="180" t="s">
        <v>542</v>
      </c>
      <c r="J19" s="339" t="s">
        <v>451</v>
      </c>
      <c r="K19" s="555"/>
      <c r="L19" s="340"/>
      <c r="M19" s="180" t="s">
        <v>669</v>
      </c>
      <c r="N19" s="180" t="s">
        <v>531</v>
      </c>
      <c r="O19" s="180" t="s">
        <v>593</v>
      </c>
      <c r="P19" s="180"/>
      <c r="Q19" s="180" t="s">
        <v>593</v>
      </c>
      <c r="R19" s="180" t="s">
        <v>594</v>
      </c>
      <c r="S19" s="180" t="s">
        <v>594</v>
      </c>
      <c r="T19" s="180" t="s">
        <v>524</v>
      </c>
      <c r="U19" s="339" t="s">
        <v>525</v>
      </c>
      <c r="V19" s="555"/>
      <c r="W19" s="555"/>
      <c r="X19" s="340"/>
      <c r="Y19" s="180"/>
    </row>
    <row r="20" spans="2:25" ht="15.95" customHeight="1" x14ac:dyDescent="0.15">
      <c r="B20" s="294"/>
      <c r="C20" s="339" t="s">
        <v>569</v>
      </c>
      <c r="D20" s="340"/>
      <c r="E20" s="133">
        <v>7</v>
      </c>
      <c r="F20" s="245">
        <v>23.5</v>
      </c>
      <c r="G20" s="180" t="s">
        <v>522</v>
      </c>
      <c r="H20" s="180" t="s">
        <v>708</v>
      </c>
      <c r="I20" s="180" t="s">
        <v>542</v>
      </c>
      <c r="J20" s="339" t="s">
        <v>451</v>
      </c>
      <c r="K20" s="555"/>
      <c r="L20" s="340"/>
      <c r="M20" s="180" t="s">
        <v>716</v>
      </c>
      <c r="N20" s="180" t="s">
        <v>531</v>
      </c>
      <c r="O20" s="180" t="s">
        <v>593</v>
      </c>
      <c r="P20" s="180"/>
      <c r="Q20" s="180" t="s">
        <v>593</v>
      </c>
      <c r="R20" s="180" t="s">
        <v>594</v>
      </c>
      <c r="S20" s="180" t="s">
        <v>594</v>
      </c>
      <c r="T20" s="180" t="s">
        <v>524</v>
      </c>
      <c r="U20" s="267" t="s">
        <v>525</v>
      </c>
      <c r="V20" s="554"/>
      <c r="W20" s="554"/>
      <c r="X20" s="554"/>
      <c r="Y20" s="180"/>
    </row>
    <row r="21" spans="2:25" ht="15.95" customHeight="1" x14ac:dyDescent="0.15">
      <c r="B21" s="294"/>
      <c r="C21" s="339" t="s">
        <v>569</v>
      </c>
      <c r="D21" s="340"/>
      <c r="E21" s="133">
        <v>8</v>
      </c>
      <c r="F21" s="245">
        <v>24</v>
      </c>
      <c r="G21" s="180" t="s">
        <v>666</v>
      </c>
      <c r="H21" s="180" t="s">
        <v>703</v>
      </c>
      <c r="I21" s="180"/>
      <c r="J21" s="267" t="s">
        <v>476</v>
      </c>
      <c r="K21" s="267"/>
      <c r="L21" s="267"/>
      <c r="M21" s="180" t="s">
        <v>670</v>
      </c>
      <c r="N21" s="180" t="s">
        <v>531</v>
      </c>
      <c r="O21" s="180" t="s">
        <v>593</v>
      </c>
      <c r="P21" s="180"/>
      <c r="Q21" s="180"/>
      <c r="R21" s="180" t="s">
        <v>594</v>
      </c>
      <c r="S21" s="180" t="s">
        <v>594</v>
      </c>
      <c r="T21" s="180"/>
      <c r="U21" s="267"/>
      <c r="V21" s="554"/>
      <c r="W21" s="554"/>
      <c r="X21" s="554"/>
      <c r="Y21" s="180" t="s">
        <v>912</v>
      </c>
    </row>
    <row r="22" spans="2:25" ht="15.95" customHeight="1" x14ac:dyDescent="0.15">
      <c r="B22" s="294"/>
      <c r="C22" s="339" t="s">
        <v>570</v>
      </c>
      <c r="D22" s="340"/>
      <c r="E22" s="133">
        <v>1</v>
      </c>
      <c r="F22" s="245">
        <v>33.5</v>
      </c>
      <c r="G22" s="180" t="s">
        <v>522</v>
      </c>
      <c r="H22" s="180" t="s">
        <v>606</v>
      </c>
      <c r="I22" s="180" t="s">
        <v>542</v>
      </c>
      <c r="J22" s="267" t="s">
        <v>476</v>
      </c>
      <c r="K22" s="267"/>
      <c r="L22" s="267"/>
      <c r="M22" s="180" t="s">
        <v>724</v>
      </c>
      <c r="N22" s="180" t="s">
        <v>724</v>
      </c>
      <c r="O22" s="180" t="s">
        <v>593</v>
      </c>
      <c r="P22" s="180"/>
      <c r="Q22" s="180" t="s">
        <v>593</v>
      </c>
      <c r="R22" s="180" t="s">
        <v>594</v>
      </c>
      <c r="S22" s="180" t="s">
        <v>594</v>
      </c>
      <c r="T22" s="180" t="s">
        <v>524</v>
      </c>
      <c r="U22" s="267" t="s">
        <v>525</v>
      </c>
      <c r="V22" s="554"/>
      <c r="W22" s="554"/>
      <c r="X22" s="554"/>
      <c r="Y22" s="180" t="s">
        <v>914</v>
      </c>
    </row>
    <row r="23" spans="2:25" ht="15.95" customHeight="1" x14ac:dyDescent="0.15">
      <c r="B23" s="294"/>
      <c r="C23" s="339" t="s">
        <v>570</v>
      </c>
      <c r="D23" s="340"/>
      <c r="E23" s="133">
        <v>2</v>
      </c>
      <c r="F23" s="245">
        <v>37.25</v>
      </c>
      <c r="G23" s="180" t="s">
        <v>522</v>
      </c>
      <c r="H23" s="180" t="s">
        <v>603</v>
      </c>
      <c r="I23" s="180" t="s">
        <v>542</v>
      </c>
      <c r="J23" s="267" t="s">
        <v>442</v>
      </c>
      <c r="K23" s="267"/>
      <c r="L23" s="267"/>
      <c r="M23" s="180" t="s">
        <v>531</v>
      </c>
      <c r="N23" s="180" t="s">
        <v>671</v>
      </c>
      <c r="O23" s="180" t="s">
        <v>543</v>
      </c>
      <c r="P23" s="180"/>
      <c r="Q23" s="180" t="s">
        <v>529</v>
      </c>
      <c r="R23" s="180" t="s">
        <v>594</v>
      </c>
      <c r="S23" s="180" t="s">
        <v>594</v>
      </c>
      <c r="T23" s="180" t="s">
        <v>527</v>
      </c>
      <c r="U23" s="267" t="s">
        <v>530</v>
      </c>
      <c r="V23" s="554"/>
      <c r="W23" s="554"/>
      <c r="X23" s="554"/>
      <c r="Y23" s="180"/>
    </row>
    <row r="24" spans="2:25" ht="15.95" customHeight="1" x14ac:dyDescent="0.15">
      <c r="B24" s="294"/>
      <c r="C24" s="339" t="s">
        <v>570</v>
      </c>
      <c r="D24" s="340"/>
      <c r="E24" s="133">
        <v>3</v>
      </c>
      <c r="F24" s="245">
        <v>26.85</v>
      </c>
      <c r="G24" s="180" t="s">
        <v>522</v>
      </c>
      <c r="H24" s="180" t="s">
        <v>708</v>
      </c>
      <c r="I24" s="180" t="s">
        <v>542</v>
      </c>
      <c r="J24" s="267" t="s">
        <v>442</v>
      </c>
      <c r="K24" s="267"/>
      <c r="L24" s="267"/>
      <c r="M24" s="180" t="s">
        <v>727</v>
      </c>
      <c r="N24" s="180" t="s">
        <v>531</v>
      </c>
      <c r="O24" s="180" t="s">
        <v>531</v>
      </c>
      <c r="P24" s="180"/>
      <c r="Q24" s="180" t="s">
        <v>593</v>
      </c>
      <c r="R24" s="180" t="s">
        <v>594</v>
      </c>
      <c r="S24" s="180" t="s">
        <v>594</v>
      </c>
      <c r="T24" s="180" t="s">
        <v>524</v>
      </c>
      <c r="U24" s="267" t="s">
        <v>525</v>
      </c>
      <c r="V24" s="554"/>
      <c r="W24" s="554"/>
      <c r="X24" s="554"/>
      <c r="Y24" s="180" t="s">
        <v>526</v>
      </c>
    </row>
    <row r="25" spans="2:25" ht="15.95" customHeight="1" x14ac:dyDescent="0.15">
      <c r="B25" s="294"/>
      <c r="C25" s="339" t="s">
        <v>570</v>
      </c>
      <c r="D25" s="340"/>
      <c r="E25" s="133">
        <v>4</v>
      </c>
      <c r="F25" s="245">
        <v>37.25</v>
      </c>
      <c r="G25" s="180" t="s">
        <v>522</v>
      </c>
      <c r="H25" s="180" t="s">
        <v>604</v>
      </c>
      <c r="I25" s="180" t="s">
        <v>542</v>
      </c>
      <c r="J25" s="267" t="s">
        <v>442</v>
      </c>
      <c r="K25" s="267"/>
      <c r="L25" s="267"/>
      <c r="M25" s="180" t="s">
        <v>531</v>
      </c>
      <c r="N25" s="180" t="s">
        <v>672</v>
      </c>
      <c r="O25" s="180" t="s">
        <v>543</v>
      </c>
      <c r="P25" s="180"/>
      <c r="Q25" s="180" t="s">
        <v>529</v>
      </c>
      <c r="R25" s="180" t="s">
        <v>594</v>
      </c>
      <c r="S25" s="180" t="s">
        <v>594</v>
      </c>
      <c r="T25" s="180" t="s">
        <v>527</v>
      </c>
      <c r="U25" s="267" t="s">
        <v>530</v>
      </c>
      <c r="V25" s="554"/>
      <c r="W25" s="554"/>
      <c r="X25" s="554"/>
      <c r="Y25" s="180"/>
    </row>
    <row r="26" spans="2:25" ht="15.95" customHeight="1" x14ac:dyDescent="0.15">
      <c r="B26" s="294"/>
      <c r="C26" s="339" t="s">
        <v>570</v>
      </c>
      <c r="D26" s="340"/>
      <c r="E26" s="133">
        <v>5</v>
      </c>
      <c r="F26" s="245">
        <v>34.5</v>
      </c>
      <c r="G26" s="180" t="s">
        <v>666</v>
      </c>
      <c r="H26" s="180" t="s">
        <v>703</v>
      </c>
      <c r="I26" s="180"/>
      <c r="J26" s="267" t="s">
        <v>476</v>
      </c>
      <c r="K26" s="267"/>
      <c r="L26" s="267"/>
      <c r="M26" s="180" t="s">
        <v>670</v>
      </c>
      <c r="N26" s="180" t="s">
        <v>531</v>
      </c>
      <c r="O26" s="180" t="s">
        <v>593</v>
      </c>
      <c r="P26" s="180"/>
      <c r="Q26" s="180"/>
      <c r="R26" s="180" t="s">
        <v>594</v>
      </c>
      <c r="S26" s="180" t="s">
        <v>594</v>
      </c>
      <c r="T26" s="180"/>
      <c r="U26" s="267"/>
      <c r="V26" s="554"/>
      <c r="W26" s="554"/>
      <c r="X26" s="554"/>
      <c r="Y26" s="180" t="s">
        <v>912</v>
      </c>
    </row>
    <row r="27" spans="2:25" ht="15.95" customHeight="1" x14ac:dyDescent="0.15">
      <c r="B27" s="294"/>
      <c r="C27" s="339" t="s">
        <v>571</v>
      </c>
      <c r="D27" s="340"/>
      <c r="E27" s="133">
        <v>1</v>
      </c>
      <c r="F27" s="245">
        <v>37.25</v>
      </c>
      <c r="G27" s="180" t="s">
        <v>522</v>
      </c>
      <c r="H27" s="180" t="s">
        <v>605</v>
      </c>
      <c r="I27" s="180" t="s">
        <v>542</v>
      </c>
      <c r="J27" s="267" t="s">
        <v>442</v>
      </c>
      <c r="K27" s="267"/>
      <c r="L27" s="267"/>
      <c r="M27" s="180" t="s">
        <v>671</v>
      </c>
      <c r="N27" s="180" t="s">
        <v>531</v>
      </c>
      <c r="O27" s="180" t="s">
        <v>531</v>
      </c>
      <c r="P27" s="180"/>
      <c r="Q27" s="180" t="s">
        <v>593</v>
      </c>
      <c r="R27" s="180" t="s">
        <v>594</v>
      </c>
      <c r="S27" s="180" t="s">
        <v>594</v>
      </c>
      <c r="T27" s="180" t="s">
        <v>524</v>
      </c>
      <c r="U27" s="267" t="s">
        <v>525</v>
      </c>
      <c r="V27" s="554"/>
      <c r="W27" s="554"/>
      <c r="X27" s="554"/>
      <c r="Y27" s="180" t="s">
        <v>526</v>
      </c>
    </row>
    <row r="28" spans="2:25" ht="15.95" customHeight="1" x14ac:dyDescent="0.15">
      <c r="B28" s="294"/>
      <c r="C28" s="339" t="s">
        <v>571</v>
      </c>
      <c r="D28" s="340"/>
      <c r="E28" s="133">
        <v>2</v>
      </c>
      <c r="F28" s="245">
        <v>47.75</v>
      </c>
      <c r="G28" s="180" t="s">
        <v>522</v>
      </c>
      <c r="H28" s="180" t="s">
        <v>604</v>
      </c>
      <c r="I28" s="180" t="s">
        <v>542</v>
      </c>
      <c r="J28" s="267" t="s">
        <v>442</v>
      </c>
      <c r="K28" s="267"/>
      <c r="L28" s="267"/>
      <c r="M28" s="180" t="s">
        <v>531</v>
      </c>
      <c r="N28" s="180" t="s">
        <v>673</v>
      </c>
      <c r="O28" s="180" t="s">
        <v>543</v>
      </c>
      <c r="P28" s="180"/>
      <c r="Q28" s="180" t="s">
        <v>529</v>
      </c>
      <c r="R28" s="180" t="s">
        <v>594</v>
      </c>
      <c r="S28" s="180" t="s">
        <v>594</v>
      </c>
      <c r="T28" s="180" t="s">
        <v>527</v>
      </c>
      <c r="U28" s="267" t="s">
        <v>530</v>
      </c>
      <c r="V28" s="554"/>
      <c r="W28" s="554"/>
      <c r="X28" s="554"/>
      <c r="Y28" s="180"/>
    </row>
    <row r="29" spans="2:25" ht="15.95" customHeight="1" x14ac:dyDescent="0.15">
      <c r="B29" s="294"/>
      <c r="C29" s="339" t="s">
        <v>571</v>
      </c>
      <c r="D29" s="340"/>
      <c r="E29" s="133">
        <v>3</v>
      </c>
      <c r="F29" s="245">
        <v>44</v>
      </c>
      <c r="G29" s="180" t="s">
        <v>666</v>
      </c>
      <c r="H29" s="180" t="s">
        <v>703</v>
      </c>
      <c r="I29" s="180"/>
      <c r="J29" s="267" t="s">
        <v>476</v>
      </c>
      <c r="K29" s="267"/>
      <c r="L29" s="267"/>
      <c r="M29" s="180" t="s">
        <v>670</v>
      </c>
      <c r="N29" s="180" t="s">
        <v>531</v>
      </c>
      <c r="O29" s="180" t="s">
        <v>593</v>
      </c>
      <c r="P29" s="180"/>
      <c r="Q29" s="180"/>
      <c r="R29" s="180" t="s">
        <v>594</v>
      </c>
      <c r="S29" s="180" t="s">
        <v>594</v>
      </c>
      <c r="T29" s="180"/>
      <c r="U29" s="267"/>
      <c r="V29" s="554"/>
      <c r="W29" s="554"/>
      <c r="X29" s="554"/>
      <c r="Y29" s="180" t="s">
        <v>912</v>
      </c>
    </row>
    <row r="30" spans="2:25" ht="15.95" customHeight="1" x14ac:dyDescent="0.15">
      <c r="B30" s="294"/>
      <c r="C30" s="339" t="s">
        <v>572</v>
      </c>
      <c r="D30" s="340"/>
      <c r="E30" s="133">
        <v>1</v>
      </c>
      <c r="F30" s="245">
        <v>58.15</v>
      </c>
      <c r="G30" s="180" t="s">
        <v>522</v>
      </c>
      <c r="H30" s="180" t="s">
        <v>604</v>
      </c>
      <c r="I30" s="180" t="s">
        <v>542</v>
      </c>
      <c r="J30" s="267" t="s">
        <v>442</v>
      </c>
      <c r="K30" s="267"/>
      <c r="L30" s="267"/>
      <c r="M30" s="180" t="s">
        <v>531</v>
      </c>
      <c r="N30" s="180" t="s">
        <v>674</v>
      </c>
      <c r="O30" s="180" t="s">
        <v>543</v>
      </c>
      <c r="P30" s="180"/>
      <c r="Q30" s="180" t="s">
        <v>529</v>
      </c>
      <c r="R30" s="180" t="s">
        <v>594</v>
      </c>
      <c r="S30" s="180" t="s">
        <v>594</v>
      </c>
      <c r="T30" s="180" t="s">
        <v>527</v>
      </c>
      <c r="U30" s="267" t="s">
        <v>530</v>
      </c>
      <c r="V30" s="554"/>
      <c r="W30" s="554"/>
      <c r="X30" s="554"/>
      <c r="Y30" s="180"/>
    </row>
    <row r="31" spans="2:25" ht="15.95" customHeight="1" x14ac:dyDescent="0.15">
      <c r="B31" s="294"/>
      <c r="C31" s="339" t="s">
        <v>572</v>
      </c>
      <c r="D31" s="340"/>
      <c r="E31" s="133">
        <v>2</v>
      </c>
      <c r="F31" s="245">
        <v>52</v>
      </c>
      <c r="G31" s="180" t="s">
        <v>666</v>
      </c>
      <c r="H31" s="180" t="s">
        <v>703</v>
      </c>
      <c r="I31" s="180"/>
      <c r="J31" s="267" t="s">
        <v>476</v>
      </c>
      <c r="K31" s="267"/>
      <c r="L31" s="267"/>
      <c r="M31" s="180" t="s">
        <v>670</v>
      </c>
      <c r="N31" s="180" t="s">
        <v>531</v>
      </c>
      <c r="O31" s="180" t="s">
        <v>593</v>
      </c>
      <c r="P31" s="180"/>
      <c r="Q31" s="180"/>
      <c r="R31" s="180" t="s">
        <v>594</v>
      </c>
      <c r="S31" s="180" t="s">
        <v>594</v>
      </c>
      <c r="T31" s="180"/>
      <c r="U31" s="267"/>
      <c r="V31" s="554"/>
      <c r="W31" s="554"/>
      <c r="X31" s="554"/>
      <c r="Y31" s="180" t="s">
        <v>912</v>
      </c>
    </row>
    <row r="32" spans="2:25" ht="15.95" customHeight="1" x14ac:dyDescent="0.15">
      <c r="B32" s="294"/>
      <c r="C32" s="339" t="s">
        <v>573</v>
      </c>
      <c r="D32" s="340"/>
      <c r="E32" s="133">
        <v>1</v>
      </c>
      <c r="F32" s="245">
        <v>62</v>
      </c>
      <c r="G32" s="180" t="s">
        <v>666</v>
      </c>
      <c r="H32" s="180" t="s">
        <v>703</v>
      </c>
      <c r="I32" s="180"/>
      <c r="J32" s="267" t="s">
        <v>476</v>
      </c>
      <c r="K32" s="267"/>
      <c r="L32" s="267"/>
      <c r="M32" s="180" t="s">
        <v>670</v>
      </c>
      <c r="N32" s="180" t="s">
        <v>531</v>
      </c>
      <c r="O32" s="180" t="s">
        <v>593</v>
      </c>
      <c r="P32" s="180"/>
      <c r="Q32" s="180"/>
      <c r="R32" s="180" t="s">
        <v>594</v>
      </c>
      <c r="S32" s="180" t="s">
        <v>594</v>
      </c>
      <c r="T32" s="180"/>
      <c r="U32" s="267"/>
      <c r="V32" s="554"/>
      <c r="W32" s="554"/>
      <c r="X32" s="554"/>
      <c r="Y32" s="180" t="s">
        <v>912</v>
      </c>
    </row>
    <row r="33" spans="2:25" ht="15.95" customHeight="1" x14ac:dyDescent="0.15">
      <c r="B33" s="294"/>
      <c r="C33" s="339" t="s">
        <v>574</v>
      </c>
      <c r="D33" s="340"/>
      <c r="E33" s="133">
        <v>1</v>
      </c>
      <c r="F33" s="245">
        <v>78.55</v>
      </c>
      <c r="G33" s="180" t="s">
        <v>522</v>
      </c>
      <c r="H33" s="180" t="s">
        <v>603</v>
      </c>
      <c r="I33" s="180" t="s">
        <v>542</v>
      </c>
      <c r="J33" s="267" t="s">
        <v>442</v>
      </c>
      <c r="K33" s="267"/>
      <c r="L33" s="267"/>
      <c r="M33" s="180" t="s">
        <v>531</v>
      </c>
      <c r="N33" s="180" t="s">
        <v>669</v>
      </c>
      <c r="O33" s="180" t="s">
        <v>543</v>
      </c>
      <c r="P33" s="180"/>
      <c r="Q33" s="180" t="s">
        <v>529</v>
      </c>
      <c r="R33" s="180" t="s">
        <v>594</v>
      </c>
      <c r="S33" s="180" t="s">
        <v>594</v>
      </c>
      <c r="T33" s="180" t="s">
        <v>527</v>
      </c>
      <c r="U33" s="267" t="s">
        <v>530</v>
      </c>
      <c r="V33" s="554"/>
      <c r="W33" s="554"/>
      <c r="X33" s="554"/>
      <c r="Y33" s="180"/>
    </row>
    <row r="34" spans="2:25" ht="15.95" customHeight="1" x14ac:dyDescent="0.15">
      <c r="B34" s="294"/>
      <c r="C34" s="339" t="s">
        <v>574</v>
      </c>
      <c r="D34" s="340"/>
      <c r="E34" s="133">
        <v>2</v>
      </c>
      <c r="F34" s="245">
        <v>77</v>
      </c>
      <c r="G34" s="180" t="s">
        <v>666</v>
      </c>
      <c r="H34" s="180" t="s">
        <v>737</v>
      </c>
      <c r="I34" s="180" t="s">
        <v>542</v>
      </c>
      <c r="J34" s="267" t="s">
        <v>464</v>
      </c>
      <c r="K34" s="267"/>
      <c r="L34" s="267"/>
      <c r="M34" s="180" t="s">
        <v>738</v>
      </c>
      <c r="N34" s="180" t="s">
        <v>531</v>
      </c>
      <c r="O34" s="180" t="s">
        <v>531</v>
      </c>
      <c r="P34" s="180"/>
      <c r="Q34" s="180" t="s">
        <v>595</v>
      </c>
      <c r="R34" s="180" t="s">
        <v>594</v>
      </c>
      <c r="S34" s="180" t="s">
        <v>915</v>
      </c>
      <c r="T34" s="180" t="s">
        <v>532</v>
      </c>
      <c r="U34" s="267" t="s">
        <v>675</v>
      </c>
      <c r="V34" s="554"/>
      <c r="W34" s="554"/>
      <c r="X34" s="554"/>
      <c r="Y34" s="180"/>
    </row>
    <row r="35" spans="2:25" ht="15.95" customHeight="1" x14ac:dyDescent="0.15">
      <c r="B35" s="294"/>
      <c r="C35" s="339" t="s">
        <v>574</v>
      </c>
      <c r="D35" s="340"/>
      <c r="E35" s="133">
        <v>3</v>
      </c>
      <c r="F35" s="245">
        <v>72</v>
      </c>
      <c r="G35" s="180" t="s">
        <v>666</v>
      </c>
      <c r="H35" s="180" t="s">
        <v>703</v>
      </c>
      <c r="I35" s="180"/>
      <c r="J35" s="267" t="s">
        <v>476</v>
      </c>
      <c r="K35" s="267"/>
      <c r="L35" s="267"/>
      <c r="M35" s="180" t="s">
        <v>670</v>
      </c>
      <c r="N35" s="180" t="s">
        <v>531</v>
      </c>
      <c r="O35" s="180" t="s">
        <v>593</v>
      </c>
      <c r="P35" s="180"/>
      <c r="Q35" s="180"/>
      <c r="R35" s="180" t="s">
        <v>594</v>
      </c>
      <c r="S35" s="180" t="s">
        <v>594</v>
      </c>
      <c r="T35" s="180"/>
      <c r="U35" s="267"/>
      <c r="V35" s="554"/>
      <c r="W35" s="554"/>
      <c r="X35" s="554"/>
      <c r="Y35" s="180" t="s">
        <v>912</v>
      </c>
    </row>
    <row r="36" spans="2:25" ht="15.95" customHeight="1" x14ac:dyDescent="0.15">
      <c r="B36" s="294"/>
      <c r="C36" s="339" t="s">
        <v>575</v>
      </c>
      <c r="D36" s="340"/>
      <c r="E36" s="133">
        <v>1</v>
      </c>
      <c r="F36" s="245">
        <v>86</v>
      </c>
      <c r="G36" s="180" t="s">
        <v>522</v>
      </c>
      <c r="H36" s="180" t="s">
        <v>605</v>
      </c>
      <c r="I36" s="180" t="s">
        <v>542</v>
      </c>
      <c r="J36" s="267" t="s">
        <v>476</v>
      </c>
      <c r="K36" s="267"/>
      <c r="L36" s="267"/>
      <c r="M36" s="180" t="s">
        <v>740</v>
      </c>
      <c r="N36" s="180" t="s">
        <v>740</v>
      </c>
      <c r="O36" s="180" t="s">
        <v>593</v>
      </c>
      <c r="P36" s="180"/>
      <c r="Q36" s="180" t="s">
        <v>593</v>
      </c>
      <c r="R36" s="180" t="s">
        <v>594</v>
      </c>
      <c r="S36" s="180" t="s">
        <v>594</v>
      </c>
      <c r="T36" s="180" t="s">
        <v>524</v>
      </c>
      <c r="U36" s="267" t="s">
        <v>525</v>
      </c>
      <c r="V36" s="554"/>
      <c r="W36" s="554"/>
      <c r="X36" s="554"/>
      <c r="Y36" s="180" t="s">
        <v>914</v>
      </c>
    </row>
    <row r="37" spans="2:25" ht="15.95" customHeight="1" x14ac:dyDescent="0.15">
      <c r="B37" s="294"/>
      <c r="C37" s="339" t="s">
        <v>575</v>
      </c>
      <c r="D37" s="340"/>
      <c r="E37" s="133">
        <v>2</v>
      </c>
      <c r="F37" s="245">
        <v>83</v>
      </c>
      <c r="G37" s="180" t="s">
        <v>666</v>
      </c>
      <c r="H37" s="180" t="s">
        <v>703</v>
      </c>
      <c r="I37" s="180"/>
      <c r="J37" s="267" t="s">
        <v>476</v>
      </c>
      <c r="K37" s="267"/>
      <c r="L37" s="267"/>
      <c r="M37" s="180" t="s">
        <v>670</v>
      </c>
      <c r="N37" s="180" t="s">
        <v>531</v>
      </c>
      <c r="O37" s="180" t="s">
        <v>593</v>
      </c>
      <c r="P37" s="180"/>
      <c r="Q37" s="180"/>
      <c r="R37" s="180" t="s">
        <v>594</v>
      </c>
      <c r="S37" s="180" t="s">
        <v>594</v>
      </c>
      <c r="T37" s="180"/>
      <c r="U37" s="267"/>
      <c r="V37" s="554"/>
      <c r="W37" s="554"/>
      <c r="X37" s="554"/>
      <c r="Y37" s="180" t="s">
        <v>912</v>
      </c>
    </row>
    <row r="38" spans="2:25" ht="15.95" customHeight="1" x14ac:dyDescent="0.15">
      <c r="B38" s="294"/>
      <c r="C38" s="339" t="s">
        <v>576</v>
      </c>
      <c r="D38" s="340"/>
      <c r="E38" s="133">
        <v>1</v>
      </c>
      <c r="F38" s="245">
        <v>93</v>
      </c>
      <c r="G38" s="180" t="s">
        <v>666</v>
      </c>
      <c r="H38" s="180" t="s">
        <v>703</v>
      </c>
      <c r="I38" s="180"/>
      <c r="J38" s="267" t="s">
        <v>476</v>
      </c>
      <c r="K38" s="267"/>
      <c r="L38" s="267"/>
      <c r="M38" s="180" t="s">
        <v>670</v>
      </c>
      <c r="N38" s="180" t="s">
        <v>531</v>
      </c>
      <c r="O38" s="180" t="s">
        <v>593</v>
      </c>
      <c r="P38" s="180"/>
      <c r="Q38" s="180"/>
      <c r="R38" s="180" t="s">
        <v>594</v>
      </c>
      <c r="S38" s="180" t="s">
        <v>594</v>
      </c>
      <c r="T38" s="180"/>
      <c r="U38" s="267"/>
      <c r="V38" s="554"/>
      <c r="W38" s="554"/>
      <c r="X38" s="554"/>
      <c r="Y38" s="180" t="s">
        <v>912</v>
      </c>
    </row>
    <row r="39" spans="2:25" ht="15.95" customHeight="1" x14ac:dyDescent="0.15">
      <c r="B39" s="294"/>
      <c r="C39" s="339" t="s">
        <v>577</v>
      </c>
      <c r="D39" s="340"/>
      <c r="E39" s="133">
        <v>1</v>
      </c>
      <c r="F39" s="245">
        <v>107</v>
      </c>
      <c r="G39" s="180" t="s">
        <v>522</v>
      </c>
      <c r="H39" s="180" t="s">
        <v>605</v>
      </c>
      <c r="I39" s="180" t="s">
        <v>542</v>
      </c>
      <c r="J39" s="267" t="s">
        <v>476</v>
      </c>
      <c r="K39" s="267"/>
      <c r="L39" s="267"/>
      <c r="M39" s="180" t="s">
        <v>744</v>
      </c>
      <c r="N39" s="180" t="s">
        <v>744</v>
      </c>
      <c r="O39" s="180" t="s">
        <v>593</v>
      </c>
      <c r="P39" s="180"/>
      <c r="Q39" s="180" t="s">
        <v>593</v>
      </c>
      <c r="R39" s="180" t="s">
        <v>594</v>
      </c>
      <c r="S39" s="180" t="s">
        <v>594</v>
      </c>
      <c r="T39" s="180" t="s">
        <v>524</v>
      </c>
      <c r="U39" s="267" t="s">
        <v>525</v>
      </c>
      <c r="V39" s="554"/>
      <c r="W39" s="554"/>
      <c r="X39" s="554"/>
      <c r="Y39" s="180" t="s">
        <v>914</v>
      </c>
    </row>
    <row r="40" spans="2:25" ht="15.95" customHeight="1" x14ac:dyDescent="0.15">
      <c r="B40" s="294"/>
      <c r="C40" s="339" t="s">
        <v>577</v>
      </c>
      <c r="D40" s="340"/>
      <c r="E40" s="133">
        <v>2</v>
      </c>
      <c r="F40" s="245">
        <v>104</v>
      </c>
      <c r="G40" s="180" t="s">
        <v>522</v>
      </c>
      <c r="H40" s="180" t="s">
        <v>605</v>
      </c>
      <c r="I40" s="180" t="s">
        <v>542</v>
      </c>
      <c r="J40" s="267" t="s">
        <v>476</v>
      </c>
      <c r="K40" s="267"/>
      <c r="L40" s="267"/>
      <c r="M40" s="180" t="s">
        <v>746</v>
      </c>
      <c r="N40" s="180" t="s">
        <v>747</v>
      </c>
      <c r="O40" s="180" t="s">
        <v>593</v>
      </c>
      <c r="P40" s="180"/>
      <c r="Q40" s="180" t="s">
        <v>593</v>
      </c>
      <c r="R40" s="180" t="s">
        <v>594</v>
      </c>
      <c r="S40" s="180" t="s">
        <v>594</v>
      </c>
      <c r="T40" s="180" t="s">
        <v>524</v>
      </c>
      <c r="U40" s="267" t="s">
        <v>525</v>
      </c>
      <c r="V40" s="554"/>
      <c r="W40" s="554"/>
      <c r="X40" s="554"/>
      <c r="Y40" s="180" t="s">
        <v>914</v>
      </c>
    </row>
    <row r="41" spans="2:25" ht="15.95" customHeight="1" x14ac:dyDescent="0.15">
      <c r="B41" s="294"/>
      <c r="C41" s="339" t="s">
        <v>577</v>
      </c>
      <c r="D41" s="340"/>
      <c r="E41" s="133">
        <v>3</v>
      </c>
      <c r="F41" s="245">
        <v>98.6</v>
      </c>
      <c r="G41" s="180" t="s">
        <v>522</v>
      </c>
      <c r="H41" s="180" t="s">
        <v>708</v>
      </c>
      <c r="I41" s="180" t="s">
        <v>542</v>
      </c>
      <c r="J41" s="267" t="s">
        <v>442</v>
      </c>
      <c r="K41" s="267"/>
      <c r="L41" s="267"/>
      <c r="M41" s="180" t="s">
        <v>749</v>
      </c>
      <c r="N41" s="180" t="s">
        <v>531</v>
      </c>
      <c r="O41" s="180" t="s">
        <v>593</v>
      </c>
      <c r="P41" s="180"/>
      <c r="Q41" s="180" t="s">
        <v>593</v>
      </c>
      <c r="R41" s="180" t="s">
        <v>594</v>
      </c>
      <c r="S41" s="180" t="s">
        <v>594</v>
      </c>
      <c r="T41" s="180" t="s">
        <v>524</v>
      </c>
      <c r="U41" s="267" t="s">
        <v>525</v>
      </c>
      <c r="V41" s="554"/>
      <c r="W41" s="554"/>
      <c r="X41" s="554"/>
      <c r="Y41" s="180" t="s">
        <v>526</v>
      </c>
    </row>
    <row r="42" spans="2:25" ht="15.95" customHeight="1" x14ac:dyDescent="0.15">
      <c r="B42" s="344"/>
      <c r="C42" s="339" t="s">
        <v>577</v>
      </c>
      <c r="D42" s="340"/>
      <c r="E42" s="133">
        <v>4</v>
      </c>
      <c r="F42" s="245">
        <v>103.5</v>
      </c>
      <c r="G42" s="180" t="s">
        <v>666</v>
      </c>
      <c r="H42" s="180" t="s">
        <v>703</v>
      </c>
      <c r="I42" s="180"/>
      <c r="J42" s="267" t="s">
        <v>476</v>
      </c>
      <c r="K42" s="267"/>
      <c r="L42" s="267"/>
      <c r="M42" s="180" t="s">
        <v>670</v>
      </c>
      <c r="N42" s="180" t="s">
        <v>531</v>
      </c>
      <c r="O42" s="180" t="s">
        <v>593</v>
      </c>
      <c r="P42" s="180"/>
      <c r="Q42" s="180"/>
      <c r="R42" s="180" t="s">
        <v>594</v>
      </c>
      <c r="S42" s="180" t="s">
        <v>594</v>
      </c>
      <c r="T42" s="180"/>
      <c r="U42" s="267"/>
      <c r="V42" s="554"/>
      <c r="W42" s="554"/>
      <c r="X42" s="554"/>
      <c r="Y42" s="180" t="s">
        <v>912</v>
      </c>
    </row>
    <row r="43" spans="2:25" ht="15.95" customHeight="1" x14ac:dyDescent="0.15">
      <c r="B43" s="20"/>
      <c r="C43" s="1" t="s">
        <v>250</v>
      </c>
      <c r="D43" s="5"/>
      <c r="F43" s="5"/>
      <c r="G43" s="18"/>
      <c r="H43" s="18"/>
      <c r="I43" s="18"/>
      <c r="J43" s="18"/>
      <c r="K43" s="18"/>
      <c r="L43" s="18"/>
      <c r="M43" s="18"/>
      <c r="N43" s="18"/>
      <c r="O43" s="18"/>
      <c r="P43" s="19"/>
      <c r="Q43" s="29"/>
      <c r="R43" s="5"/>
      <c r="S43" s="5"/>
      <c r="T43" s="18"/>
      <c r="U43" s="30"/>
      <c r="V43" s="30"/>
      <c r="W43" s="30"/>
      <c r="X43" s="30"/>
      <c r="Y43" s="5"/>
    </row>
    <row r="44" spans="2:25" ht="15.95" customHeight="1" x14ac:dyDescent="0.15">
      <c r="B44" s="20"/>
      <c r="C44" s="24" t="s">
        <v>251</v>
      </c>
      <c r="D44" s="5"/>
      <c r="F44" s="5"/>
      <c r="G44" s="18"/>
      <c r="H44" s="18"/>
      <c r="I44" s="18"/>
      <c r="J44" s="18"/>
      <c r="K44" s="18"/>
      <c r="L44" s="18"/>
      <c r="M44" s="18"/>
      <c r="N44" s="18"/>
      <c r="O44" s="18"/>
      <c r="P44" s="19"/>
      <c r="Q44" s="29"/>
      <c r="R44" s="5"/>
      <c r="S44" s="5"/>
      <c r="T44" s="18"/>
      <c r="U44" s="30"/>
      <c r="V44" s="30"/>
      <c r="W44" s="30"/>
      <c r="X44" s="30"/>
      <c r="Y44" s="5"/>
    </row>
    <row r="45" spans="2:25" ht="15.95" customHeight="1" x14ac:dyDescent="0.15">
      <c r="B45" s="21"/>
      <c r="C45" s="215" t="s">
        <v>252</v>
      </c>
      <c r="D45" s="215"/>
      <c r="E45" s="215"/>
      <c r="F45" s="215"/>
      <c r="G45" s="215"/>
      <c r="H45" s="215"/>
      <c r="I45" s="215"/>
      <c r="J45" s="215"/>
      <c r="K45" s="215"/>
      <c r="L45" s="215"/>
      <c r="M45" s="215"/>
      <c r="N45" s="215"/>
      <c r="O45" s="215"/>
      <c r="P45" s="215"/>
      <c r="Q45" s="215"/>
      <c r="R45" s="215"/>
      <c r="S45" s="215"/>
      <c r="T45" s="215"/>
      <c r="U45" s="215"/>
      <c r="V45" s="215"/>
      <c r="W45" s="215"/>
      <c r="X45" s="215"/>
    </row>
    <row r="46" spans="2:25" ht="15.95" customHeight="1" x14ac:dyDescent="0.15">
      <c r="B46" s="215"/>
      <c r="C46" s="215" t="s">
        <v>253</v>
      </c>
      <c r="D46" s="215"/>
      <c r="E46" s="215"/>
      <c r="F46" s="215"/>
      <c r="G46" s="215"/>
      <c r="H46" s="215"/>
      <c r="I46" s="215"/>
      <c r="J46" s="215"/>
      <c r="K46" s="215"/>
      <c r="L46" s="215"/>
      <c r="M46" s="215"/>
      <c r="N46" s="215"/>
      <c r="O46" s="215"/>
      <c r="P46" s="215"/>
      <c r="Q46" s="215"/>
      <c r="R46" s="215"/>
      <c r="S46" s="215"/>
      <c r="T46" s="215"/>
      <c r="U46" s="215"/>
      <c r="V46" s="215"/>
      <c r="W46" s="215"/>
      <c r="X46" s="215"/>
    </row>
    <row r="47" spans="2:25" ht="15.95" customHeight="1" x14ac:dyDescent="0.15">
      <c r="B47" s="215"/>
      <c r="C47" s="215" t="s">
        <v>254</v>
      </c>
      <c r="D47" s="215"/>
      <c r="E47" s="215"/>
      <c r="F47" s="215"/>
      <c r="G47" s="215"/>
      <c r="H47" s="215"/>
      <c r="I47" s="215"/>
      <c r="J47" s="215"/>
      <c r="K47" s="215"/>
      <c r="L47" s="215"/>
      <c r="M47" s="215"/>
      <c r="N47" s="215"/>
      <c r="O47" s="215"/>
      <c r="P47" s="215"/>
      <c r="Q47" s="215"/>
      <c r="R47" s="215"/>
      <c r="S47" s="215"/>
      <c r="T47" s="215"/>
      <c r="U47" s="215"/>
      <c r="V47" s="215"/>
      <c r="W47" s="215"/>
      <c r="X47" s="215"/>
    </row>
    <row r="48" spans="2:25" ht="15.95" customHeight="1" x14ac:dyDescent="0.15">
      <c r="C48" s="3" t="s">
        <v>209</v>
      </c>
    </row>
    <row r="49" spans="2:25" ht="24.75" customHeight="1" x14ac:dyDescent="0.15">
      <c r="B49" s="580" t="s">
        <v>223</v>
      </c>
      <c r="C49" s="580"/>
      <c r="D49" s="580"/>
      <c r="E49" s="580"/>
      <c r="F49" s="581"/>
      <c r="G49" s="581"/>
      <c r="H49" s="581"/>
      <c r="I49" s="580"/>
      <c r="J49" s="580"/>
      <c r="K49" s="580"/>
      <c r="L49" s="580"/>
      <c r="M49" s="580"/>
      <c r="N49" s="580"/>
      <c r="O49" s="580"/>
      <c r="P49" s="580"/>
      <c r="Q49" s="580"/>
      <c r="R49" s="580"/>
      <c r="S49" s="580"/>
      <c r="T49" s="580"/>
      <c r="U49" s="580"/>
      <c r="V49" s="580"/>
      <c r="W49" s="580"/>
      <c r="X49" s="580"/>
      <c r="Y49" s="161"/>
    </row>
    <row r="50" spans="2:25" ht="20.100000000000001" customHeight="1" x14ac:dyDescent="0.15">
      <c r="B50" s="335" t="s">
        <v>60</v>
      </c>
      <c r="C50" s="346"/>
      <c r="D50" s="346"/>
      <c r="E50" s="346"/>
      <c r="F50" s="582" t="str">
        <f>+'様式A-1'!$D$3</f>
        <v>マツオトンネル</v>
      </c>
      <c r="G50" s="582"/>
      <c r="H50" s="582"/>
      <c r="I50" s="260" t="s">
        <v>61</v>
      </c>
      <c r="J50" s="261"/>
      <c r="K50" s="290" t="str">
        <f>+'様式A-1'!$J$3</f>
        <v>一般県道岩国美和線</v>
      </c>
      <c r="L50" s="291"/>
      <c r="M50" s="291"/>
      <c r="N50" s="292"/>
      <c r="O50" s="295" t="s">
        <v>224</v>
      </c>
      <c r="P50" s="583" t="str">
        <f>+'様式B (1)'!$S$3</f>
        <v>復建調査設計株式会社</v>
      </c>
      <c r="Q50" s="507"/>
      <c r="R50" s="507"/>
      <c r="S50" s="584"/>
      <c r="T50" s="520" t="s">
        <v>225</v>
      </c>
      <c r="U50" s="585"/>
      <c r="V50" s="585"/>
      <c r="W50" s="519"/>
      <c r="X50" s="589">
        <f>+'様式B (1)'!$P$2</f>
        <v>45862</v>
      </c>
      <c r="Y50" s="590"/>
    </row>
    <row r="51" spans="2:25" ht="20.100000000000001" customHeight="1" x14ac:dyDescent="0.15">
      <c r="B51" s="286" t="s">
        <v>167</v>
      </c>
      <c r="C51" s="287"/>
      <c r="D51" s="287"/>
      <c r="E51" s="287"/>
      <c r="F51" s="593" t="str">
        <f>+'様式A-1'!$D$4</f>
        <v>松尾トンネル</v>
      </c>
      <c r="G51" s="593"/>
      <c r="H51" s="593"/>
      <c r="I51" s="594" t="s">
        <v>168</v>
      </c>
      <c r="J51" s="595"/>
      <c r="K51" s="290" t="str">
        <f>+'様式A-1'!$R$3</f>
        <v>山口県岩国土木建築事務所</v>
      </c>
      <c r="L51" s="291"/>
      <c r="M51" s="291"/>
      <c r="N51" s="292"/>
      <c r="O51" s="289"/>
      <c r="P51" s="596" t="str">
        <f>+'様式B (1)'!$S$4</f>
        <v>小笠原洋</v>
      </c>
      <c r="Q51" s="508"/>
      <c r="R51" s="508"/>
      <c r="S51" s="588"/>
      <c r="T51" s="586"/>
      <c r="U51" s="587"/>
      <c r="V51" s="587"/>
      <c r="W51" s="588"/>
      <c r="X51" s="591"/>
      <c r="Y51" s="592"/>
    </row>
    <row r="52" spans="2:25" ht="15" customHeight="1" x14ac:dyDescent="0.15">
      <c r="B52" s="294" t="s">
        <v>226</v>
      </c>
      <c r="C52" s="565" t="s">
        <v>227</v>
      </c>
      <c r="D52" s="566"/>
      <c r="E52" s="557" t="s">
        <v>228</v>
      </c>
      <c r="F52" s="557" t="s">
        <v>229</v>
      </c>
      <c r="G52" s="568" t="s">
        <v>230</v>
      </c>
      <c r="H52" s="569"/>
      <c r="I52" s="335" t="s">
        <v>231</v>
      </c>
      <c r="J52" s="346"/>
      <c r="K52" s="346"/>
      <c r="L52" s="346"/>
      <c r="M52" s="346"/>
      <c r="N52" s="347"/>
      <c r="O52" s="572" t="s">
        <v>232</v>
      </c>
      <c r="P52" s="514" t="s">
        <v>233</v>
      </c>
      <c r="Q52" s="574"/>
      <c r="R52" s="574"/>
      <c r="S52" s="575"/>
      <c r="T52" s="568" t="s">
        <v>234</v>
      </c>
      <c r="U52" s="578"/>
      <c r="V52" s="578"/>
      <c r="W52" s="578"/>
      <c r="X52" s="569"/>
      <c r="Y52" s="556" t="s">
        <v>235</v>
      </c>
    </row>
    <row r="53" spans="2:25" ht="15" customHeight="1" x14ac:dyDescent="0.15">
      <c r="B53" s="294"/>
      <c r="C53" s="565"/>
      <c r="D53" s="566"/>
      <c r="E53" s="557"/>
      <c r="F53" s="557"/>
      <c r="G53" s="570"/>
      <c r="H53" s="571"/>
      <c r="I53" s="286"/>
      <c r="J53" s="287"/>
      <c r="K53" s="287"/>
      <c r="L53" s="287"/>
      <c r="M53" s="287"/>
      <c r="N53" s="288"/>
      <c r="O53" s="573"/>
      <c r="P53" s="515"/>
      <c r="Q53" s="576"/>
      <c r="R53" s="576"/>
      <c r="S53" s="577"/>
      <c r="T53" s="570"/>
      <c r="U53" s="579"/>
      <c r="V53" s="579"/>
      <c r="W53" s="579"/>
      <c r="X53" s="571"/>
      <c r="Y53" s="557"/>
    </row>
    <row r="54" spans="2:25" ht="16.149999999999999" customHeight="1" x14ac:dyDescent="0.15">
      <c r="B54" s="294"/>
      <c r="C54" s="565"/>
      <c r="D54" s="566"/>
      <c r="E54" s="557"/>
      <c r="F54" s="557"/>
      <c r="G54" s="547" t="s">
        <v>236</v>
      </c>
      <c r="H54" s="547" t="s">
        <v>237</v>
      </c>
      <c r="I54" s="560" t="s">
        <v>238</v>
      </c>
      <c r="J54" s="560" t="s">
        <v>239</v>
      </c>
      <c r="K54" s="561"/>
      <c r="L54" s="561"/>
      <c r="M54" s="562" t="s">
        <v>240</v>
      </c>
      <c r="N54" s="563" t="s">
        <v>241</v>
      </c>
      <c r="O54" s="560" t="s">
        <v>242</v>
      </c>
      <c r="P54" s="323" t="s">
        <v>243</v>
      </c>
      <c r="Q54" s="561"/>
      <c r="R54" s="547" t="s">
        <v>244</v>
      </c>
      <c r="S54" s="547" t="s">
        <v>245</v>
      </c>
      <c r="T54" s="564" t="s">
        <v>246</v>
      </c>
      <c r="U54" s="547" t="s">
        <v>247</v>
      </c>
      <c r="V54" s="561"/>
      <c r="W54" s="561"/>
      <c r="X54" s="561"/>
      <c r="Y54" s="557"/>
    </row>
    <row r="55" spans="2:25" ht="16.149999999999999" customHeight="1" x14ac:dyDescent="0.15">
      <c r="B55" s="294"/>
      <c r="C55" s="286"/>
      <c r="D55" s="288"/>
      <c r="E55" s="567"/>
      <c r="F55" s="567"/>
      <c r="G55" s="559"/>
      <c r="H55" s="559"/>
      <c r="I55" s="561"/>
      <c r="J55" s="561"/>
      <c r="K55" s="561"/>
      <c r="L55" s="561"/>
      <c r="M55" s="561"/>
      <c r="N55" s="561"/>
      <c r="O55" s="561"/>
      <c r="P55" s="166" t="s">
        <v>248</v>
      </c>
      <c r="Q55" s="166" t="s">
        <v>249</v>
      </c>
      <c r="R55" s="561"/>
      <c r="S55" s="561"/>
      <c r="T55" s="561"/>
      <c r="U55" s="561"/>
      <c r="V55" s="561"/>
      <c r="W55" s="561"/>
      <c r="X55" s="561"/>
      <c r="Y55" s="558"/>
    </row>
    <row r="56" spans="2:25" ht="15.75" customHeight="1" x14ac:dyDescent="0.15">
      <c r="B56" s="294"/>
      <c r="C56" s="339" t="s">
        <v>578</v>
      </c>
      <c r="D56" s="340"/>
      <c r="E56" s="133">
        <v>1</v>
      </c>
      <c r="F56" s="245">
        <v>117.5</v>
      </c>
      <c r="G56" s="180" t="s">
        <v>522</v>
      </c>
      <c r="H56" s="180" t="s">
        <v>708</v>
      </c>
      <c r="I56" s="180" t="s">
        <v>542</v>
      </c>
      <c r="J56" s="267" t="s">
        <v>451</v>
      </c>
      <c r="K56" s="267"/>
      <c r="L56" s="267"/>
      <c r="M56" s="180" t="s">
        <v>716</v>
      </c>
      <c r="N56" s="180" t="s">
        <v>716</v>
      </c>
      <c r="O56" s="180" t="s">
        <v>529</v>
      </c>
      <c r="P56" s="180"/>
      <c r="Q56" s="180" t="s">
        <v>593</v>
      </c>
      <c r="R56" s="180" t="s">
        <v>594</v>
      </c>
      <c r="S56" s="180" t="s">
        <v>594</v>
      </c>
      <c r="T56" s="180" t="s">
        <v>524</v>
      </c>
      <c r="U56" s="267" t="s">
        <v>525</v>
      </c>
      <c r="V56" s="554"/>
      <c r="W56" s="554"/>
      <c r="X56" s="554"/>
      <c r="Y56" s="180"/>
    </row>
    <row r="57" spans="2:25" ht="15.95" customHeight="1" x14ac:dyDescent="0.15">
      <c r="B57" s="294"/>
      <c r="C57" s="339" t="s">
        <v>578</v>
      </c>
      <c r="D57" s="340"/>
      <c r="E57" s="133">
        <v>2</v>
      </c>
      <c r="F57" s="245">
        <v>113</v>
      </c>
      <c r="G57" s="180" t="s">
        <v>522</v>
      </c>
      <c r="H57" s="180" t="s">
        <v>606</v>
      </c>
      <c r="I57" s="180" t="s">
        <v>542</v>
      </c>
      <c r="J57" s="267" t="s">
        <v>442</v>
      </c>
      <c r="K57" s="267"/>
      <c r="L57" s="267"/>
      <c r="M57" s="180" t="s">
        <v>531</v>
      </c>
      <c r="N57" s="180" t="s">
        <v>676</v>
      </c>
      <c r="O57" s="180" t="s">
        <v>593</v>
      </c>
      <c r="P57" s="180"/>
      <c r="Q57" s="180" t="s">
        <v>529</v>
      </c>
      <c r="R57" s="180" t="s">
        <v>594</v>
      </c>
      <c r="S57" s="180" t="s">
        <v>594</v>
      </c>
      <c r="T57" s="180" t="s">
        <v>527</v>
      </c>
      <c r="U57" s="267" t="s">
        <v>530</v>
      </c>
      <c r="V57" s="554"/>
      <c r="W57" s="554"/>
      <c r="X57" s="554"/>
      <c r="Y57" s="238"/>
    </row>
    <row r="58" spans="2:25" ht="15.95" customHeight="1" x14ac:dyDescent="0.15">
      <c r="B58" s="294"/>
      <c r="C58" s="339" t="s">
        <v>578</v>
      </c>
      <c r="D58" s="340"/>
      <c r="E58" s="133">
        <v>3</v>
      </c>
      <c r="F58" s="245">
        <v>117.5</v>
      </c>
      <c r="G58" s="180" t="s">
        <v>522</v>
      </c>
      <c r="H58" s="180" t="s">
        <v>606</v>
      </c>
      <c r="I58" s="180" t="s">
        <v>542</v>
      </c>
      <c r="J58" s="267" t="s">
        <v>442</v>
      </c>
      <c r="K58" s="267"/>
      <c r="L58" s="267"/>
      <c r="M58" s="180" t="s">
        <v>531</v>
      </c>
      <c r="N58" s="180" t="s">
        <v>676</v>
      </c>
      <c r="O58" s="180" t="s">
        <v>593</v>
      </c>
      <c r="P58" s="180"/>
      <c r="Q58" s="180" t="s">
        <v>529</v>
      </c>
      <c r="R58" s="180" t="s">
        <v>594</v>
      </c>
      <c r="S58" s="180" t="s">
        <v>594</v>
      </c>
      <c r="T58" s="180" t="s">
        <v>527</v>
      </c>
      <c r="U58" s="267" t="s">
        <v>530</v>
      </c>
      <c r="V58" s="554"/>
      <c r="W58" s="554"/>
      <c r="X58" s="554"/>
      <c r="Y58" s="180"/>
    </row>
    <row r="59" spans="2:25" ht="15.95" customHeight="1" x14ac:dyDescent="0.15">
      <c r="B59" s="294"/>
      <c r="C59" s="339" t="s">
        <v>579</v>
      </c>
      <c r="D59" s="340"/>
      <c r="E59" s="133">
        <v>1</v>
      </c>
      <c r="F59" s="245">
        <v>121</v>
      </c>
      <c r="G59" s="180" t="s">
        <v>522</v>
      </c>
      <c r="H59" s="180" t="s">
        <v>708</v>
      </c>
      <c r="I59" s="180" t="s">
        <v>542</v>
      </c>
      <c r="J59" s="267" t="s">
        <v>442</v>
      </c>
      <c r="K59" s="267"/>
      <c r="L59" s="267"/>
      <c r="M59" s="180" t="s">
        <v>531</v>
      </c>
      <c r="N59" s="180" t="s">
        <v>677</v>
      </c>
      <c r="O59" s="180" t="s">
        <v>543</v>
      </c>
      <c r="P59" s="180"/>
      <c r="Q59" s="180" t="s">
        <v>529</v>
      </c>
      <c r="R59" s="180" t="s">
        <v>594</v>
      </c>
      <c r="S59" s="180" t="s">
        <v>594</v>
      </c>
      <c r="T59" s="180" t="s">
        <v>527</v>
      </c>
      <c r="U59" s="267" t="s">
        <v>530</v>
      </c>
      <c r="V59" s="554"/>
      <c r="W59" s="554"/>
      <c r="X59" s="554"/>
      <c r="Y59" s="180"/>
    </row>
    <row r="60" spans="2:25" ht="15.95" customHeight="1" x14ac:dyDescent="0.15">
      <c r="B60" s="294"/>
      <c r="C60" s="339" t="s">
        <v>579</v>
      </c>
      <c r="D60" s="340"/>
      <c r="E60" s="133">
        <v>2</v>
      </c>
      <c r="F60" s="245">
        <v>128.6</v>
      </c>
      <c r="G60" s="180" t="s">
        <v>522</v>
      </c>
      <c r="H60" s="180" t="s">
        <v>604</v>
      </c>
      <c r="I60" s="180" t="s">
        <v>542</v>
      </c>
      <c r="J60" s="267" t="s">
        <v>442</v>
      </c>
      <c r="K60" s="267"/>
      <c r="L60" s="267"/>
      <c r="M60" s="180" t="s">
        <v>531</v>
      </c>
      <c r="N60" s="180" t="s">
        <v>678</v>
      </c>
      <c r="O60" s="180" t="s">
        <v>543</v>
      </c>
      <c r="P60" s="180"/>
      <c r="Q60" s="180" t="s">
        <v>529</v>
      </c>
      <c r="R60" s="180" t="s">
        <v>594</v>
      </c>
      <c r="S60" s="180" t="s">
        <v>594</v>
      </c>
      <c r="T60" s="180" t="s">
        <v>527</v>
      </c>
      <c r="U60" s="267" t="s">
        <v>530</v>
      </c>
      <c r="V60" s="554"/>
      <c r="W60" s="554"/>
      <c r="X60" s="554"/>
      <c r="Y60" s="180"/>
    </row>
    <row r="61" spans="2:25" ht="15.95" customHeight="1" x14ac:dyDescent="0.15">
      <c r="B61" s="294"/>
      <c r="C61" s="339" t="s">
        <v>580</v>
      </c>
      <c r="D61" s="340"/>
      <c r="E61" s="133">
        <v>1</v>
      </c>
      <c r="F61" s="245">
        <v>138.6</v>
      </c>
      <c r="G61" s="180" t="s">
        <v>522</v>
      </c>
      <c r="H61" s="180" t="s">
        <v>603</v>
      </c>
      <c r="I61" s="180" t="s">
        <v>542</v>
      </c>
      <c r="J61" s="267" t="s">
        <v>442</v>
      </c>
      <c r="K61" s="267"/>
      <c r="L61" s="267"/>
      <c r="M61" s="180" t="s">
        <v>531</v>
      </c>
      <c r="N61" s="180" t="s">
        <v>602</v>
      </c>
      <c r="O61" s="180" t="s">
        <v>543</v>
      </c>
      <c r="P61" s="180"/>
      <c r="Q61" s="180" t="s">
        <v>529</v>
      </c>
      <c r="R61" s="180" t="s">
        <v>594</v>
      </c>
      <c r="S61" s="180" t="s">
        <v>594</v>
      </c>
      <c r="T61" s="180" t="s">
        <v>527</v>
      </c>
      <c r="U61" s="267" t="s">
        <v>530</v>
      </c>
      <c r="V61" s="554"/>
      <c r="W61" s="554"/>
      <c r="X61" s="554"/>
      <c r="Y61" s="180"/>
    </row>
    <row r="62" spans="2:25" ht="15.95" customHeight="1" x14ac:dyDescent="0.15">
      <c r="B62" s="294"/>
      <c r="C62" s="339" t="s">
        <v>580</v>
      </c>
      <c r="D62" s="340"/>
      <c r="E62" s="133">
        <v>2</v>
      </c>
      <c r="F62" s="245">
        <v>128.6</v>
      </c>
      <c r="G62" s="180" t="s">
        <v>522</v>
      </c>
      <c r="H62" s="180" t="s">
        <v>605</v>
      </c>
      <c r="I62" s="180" t="s">
        <v>542</v>
      </c>
      <c r="J62" s="267" t="s">
        <v>442</v>
      </c>
      <c r="K62" s="267"/>
      <c r="L62" s="267"/>
      <c r="M62" s="180" t="s">
        <v>531</v>
      </c>
      <c r="N62" s="180" t="s">
        <v>679</v>
      </c>
      <c r="O62" s="180" t="s">
        <v>543</v>
      </c>
      <c r="P62" s="180"/>
      <c r="Q62" s="180" t="s">
        <v>529</v>
      </c>
      <c r="R62" s="180" t="s">
        <v>594</v>
      </c>
      <c r="S62" s="180" t="s">
        <v>594</v>
      </c>
      <c r="T62" s="180" t="s">
        <v>527</v>
      </c>
      <c r="U62" s="267" t="s">
        <v>530</v>
      </c>
      <c r="V62" s="554"/>
      <c r="W62" s="554"/>
      <c r="X62" s="554"/>
      <c r="Y62" s="180"/>
    </row>
    <row r="63" spans="2:25" ht="15.95" customHeight="1" x14ac:dyDescent="0.15">
      <c r="B63" s="294"/>
      <c r="C63" s="339" t="s">
        <v>580</v>
      </c>
      <c r="D63" s="340"/>
      <c r="E63" s="133">
        <v>3</v>
      </c>
      <c r="F63" s="245">
        <v>128.6</v>
      </c>
      <c r="G63" s="180" t="s">
        <v>522</v>
      </c>
      <c r="H63" s="180" t="s">
        <v>708</v>
      </c>
      <c r="I63" s="180" t="s">
        <v>542</v>
      </c>
      <c r="J63" s="267" t="s">
        <v>442</v>
      </c>
      <c r="K63" s="267"/>
      <c r="L63" s="267"/>
      <c r="M63" s="180" t="s">
        <v>531</v>
      </c>
      <c r="N63" s="180" t="s">
        <v>680</v>
      </c>
      <c r="O63" s="180" t="s">
        <v>543</v>
      </c>
      <c r="P63" s="180"/>
      <c r="Q63" s="180" t="s">
        <v>529</v>
      </c>
      <c r="R63" s="180" t="s">
        <v>594</v>
      </c>
      <c r="S63" s="180" t="s">
        <v>594</v>
      </c>
      <c r="T63" s="180" t="s">
        <v>527</v>
      </c>
      <c r="U63" s="267" t="s">
        <v>530</v>
      </c>
      <c r="V63" s="554"/>
      <c r="W63" s="554"/>
      <c r="X63" s="554"/>
      <c r="Y63" s="180"/>
    </row>
    <row r="64" spans="2:25" ht="15.95" customHeight="1" x14ac:dyDescent="0.15">
      <c r="B64" s="294"/>
      <c r="C64" s="339" t="s">
        <v>580</v>
      </c>
      <c r="D64" s="340"/>
      <c r="E64" s="133">
        <v>4</v>
      </c>
      <c r="F64" s="245">
        <v>138</v>
      </c>
      <c r="G64" s="180" t="s">
        <v>522</v>
      </c>
      <c r="H64" s="180" t="s">
        <v>708</v>
      </c>
      <c r="I64" s="180" t="s">
        <v>542</v>
      </c>
      <c r="J64" s="339" t="s">
        <v>451</v>
      </c>
      <c r="K64" s="555"/>
      <c r="L64" s="340"/>
      <c r="M64" s="180" t="s">
        <v>759</v>
      </c>
      <c r="N64" s="180" t="s">
        <v>531</v>
      </c>
      <c r="O64" s="180" t="s">
        <v>531</v>
      </c>
      <c r="P64" s="180"/>
      <c r="Q64" s="180" t="s">
        <v>593</v>
      </c>
      <c r="R64" s="180" t="s">
        <v>594</v>
      </c>
      <c r="S64" s="180" t="s">
        <v>594</v>
      </c>
      <c r="T64" s="180" t="s">
        <v>524</v>
      </c>
      <c r="U64" s="339" t="s">
        <v>525</v>
      </c>
      <c r="V64" s="555"/>
      <c r="W64" s="555"/>
      <c r="X64" s="340"/>
      <c r="Y64" s="180"/>
    </row>
    <row r="65" spans="2:25" ht="15.95" customHeight="1" x14ac:dyDescent="0.15">
      <c r="B65" s="294"/>
      <c r="C65" s="339" t="s">
        <v>581</v>
      </c>
      <c r="D65" s="340"/>
      <c r="E65" s="133">
        <v>1</v>
      </c>
      <c r="F65" s="245">
        <v>148.65</v>
      </c>
      <c r="G65" s="180" t="s">
        <v>522</v>
      </c>
      <c r="H65" s="180" t="s">
        <v>605</v>
      </c>
      <c r="I65" s="180" t="s">
        <v>542</v>
      </c>
      <c r="J65" s="339" t="s">
        <v>442</v>
      </c>
      <c r="K65" s="555"/>
      <c r="L65" s="340"/>
      <c r="M65" s="180" t="s">
        <v>531</v>
      </c>
      <c r="N65" s="180" t="s">
        <v>681</v>
      </c>
      <c r="O65" s="180" t="s">
        <v>543</v>
      </c>
      <c r="P65" s="180"/>
      <c r="Q65" s="180" t="s">
        <v>529</v>
      </c>
      <c r="R65" s="180" t="s">
        <v>594</v>
      </c>
      <c r="S65" s="180" t="s">
        <v>594</v>
      </c>
      <c r="T65" s="180" t="s">
        <v>527</v>
      </c>
      <c r="U65" s="339" t="s">
        <v>530</v>
      </c>
      <c r="V65" s="555"/>
      <c r="W65" s="555"/>
      <c r="X65" s="340"/>
      <c r="Y65" s="180"/>
    </row>
    <row r="66" spans="2:25" ht="15.95" customHeight="1" x14ac:dyDescent="0.15">
      <c r="B66" s="294"/>
      <c r="C66" s="339" t="s">
        <v>581</v>
      </c>
      <c r="D66" s="340"/>
      <c r="E66" s="133">
        <v>2</v>
      </c>
      <c r="F66" s="245">
        <v>141</v>
      </c>
      <c r="G66" s="180" t="s">
        <v>522</v>
      </c>
      <c r="H66" s="180" t="s">
        <v>607</v>
      </c>
      <c r="I66" s="180" t="s">
        <v>542</v>
      </c>
      <c r="J66" s="339" t="s">
        <v>442</v>
      </c>
      <c r="K66" s="555"/>
      <c r="L66" s="340"/>
      <c r="M66" s="180" t="s">
        <v>762</v>
      </c>
      <c r="N66" s="180" t="s">
        <v>531</v>
      </c>
      <c r="O66" s="180" t="s">
        <v>531</v>
      </c>
      <c r="P66" s="180"/>
      <c r="Q66" s="180" t="s">
        <v>593</v>
      </c>
      <c r="R66" s="180" t="s">
        <v>594</v>
      </c>
      <c r="S66" s="180" t="s">
        <v>594</v>
      </c>
      <c r="T66" s="180" t="s">
        <v>524</v>
      </c>
      <c r="U66" s="339" t="s">
        <v>525</v>
      </c>
      <c r="V66" s="555"/>
      <c r="W66" s="555"/>
      <c r="X66" s="340"/>
      <c r="Y66" s="180" t="s">
        <v>526</v>
      </c>
    </row>
    <row r="67" spans="2:25" ht="15.95" customHeight="1" x14ac:dyDescent="0.15">
      <c r="B67" s="294"/>
      <c r="C67" s="339" t="s">
        <v>581</v>
      </c>
      <c r="D67" s="340"/>
      <c r="E67" s="133">
        <v>3</v>
      </c>
      <c r="F67" s="245">
        <v>142</v>
      </c>
      <c r="G67" s="180" t="s">
        <v>522</v>
      </c>
      <c r="H67" s="180" t="s">
        <v>708</v>
      </c>
      <c r="I67" s="180" t="s">
        <v>542</v>
      </c>
      <c r="J67" s="339" t="s">
        <v>451</v>
      </c>
      <c r="K67" s="555"/>
      <c r="L67" s="340"/>
      <c r="M67" s="180" t="s">
        <v>714</v>
      </c>
      <c r="N67" s="180" t="s">
        <v>714</v>
      </c>
      <c r="O67" s="180" t="s">
        <v>529</v>
      </c>
      <c r="P67" s="180"/>
      <c r="Q67" s="180" t="s">
        <v>593</v>
      </c>
      <c r="R67" s="180" t="s">
        <v>594</v>
      </c>
      <c r="S67" s="180" t="s">
        <v>594</v>
      </c>
      <c r="T67" s="180" t="s">
        <v>524</v>
      </c>
      <c r="U67" s="267" t="s">
        <v>525</v>
      </c>
      <c r="V67" s="554"/>
      <c r="W67" s="554"/>
      <c r="X67" s="554"/>
      <c r="Y67" s="180"/>
    </row>
    <row r="68" spans="2:25" ht="15.95" customHeight="1" x14ac:dyDescent="0.15">
      <c r="B68" s="294"/>
      <c r="C68" s="339" t="s">
        <v>581</v>
      </c>
      <c r="D68" s="340"/>
      <c r="E68" s="133">
        <v>4</v>
      </c>
      <c r="F68" s="245">
        <v>148</v>
      </c>
      <c r="G68" s="180" t="s">
        <v>666</v>
      </c>
      <c r="H68" s="180" t="s">
        <v>703</v>
      </c>
      <c r="I68" s="180"/>
      <c r="J68" s="267" t="s">
        <v>476</v>
      </c>
      <c r="K68" s="267"/>
      <c r="L68" s="267"/>
      <c r="M68" s="180" t="s">
        <v>670</v>
      </c>
      <c r="N68" s="180" t="s">
        <v>531</v>
      </c>
      <c r="O68" s="180" t="s">
        <v>593</v>
      </c>
      <c r="P68" s="180"/>
      <c r="Q68" s="180"/>
      <c r="R68" s="180" t="s">
        <v>594</v>
      </c>
      <c r="S68" s="180" t="s">
        <v>594</v>
      </c>
      <c r="T68" s="180"/>
      <c r="U68" s="267"/>
      <c r="V68" s="554"/>
      <c r="W68" s="554"/>
      <c r="X68" s="554"/>
      <c r="Y68" s="180" t="s">
        <v>912</v>
      </c>
    </row>
    <row r="69" spans="2:25" ht="15.95" customHeight="1" x14ac:dyDescent="0.15">
      <c r="B69" s="294"/>
      <c r="C69" s="339" t="s">
        <v>582</v>
      </c>
      <c r="D69" s="340"/>
      <c r="E69" s="133">
        <v>1</v>
      </c>
      <c r="F69" s="245">
        <v>148.65</v>
      </c>
      <c r="G69" s="180" t="s">
        <v>522</v>
      </c>
      <c r="H69" s="180" t="s">
        <v>708</v>
      </c>
      <c r="I69" s="180" t="s">
        <v>542</v>
      </c>
      <c r="J69" s="267" t="s">
        <v>442</v>
      </c>
      <c r="K69" s="267"/>
      <c r="L69" s="267"/>
      <c r="M69" s="180" t="s">
        <v>766</v>
      </c>
      <c r="N69" s="180" t="s">
        <v>531</v>
      </c>
      <c r="O69" s="180" t="s">
        <v>593</v>
      </c>
      <c r="P69" s="180"/>
      <c r="Q69" s="180" t="s">
        <v>593</v>
      </c>
      <c r="R69" s="180" t="s">
        <v>594</v>
      </c>
      <c r="S69" s="180" t="s">
        <v>594</v>
      </c>
      <c r="T69" s="180" t="s">
        <v>524</v>
      </c>
      <c r="U69" s="267" t="s">
        <v>525</v>
      </c>
      <c r="V69" s="554"/>
      <c r="W69" s="554"/>
      <c r="X69" s="554"/>
      <c r="Y69" s="180" t="s">
        <v>526</v>
      </c>
    </row>
    <row r="70" spans="2:25" ht="15.95" customHeight="1" x14ac:dyDescent="0.15">
      <c r="B70" s="294"/>
      <c r="C70" s="339" t="s">
        <v>582</v>
      </c>
      <c r="D70" s="340"/>
      <c r="E70" s="133">
        <v>2</v>
      </c>
      <c r="F70" s="245">
        <v>153</v>
      </c>
      <c r="G70" s="180" t="s">
        <v>666</v>
      </c>
      <c r="H70" s="180" t="s">
        <v>703</v>
      </c>
      <c r="I70" s="180"/>
      <c r="J70" s="267" t="s">
        <v>476</v>
      </c>
      <c r="K70" s="267"/>
      <c r="L70" s="267"/>
      <c r="M70" s="180" t="s">
        <v>670</v>
      </c>
      <c r="N70" s="180" t="s">
        <v>531</v>
      </c>
      <c r="O70" s="180" t="s">
        <v>593</v>
      </c>
      <c r="P70" s="180"/>
      <c r="Q70" s="180"/>
      <c r="R70" s="180" t="s">
        <v>594</v>
      </c>
      <c r="S70" s="180" t="s">
        <v>594</v>
      </c>
      <c r="T70" s="180"/>
      <c r="U70" s="267"/>
      <c r="V70" s="554"/>
      <c r="W70" s="554"/>
      <c r="X70" s="554"/>
      <c r="Y70" s="180" t="s">
        <v>912</v>
      </c>
    </row>
    <row r="71" spans="2:25" ht="15.95" customHeight="1" x14ac:dyDescent="0.15">
      <c r="B71" s="294"/>
      <c r="C71" s="339" t="s">
        <v>583</v>
      </c>
      <c r="D71" s="340"/>
      <c r="E71" s="133">
        <v>1</v>
      </c>
      <c r="F71" s="245">
        <v>168</v>
      </c>
      <c r="G71" s="180" t="s">
        <v>522</v>
      </c>
      <c r="H71" s="180" t="s">
        <v>708</v>
      </c>
      <c r="I71" s="180" t="s">
        <v>542</v>
      </c>
      <c r="J71" s="267" t="s">
        <v>451</v>
      </c>
      <c r="K71" s="267"/>
      <c r="L71" s="267"/>
      <c r="M71" s="180" t="s">
        <v>716</v>
      </c>
      <c r="N71" s="180" t="s">
        <v>716</v>
      </c>
      <c r="O71" s="180" t="s">
        <v>529</v>
      </c>
      <c r="P71" s="180"/>
      <c r="Q71" s="180" t="s">
        <v>593</v>
      </c>
      <c r="R71" s="180" t="s">
        <v>594</v>
      </c>
      <c r="S71" s="180" t="s">
        <v>594</v>
      </c>
      <c r="T71" s="180" t="s">
        <v>524</v>
      </c>
      <c r="U71" s="267" t="s">
        <v>525</v>
      </c>
      <c r="V71" s="554"/>
      <c r="W71" s="554"/>
      <c r="X71" s="554"/>
      <c r="Y71" s="180"/>
    </row>
    <row r="72" spans="2:25" ht="15.95" customHeight="1" x14ac:dyDescent="0.15">
      <c r="B72" s="294"/>
      <c r="C72" s="339" t="s">
        <v>583</v>
      </c>
      <c r="D72" s="340"/>
      <c r="E72" s="133">
        <v>2</v>
      </c>
      <c r="F72" s="245">
        <v>167.5</v>
      </c>
      <c r="G72" s="180" t="s">
        <v>522</v>
      </c>
      <c r="H72" s="180" t="s">
        <v>708</v>
      </c>
      <c r="I72" s="180" t="s">
        <v>542</v>
      </c>
      <c r="J72" s="267" t="s">
        <v>451</v>
      </c>
      <c r="K72" s="267"/>
      <c r="L72" s="267"/>
      <c r="M72" s="180" t="s">
        <v>682</v>
      </c>
      <c r="N72" s="180" t="s">
        <v>683</v>
      </c>
      <c r="O72" s="180" t="s">
        <v>529</v>
      </c>
      <c r="P72" s="180"/>
      <c r="Q72" s="180" t="s">
        <v>593</v>
      </c>
      <c r="R72" s="180" t="s">
        <v>594</v>
      </c>
      <c r="S72" s="180" t="s">
        <v>594</v>
      </c>
      <c r="T72" s="180" t="s">
        <v>524</v>
      </c>
      <c r="U72" s="267" t="s">
        <v>525</v>
      </c>
      <c r="V72" s="554"/>
      <c r="W72" s="554"/>
      <c r="X72" s="554"/>
      <c r="Y72" s="180"/>
    </row>
    <row r="73" spans="2:25" ht="15.95" customHeight="1" x14ac:dyDescent="0.15">
      <c r="B73" s="294"/>
      <c r="C73" s="339" t="s">
        <v>583</v>
      </c>
      <c r="D73" s="340"/>
      <c r="E73" s="133">
        <v>3</v>
      </c>
      <c r="F73" s="245">
        <v>163</v>
      </c>
      <c r="G73" s="180" t="s">
        <v>666</v>
      </c>
      <c r="H73" s="180" t="s">
        <v>703</v>
      </c>
      <c r="I73" s="180"/>
      <c r="J73" s="267" t="s">
        <v>476</v>
      </c>
      <c r="K73" s="267"/>
      <c r="L73" s="267"/>
      <c r="M73" s="180" t="s">
        <v>670</v>
      </c>
      <c r="N73" s="180" t="s">
        <v>531</v>
      </c>
      <c r="O73" s="180" t="s">
        <v>593</v>
      </c>
      <c r="P73" s="180"/>
      <c r="Q73" s="180"/>
      <c r="R73" s="180" t="s">
        <v>594</v>
      </c>
      <c r="S73" s="180" t="s">
        <v>594</v>
      </c>
      <c r="T73" s="180"/>
      <c r="U73" s="267"/>
      <c r="V73" s="554"/>
      <c r="W73" s="554"/>
      <c r="X73" s="554"/>
      <c r="Y73" s="180" t="s">
        <v>912</v>
      </c>
    </row>
    <row r="74" spans="2:25" ht="15.95" customHeight="1" x14ac:dyDescent="0.15">
      <c r="B74" s="294"/>
      <c r="C74" s="339" t="s">
        <v>584</v>
      </c>
      <c r="D74" s="340"/>
      <c r="E74" s="133">
        <v>1</v>
      </c>
      <c r="F74" s="245">
        <v>178</v>
      </c>
      <c r="G74" s="180" t="s">
        <v>522</v>
      </c>
      <c r="H74" s="180" t="s">
        <v>708</v>
      </c>
      <c r="I74" s="180" t="s">
        <v>542</v>
      </c>
      <c r="J74" s="267" t="s">
        <v>451</v>
      </c>
      <c r="K74" s="267"/>
      <c r="L74" s="267"/>
      <c r="M74" s="180" t="s">
        <v>716</v>
      </c>
      <c r="N74" s="180" t="s">
        <v>716</v>
      </c>
      <c r="O74" s="180" t="s">
        <v>529</v>
      </c>
      <c r="P74" s="180"/>
      <c r="Q74" s="180" t="s">
        <v>593</v>
      </c>
      <c r="R74" s="180" t="s">
        <v>594</v>
      </c>
      <c r="S74" s="180" t="s">
        <v>594</v>
      </c>
      <c r="T74" s="180" t="s">
        <v>524</v>
      </c>
      <c r="U74" s="267" t="s">
        <v>525</v>
      </c>
      <c r="V74" s="554"/>
      <c r="W74" s="554"/>
      <c r="X74" s="554"/>
      <c r="Y74" s="180"/>
    </row>
    <row r="75" spans="2:25" ht="15.95" customHeight="1" x14ac:dyDescent="0.15">
      <c r="B75" s="294"/>
      <c r="C75" s="339" t="s">
        <v>584</v>
      </c>
      <c r="D75" s="340"/>
      <c r="E75" s="133">
        <v>2</v>
      </c>
      <c r="F75" s="245">
        <v>173</v>
      </c>
      <c r="G75" s="180" t="s">
        <v>666</v>
      </c>
      <c r="H75" s="180" t="s">
        <v>703</v>
      </c>
      <c r="I75" s="180"/>
      <c r="J75" s="267" t="s">
        <v>476</v>
      </c>
      <c r="K75" s="267"/>
      <c r="L75" s="267"/>
      <c r="M75" s="180" t="s">
        <v>670</v>
      </c>
      <c r="N75" s="180" t="s">
        <v>531</v>
      </c>
      <c r="O75" s="180" t="s">
        <v>593</v>
      </c>
      <c r="P75" s="180"/>
      <c r="Q75" s="180"/>
      <c r="R75" s="180" t="s">
        <v>594</v>
      </c>
      <c r="S75" s="180" t="s">
        <v>594</v>
      </c>
      <c r="T75" s="180"/>
      <c r="U75" s="267"/>
      <c r="V75" s="554"/>
      <c r="W75" s="554"/>
      <c r="X75" s="554"/>
      <c r="Y75" s="180" t="s">
        <v>912</v>
      </c>
    </row>
    <row r="76" spans="2:25" ht="15.95" customHeight="1" x14ac:dyDescent="0.15">
      <c r="B76" s="294"/>
      <c r="C76" s="339" t="s">
        <v>585</v>
      </c>
      <c r="D76" s="340"/>
      <c r="E76" s="133">
        <v>1</v>
      </c>
      <c r="F76" s="245">
        <v>184</v>
      </c>
      <c r="G76" s="180" t="s">
        <v>522</v>
      </c>
      <c r="H76" s="180" t="s">
        <v>605</v>
      </c>
      <c r="I76" s="180" t="s">
        <v>542</v>
      </c>
      <c r="J76" s="267" t="s">
        <v>442</v>
      </c>
      <c r="K76" s="267"/>
      <c r="L76" s="267"/>
      <c r="M76" s="180" t="s">
        <v>773</v>
      </c>
      <c r="N76" s="180" t="s">
        <v>531</v>
      </c>
      <c r="O76" s="180" t="s">
        <v>531</v>
      </c>
      <c r="P76" s="180"/>
      <c r="Q76" s="180" t="s">
        <v>593</v>
      </c>
      <c r="R76" s="180" t="s">
        <v>594</v>
      </c>
      <c r="S76" s="180" t="s">
        <v>594</v>
      </c>
      <c r="T76" s="180" t="s">
        <v>524</v>
      </c>
      <c r="U76" s="267" t="s">
        <v>525</v>
      </c>
      <c r="V76" s="554"/>
      <c r="W76" s="554"/>
      <c r="X76" s="554"/>
      <c r="Y76" s="180" t="s">
        <v>526</v>
      </c>
    </row>
    <row r="77" spans="2:25" ht="15.95" customHeight="1" x14ac:dyDescent="0.15">
      <c r="B77" s="294"/>
      <c r="C77" s="339" t="s">
        <v>585</v>
      </c>
      <c r="D77" s="340"/>
      <c r="E77" s="133">
        <v>2</v>
      </c>
      <c r="F77" s="245">
        <v>183</v>
      </c>
      <c r="G77" s="180" t="s">
        <v>666</v>
      </c>
      <c r="H77" s="180" t="s">
        <v>703</v>
      </c>
      <c r="I77" s="180"/>
      <c r="J77" s="267" t="s">
        <v>476</v>
      </c>
      <c r="K77" s="267"/>
      <c r="L77" s="267"/>
      <c r="M77" s="180" t="s">
        <v>670</v>
      </c>
      <c r="N77" s="180" t="s">
        <v>531</v>
      </c>
      <c r="O77" s="180" t="s">
        <v>593</v>
      </c>
      <c r="P77" s="180"/>
      <c r="Q77" s="180"/>
      <c r="R77" s="180" t="s">
        <v>594</v>
      </c>
      <c r="S77" s="180" t="s">
        <v>594</v>
      </c>
      <c r="T77" s="180"/>
      <c r="U77" s="267"/>
      <c r="V77" s="554"/>
      <c r="W77" s="554"/>
      <c r="X77" s="554"/>
      <c r="Y77" s="180" t="s">
        <v>912</v>
      </c>
    </row>
    <row r="78" spans="2:25" ht="15.95" customHeight="1" x14ac:dyDescent="0.15">
      <c r="B78" s="294"/>
      <c r="C78" s="339" t="s">
        <v>586</v>
      </c>
      <c r="D78" s="340"/>
      <c r="E78" s="133">
        <v>1</v>
      </c>
      <c r="F78" s="245">
        <v>192</v>
      </c>
      <c r="G78" s="180" t="s">
        <v>666</v>
      </c>
      <c r="H78" s="180" t="s">
        <v>703</v>
      </c>
      <c r="I78" s="180"/>
      <c r="J78" s="267" t="s">
        <v>476</v>
      </c>
      <c r="K78" s="267"/>
      <c r="L78" s="267"/>
      <c r="M78" s="180" t="s">
        <v>670</v>
      </c>
      <c r="N78" s="180" t="s">
        <v>531</v>
      </c>
      <c r="O78" s="180" t="s">
        <v>593</v>
      </c>
      <c r="P78" s="180"/>
      <c r="Q78" s="180"/>
      <c r="R78" s="180" t="s">
        <v>594</v>
      </c>
      <c r="S78" s="180" t="s">
        <v>594</v>
      </c>
      <c r="T78" s="180"/>
      <c r="U78" s="267"/>
      <c r="V78" s="554"/>
      <c r="W78" s="554"/>
      <c r="X78" s="554"/>
      <c r="Y78" s="180" t="s">
        <v>912</v>
      </c>
    </row>
    <row r="79" spans="2:25" ht="15.95" customHeight="1" x14ac:dyDescent="0.15">
      <c r="B79" s="294"/>
      <c r="C79" s="339" t="s">
        <v>587</v>
      </c>
      <c r="D79" s="340"/>
      <c r="E79" s="133">
        <v>1</v>
      </c>
      <c r="F79" s="245">
        <v>209.05</v>
      </c>
      <c r="G79" s="180" t="s">
        <v>522</v>
      </c>
      <c r="H79" s="180" t="s">
        <v>603</v>
      </c>
      <c r="I79" s="180" t="s">
        <v>542</v>
      </c>
      <c r="J79" s="267" t="s">
        <v>442</v>
      </c>
      <c r="K79" s="267"/>
      <c r="L79" s="267"/>
      <c r="M79" s="180" t="s">
        <v>531</v>
      </c>
      <c r="N79" s="180" t="s">
        <v>684</v>
      </c>
      <c r="O79" s="180" t="s">
        <v>543</v>
      </c>
      <c r="P79" s="180"/>
      <c r="Q79" s="180" t="s">
        <v>529</v>
      </c>
      <c r="R79" s="180" t="s">
        <v>594</v>
      </c>
      <c r="S79" s="180" t="s">
        <v>594</v>
      </c>
      <c r="T79" s="180" t="s">
        <v>527</v>
      </c>
      <c r="U79" s="267" t="s">
        <v>530</v>
      </c>
      <c r="V79" s="554"/>
      <c r="W79" s="554"/>
      <c r="X79" s="554"/>
      <c r="Y79" s="180"/>
    </row>
    <row r="80" spans="2:25" ht="15.95" customHeight="1" x14ac:dyDescent="0.15">
      <c r="B80" s="294"/>
      <c r="C80" s="339" t="s">
        <v>587</v>
      </c>
      <c r="D80" s="340"/>
      <c r="E80" s="133">
        <v>2</v>
      </c>
      <c r="F80" s="245">
        <v>209.05</v>
      </c>
      <c r="G80" s="180" t="s">
        <v>522</v>
      </c>
      <c r="H80" s="180" t="s">
        <v>604</v>
      </c>
      <c r="I80" s="180" t="s">
        <v>542</v>
      </c>
      <c r="J80" s="267" t="s">
        <v>442</v>
      </c>
      <c r="K80" s="267"/>
      <c r="L80" s="267"/>
      <c r="M80" s="180" t="s">
        <v>531</v>
      </c>
      <c r="N80" s="180" t="s">
        <v>685</v>
      </c>
      <c r="O80" s="180" t="s">
        <v>543</v>
      </c>
      <c r="P80" s="180"/>
      <c r="Q80" s="180" t="s">
        <v>529</v>
      </c>
      <c r="R80" s="180" t="s">
        <v>594</v>
      </c>
      <c r="S80" s="180" t="s">
        <v>594</v>
      </c>
      <c r="T80" s="180" t="s">
        <v>527</v>
      </c>
      <c r="U80" s="267" t="s">
        <v>530</v>
      </c>
      <c r="V80" s="554"/>
      <c r="W80" s="554"/>
      <c r="X80" s="554"/>
      <c r="Y80" s="180"/>
    </row>
    <row r="81" spans="2:25" ht="15.95" customHeight="1" x14ac:dyDescent="0.15">
      <c r="B81" s="294"/>
      <c r="C81" s="339" t="s">
        <v>587</v>
      </c>
      <c r="D81" s="340"/>
      <c r="E81" s="133">
        <v>3</v>
      </c>
      <c r="F81" s="245">
        <v>202</v>
      </c>
      <c r="G81" s="180" t="s">
        <v>666</v>
      </c>
      <c r="H81" s="180" t="s">
        <v>703</v>
      </c>
      <c r="I81" s="180"/>
      <c r="J81" s="267" t="s">
        <v>476</v>
      </c>
      <c r="K81" s="267"/>
      <c r="L81" s="267"/>
      <c r="M81" s="180" t="s">
        <v>670</v>
      </c>
      <c r="N81" s="180" t="s">
        <v>531</v>
      </c>
      <c r="O81" s="180" t="s">
        <v>593</v>
      </c>
      <c r="P81" s="180"/>
      <c r="Q81" s="180"/>
      <c r="R81" s="180" t="s">
        <v>594</v>
      </c>
      <c r="S81" s="180" t="s">
        <v>594</v>
      </c>
      <c r="T81" s="180"/>
      <c r="U81" s="267"/>
      <c r="V81" s="554"/>
      <c r="W81" s="554"/>
      <c r="X81" s="554"/>
      <c r="Y81" s="180" t="s">
        <v>912</v>
      </c>
    </row>
    <row r="82" spans="2:25" ht="15.95" customHeight="1" x14ac:dyDescent="0.15">
      <c r="B82" s="294"/>
      <c r="C82" s="339" t="s">
        <v>588</v>
      </c>
      <c r="D82" s="340"/>
      <c r="E82" s="133">
        <v>1</v>
      </c>
      <c r="F82" s="245">
        <v>210</v>
      </c>
      <c r="G82" s="180" t="s">
        <v>522</v>
      </c>
      <c r="H82" s="180" t="s">
        <v>605</v>
      </c>
      <c r="I82" s="180" t="s">
        <v>542</v>
      </c>
      <c r="J82" s="267" t="s">
        <v>442</v>
      </c>
      <c r="K82" s="267"/>
      <c r="L82" s="267"/>
      <c r="M82" s="180" t="s">
        <v>686</v>
      </c>
      <c r="N82" s="180" t="s">
        <v>531</v>
      </c>
      <c r="O82" s="180" t="s">
        <v>531</v>
      </c>
      <c r="P82" s="180"/>
      <c r="Q82" s="180" t="s">
        <v>593</v>
      </c>
      <c r="R82" s="180" t="s">
        <v>594</v>
      </c>
      <c r="S82" s="180" t="s">
        <v>594</v>
      </c>
      <c r="T82" s="180" t="s">
        <v>524</v>
      </c>
      <c r="U82" s="267" t="s">
        <v>525</v>
      </c>
      <c r="V82" s="554"/>
      <c r="W82" s="554"/>
      <c r="X82" s="554"/>
      <c r="Y82" s="180" t="s">
        <v>526</v>
      </c>
    </row>
    <row r="83" spans="2:25" ht="15.95" customHeight="1" x14ac:dyDescent="0.15">
      <c r="B83" s="294"/>
      <c r="C83" s="339" t="s">
        <v>588</v>
      </c>
      <c r="D83" s="340"/>
      <c r="E83" s="133">
        <v>2</v>
      </c>
      <c r="F83" s="245">
        <v>218</v>
      </c>
      <c r="G83" s="180" t="s">
        <v>522</v>
      </c>
      <c r="H83" s="180" t="s">
        <v>708</v>
      </c>
      <c r="I83" s="180" t="s">
        <v>542</v>
      </c>
      <c r="J83" s="267" t="s">
        <v>451</v>
      </c>
      <c r="K83" s="267"/>
      <c r="L83" s="267"/>
      <c r="M83" s="180" t="s">
        <v>781</v>
      </c>
      <c r="N83" s="180" t="s">
        <v>531</v>
      </c>
      <c r="O83" s="180" t="s">
        <v>593</v>
      </c>
      <c r="P83" s="180"/>
      <c r="Q83" s="180" t="s">
        <v>593</v>
      </c>
      <c r="R83" s="180" t="s">
        <v>594</v>
      </c>
      <c r="S83" s="180" t="s">
        <v>594</v>
      </c>
      <c r="T83" s="180" t="s">
        <v>524</v>
      </c>
      <c r="U83" s="267" t="s">
        <v>525</v>
      </c>
      <c r="V83" s="554"/>
      <c r="W83" s="554"/>
      <c r="X83" s="554"/>
      <c r="Y83" s="180"/>
    </row>
    <row r="84" spans="2:25" ht="15.95" customHeight="1" x14ac:dyDescent="0.15">
      <c r="B84" s="294"/>
      <c r="C84" s="339" t="s">
        <v>588</v>
      </c>
      <c r="D84" s="340"/>
      <c r="E84" s="133">
        <v>3</v>
      </c>
      <c r="F84" s="245">
        <v>209.05</v>
      </c>
      <c r="G84" s="180" t="s">
        <v>522</v>
      </c>
      <c r="H84" s="180" t="s">
        <v>708</v>
      </c>
      <c r="I84" s="180" t="s">
        <v>542</v>
      </c>
      <c r="J84" s="267" t="s">
        <v>442</v>
      </c>
      <c r="K84" s="267"/>
      <c r="L84" s="267"/>
      <c r="M84" s="180" t="s">
        <v>531</v>
      </c>
      <c r="N84" s="180" t="s">
        <v>531</v>
      </c>
      <c r="O84" s="180" t="s">
        <v>543</v>
      </c>
      <c r="P84" s="180"/>
      <c r="Q84" s="180" t="s">
        <v>529</v>
      </c>
      <c r="R84" s="180" t="s">
        <v>594</v>
      </c>
      <c r="S84" s="180" t="s">
        <v>594</v>
      </c>
      <c r="T84" s="180" t="s">
        <v>527</v>
      </c>
      <c r="U84" s="267" t="s">
        <v>530</v>
      </c>
      <c r="V84" s="554"/>
      <c r="W84" s="554"/>
      <c r="X84" s="554"/>
      <c r="Y84" s="180"/>
    </row>
    <row r="85" spans="2:25" ht="15.95" customHeight="1" x14ac:dyDescent="0.15">
      <c r="B85" s="294"/>
      <c r="C85" s="339" t="s">
        <v>588</v>
      </c>
      <c r="D85" s="340"/>
      <c r="E85" s="133">
        <v>4</v>
      </c>
      <c r="F85" s="245">
        <v>212.5</v>
      </c>
      <c r="G85" s="180" t="s">
        <v>666</v>
      </c>
      <c r="H85" s="180" t="s">
        <v>703</v>
      </c>
      <c r="I85" s="180"/>
      <c r="J85" s="267" t="s">
        <v>476</v>
      </c>
      <c r="K85" s="267"/>
      <c r="L85" s="267"/>
      <c r="M85" s="180" t="s">
        <v>670</v>
      </c>
      <c r="N85" s="180" t="s">
        <v>531</v>
      </c>
      <c r="O85" s="180" t="s">
        <v>593</v>
      </c>
      <c r="P85" s="180"/>
      <c r="Q85" s="180"/>
      <c r="R85" s="180" t="s">
        <v>594</v>
      </c>
      <c r="S85" s="180" t="s">
        <v>594</v>
      </c>
      <c r="T85" s="180"/>
      <c r="U85" s="267"/>
      <c r="V85" s="554"/>
      <c r="W85" s="554"/>
      <c r="X85" s="554"/>
      <c r="Y85" s="180" t="s">
        <v>912</v>
      </c>
    </row>
    <row r="86" spans="2:25" ht="15.95" customHeight="1" x14ac:dyDescent="0.15">
      <c r="B86" s="294"/>
      <c r="C86" s="339" t="s">
        <v>589</v>
      </c>
      <c r="D86" s="340"/>
      <c r="E86" s="133">
        <v>1</v>
      </c>
      <c r="F86" s="245">
        <v>219.45</v>
      </c>
      <c r="G86" s="180" t="s">
        <v>522</v>
      </c>
      <c r="H86" s="180" t="s">
        <v>708</v>
      </c>
      <c r="I86" s="180" t="s">
        <v>542</v>
      </c>
      <c r="J86" s="267" t="s">
        <v>442</v>
      </c>
      <c r="K86" s="267"/>
      <c r="L86" s="267"/>
      <c r="M86" s="180" t="s">
        <v>785</v>
      </c>
      <c r="N86" s="180" t="s">
        <v>531</v>
      </c>
      <c r="O86" s="180" t="s">
        <v>593</v>
      </c>
      <c r="P86" s="180"/>
      <c r="Q86" s="180" t="s">
        <v>593</v>
      </c>
      <c r="R86" s="180" t="s">
        <v>594</v>
      </c>
      <c r="S86" s="180" t="s">
        <v>594</v>
      </c>
      <c r="T86" s="180" t="s">
        <v>524</v>
      </c>
      <c r="U86" s="267" t="s">
        <v>525</v>
      </c>
      <c r="V86" s="554"/>
      <c r="W86" s="554"/>
      <c r="X86" s="554"/>
      <c r="Y86" s="180" t="s">
        <v>526</v>
      </c>
    </row>
    <row r="87" spans="2:25" ht="15.95" customHeight="1" x14ac:dyDescent="0.15">
      <c r="B87" s="294"/>
      <c r="C87" s="339" t="s">
        <v>589</v>
      </c>
      <c r="D87" s="340"/>
      <c r="E87" s="133">
        <v>2</v>
      </c>
      <c r="F87" s="245">
        <v>223</v>
      </c>
      <c r="G87" s="180" t="s">
        <v>666</v>
      </c>
      <c r="H87" s="180" t="s">
        <v>703</v>
      </c>
      <c r="I87" s="180"/>
      <c r="J87" s="267" t="s">
        <v>476</v>
      </c>
      <c r="K87" s="267"/>
      <c r="L87" s="267"/>
      <c r="M87" s="180" t="s">
        <v>670</v>
      </c>
      <c r="N87" s="180" t="s">
        <v>531</v>
      </c>
      <c r="O87" s="180" t="s">
        <v>593</v>
      </c>
      <c r="P87" s="180"/>
      <c r="Q87" s="180"/>
      <c r="R87" s="180" t="s">
        <v>594</v>
      </c>
      <c r="S87" s="180" t="s">
        <v>594</v>
      </c>
      <c r="T87" s="180"/>
      <c r="U87" s="267"/>
      <c r="V87" s="554"/>
      <c r="W87" s="554"/>
      <c r="X87" s="554"/>
      <c r="Y87" s="180" t="s">
        <v>912</v>
      </c>
    </row>
    <row r="88" spans="2:25" ht="15.95" customHeight="1" x14ac:dyDescent="0.15">
      <c r="B88" s="294"/>
      <c r="C88" s="339" t="s">
        <v>589</v>
      </c>
      <c r="D88" s="340"/>
      <c r="E88" s="133">
        <v>3</v>
      </c>
      <c r="F88" s="245">
        <v>226</v>
      </c>
      <c r="G88" s="180" t="s">
        <v>666</v>
      </c>
      <c r="H88" s="180" t="s">
        <v>737</v>
      </c>
      <c r="I88" s="180" t="s">
        <v>542</v>
      </c>
      <c r="J88" s="267" t="s">
        <v>464</v>
      </c>
      <c r="K88" s="267"/>
      <c r="L88" s="267"/>
      <c r="M88" s="180" t="s">
        <v>787</v>
      </c>
      <c r="N88" s="180" t="s">
        <v>531</v>
      </c>
      <c r="O88" s="180" t="s">
        <v>531</v>
      </c>
      <c r="P88" s="180"/>
      <c r="Q88" s="180" t="s">
        <v>595</v>
      </c>
      <c r="R88" s="180" t="s">
        <v>594</v>
      </c>
      <c r="S88" s="180" t="s">
        <v>915</v>
      </c>
      <c r="T88" s="180" t="s">
        <v>532</v>
      </c>
      <c r="U88" s="267" t="s">
        <v>675</v>
      </c>
      <c r="V88" s="554"/>
      <c r="W88" s="554"/>
      <c r="X88" s="554"/>
      <c r="Y88" s="180"/>
    </row>
    <row r="89" spans="2:25" ht="15.95" customHeight="1" x14ac:dyDescent="0.15">
      <c r="B89" s="344"/>
      <c r="C89" s="339" t="s">
        <v>590</v>
      </c>
      <c r="D89" s="340"/>
      <c r="E89" s="133">
        <v>1</v>
      </c>
      <c r="F89" s="245">
        <v>239.5</v>
      </c>
      <c r="G89" s="180" t="s">
        <v>522</v>
      </c>
      <c r="H89" s="180" t="s">
        <v>605</v>
      </c>
      <c r="I89" s="180" t="s">
        <v>542</v>
      </c>
      <c r="J89" s="267" t="s">
        <v>451</v>
      </c>
      <c r="K89" s="267"/>
      <c r="L89" s="267"/>
      <c r="M89" s="180" t="s">
        <v>781</v>
      </c>
      <c r="N89" s="180" t="s">
        <v>531</v>
      </c>
      <c r="O89" s="180" t="s">
        <v>531</v>
      </c>
      <c r="P89" s="180"/>
      <c r="Q89" s="180" t="s">
        <v>593</v>
      </c>
      <c r="R89" s="180" t="s">
        <v>594</v>
      </c>
      <c r="S89" s="180" t="s">
        <v>594</v>
      </c>
      <c r="T89" s="180" t="s">
        <v>524</v>
      </c>
      <c r="U89" s="267" t="s">
        <v>525</v>
      </c>
      <c r="V89" s="554"/>
      <c r="W89" s="554"/>
      <c r="X89" s="554"/>
      <c r="Y89" s="180"/>
    </row>
    <row r="90" spans="2:25" ht="15.95" customHeight="1" x14ac:dyDescent="0.15">
      <c r="B90" s="20"/>
      <c r="C90" s="1" t="s">
        <v>250</v>
      </c>
      <c r="D90" s="5"/>
      <c r="F90" s="5"/>
      <c r="G90" s="18"/>
      <c r="H90" s="18"/>
      <c r="I90" s="18"/>
      <c r="J90" s="18"/>
      <c r="K90" s="18"/>
      <c r="L90" s="18"/>
      <c r="M90" s="18"/>
      <c r="N90" s="18"/>
      <c r="O90" s="18"/>
      <c r="P90" s="19"/>
      <c r="Q90" s="29"/>
      <c r="R90" s="5"/>
      <c r="S90" s="5"/>
      <c r="T90" s="18"/>
      <c r="U90" s="30"/>
      <c r="V90" s="30"/>
      <c r="W90" s="30"/>
      <c r="X90" s="30"/>
      <c r="Y90" s="5"/>
    </row>
    <row r="91" spans="2:25" ht="15.95" customHeight="1" x14ac:dyDescent="0.15">
      <c r="B91" s="20"/>
      <c r="C91" s="24" t="s">
        <v>251</v>
      </c>
      <c r="D91" s="5"/>
      <c r="F91" s="5"/>
      <c r="G91" s="18"/>
      <c r="H91" s="18"/>
      <c r="I91" s="18"/>
      <c r="J91" s="18"/>
      <c r="K91" s="18"/>
      <c r="L91" s="18"/>
      <c r="M91" s="18"/>
      <c r="N91" s="18"/>
      <c r="O91" s="18"/>
      <c r="P91" s="19"/>
      <c r="Q91" s="29"/>
      <c r="R91" s="5"/>
      <c r="S91" s="5"/>
      <c r="T91" s="18"/>
      <c r="U91" s="30"/>
      <c r="V91" s="30"/>
      <c r="W91" s="30"/>
      <c r="X91" s="30"/>
      <c r="Y91" s="5"/>
    </row>
    <row r="92" spans="2:25" ht="15.95" customHeight="1" x14ac:dyDescent="0.15">
      <c r="B92" s="21"/>
      <c r="C92" s="215" t="s">
        <v>252</v>
      </c>
      <c r="D92" s="215"/>
      <c r="E92" s="215"/>
      <c r="F92" s="215"/>
      <c r="G92" s="215"/>
      <c r="H92" s="215"/>
      <c r="I92" s="215"/>
      <c r="J92" s="215"/>
      <c r="K92" s="215"/>
      <c r="L92" s="215"/>
      <c r="M92" s="215"/>
      <c r="N92" s="215"/>
      <c r="O92" s="215"/>
      <c r="P92" s="215"/>
      <c r="Q92" s="215"/>
      <c r="R92" s="215"/>
      <c r="S92" s="215"/>
      <c r="T92" s="215"/>
      <c r="U92" s="215"/>
      <c r="V92" s="215"/>
      <c r="W92" s="215"/>
      <c r="X92" s="215"/>
    </row>
    <row r="93" spans="2:25" ht="15.95" customHeight="1" x14ac:dyDescent="0.15">
      <c r="B93" s="215"/>
      <c r="C93" s="215" t="s">
        <v>253</v>
      </c>
      <c r="D93" s="215"/>
      <c r="E93" s="215"/>
      <c r="F93" s="215"/>
      <c r="G93" s="215"/>
      <c r="H93" s="215"/>
      <c r="I93" s="215"/>
      <c r="J93" s="215"/>
      <c r="K93" s="215"/>
      <c r="L93" s="215"/>
      <c r="M93" s="215"/>
      <c r="N93" s="215"/>
      <c r="O93" s="215"/>
      <c r="P93" s="215"/>
      <c r="Q93" s="215"/>
      <c r="R93" s="215"/>
      <c r="S93" s="215"/>
      <c r="T93" s="215"/>
      <c r="U93" s="215"/>
      <c r="V93" s="215"/>
      <c r="W93" s="215"/>
      <c r="X93" s="215"/>
    </row>
    <row r="94" spans="2:25" ht="15.95" customHeight="1" x14ac:dyDescent="0.15">
      <c r="B94" s="215"/>
      <c r="C94" s="215" t="s">
        <v>254</v>
      </c>
      <c r="D94" s="215"/>
      <c r="E94" s="215"/>
      <c r="F94" s="215"/>
      <c r="G94" s="215"/>
      <c r="H94" s="215"/>
      <c r="I94" s="215"/>
      <c r="J94" s="215"/>
      <c r="K94" s="215"/>
      <c r="L94" s="215"/>
      <c r="M94" s="215"/>
      <c r="N94" s="215"/>
      <c r="O94" s="215"/>
      <c r="P94" s="215"/>
      <c r="Q94" s="215"/>
      <c r="R94" s="215"/>
      <c r="S94" s="215"/>
      <c r="T94" s="215"/>
      <c r="U94" s="215"/>
      <c r="V94" s="215"/>
      <c r="W94" s="215"/>
      <c r="X94" s="215"/>
    </row>
    <row r="95" spans="2:25" ht="15.95" customHeight="1" x14ac:dyDescent="0.15">
      <c r="C95" s="3" t="s">
        <v>209</v>
      </c>
    </row>
    <row r="96" spans="2:25" ht="24.75" customHeight="1" x14ac:dyDescent="0.15">
      <c r="B96" s="580" t="s">
        <v>223</v>
      </c>
      <c r="C96" s="580"/>
      <c r="D96" s="580"/>
      <c r="E96" s="580"/>
      <c r="F96" s="581"/>
      <c r="G96" s="581"/>
      <c r="H96" s="581"/>
      <c r="I96" s="580"/>
      <c r="J96" s="580"/>
      <c r="K96" s="580"/>
      <c r="L96" s="580"/>
      <c r="M96" s="580"/>
      <c r="N96" s="580"/>
      <c r="O96" s="580"/>
      <c r="P96" s="580"/>
      <c r="Q96" s="580"/>
      <c r="R96" s="580"/>
      <c r="S96" s="580"/>
      <c r="T96" s="580"/>
      <c r="U96" s="580"/>
      <c r="V96" s="580"/>
      <c r="W96" s="580"/>
      <c r="X96" s="580"/>
      <c r="Y96" s="161"/>
    </row>
    <row r="97" spans="2:25" ht="20.100000000000001" customHeight="1" x14ac:dyDescent="0.15">
      <c r="B97" s="335" t="s">
        <v>60</v>
      </c>
      <c r="C97" s="346"/>
      <c r="D97" s="346"/>
      <c r="E97" s="346"/>
      <c r="F97" s="582" t="str">
        <f>+'様式A-1'!$D$3</f>
        <v>マツオトンネル</v>
      </c>
      <c r="G97" s="582"/>
      <c r="H97" s="582"/>
      <c r="I97" s="260" t="s">
        <v>61</v>
      </c>
      <c r="J97" s="261"/>
      <c r="K97" s="290" t="str">
        <f>+'様式A-1'!$J$3</f>
        <v>一般県道岩国美和線</v>
      </c>
      <c r="L97" s="291"/>
      <c r="M97" s="291"/>
      <c r="N97" s="292"/>
      <c r="O97" s="295" t="s">
        <v>224</v>
      </c>
      <c r="P97" s="583" t="str">
        <f>+'様式B (1)'!$S$3</f>
        <v>復建調査設計株式会社</v>
      </c>
      <c r="Q97" s="507"/>
      <c r="R97" s="507"/>
      <c r="S97" s="584"/>
      <c r="T97" s="520" t="s">
        <v>225</v>
      </c>
      <c r="U97" s="585"/>
      <c r="V97" s="585"/>
      <c r="W97" s="519"/>
      <c r="X97" s="589">
        <f>+'様式B (1)'!$P$2</f>
        <v>45862</v>
      </c>
      <c r="Y97" s="590"/>
    </row>
    <row r="98" spans="2:25" ht="20.100000000000001" customHeight="1" x14ac:dyDescent="0.15">
      <c r="B98" s="286" t="s">
        <v>167</v>
      </c>
      <c r="C98" s="287"/>
      <c r="D98" s="287"/>
      <c r="E98" s="287"/>
      <c r="F98" s="593" t="str">
        <f>+'様式A-1'!$D$4</f>
        <v>松尾トンネル</v>
      </c>
      <c r="G98" s="593"/>
      <c r="H98" s="593"/>
      <c r="I98" s="594" t="s">
        <v>168</v>
      </c>
      <c r="J98" s="595"/>
      <c r="K98" s="290" t="str">
        <f>+'様式A-1'!$R$3</f>
        <v>山口県岩国土木建築事務所</v>
      </c>
      <c r="L98" s="291"/>
      <c r="M98" s="291"/>
      <c r="N98" s="292"/>
      <c r="O98" s="289"/>
      <c r="P98" s="596" t="str">
        <f>+'様式B (1)'!$S$4</f>
        <v>小笠原洋</v>
      </c>
      <c r="Q98" s="508"/>
      <c r="R98" s="508"/>
      <c r="S98" s="588"/>
      <c r="T98" s="586"/>
      <c r="U98" s="587"/>
      <c r="V98" s="587"/>
      <c r="W98" s="588"/>
      <c r="X98" s="591"/>
      <c r="Y98" s="592"/>
    </row>
    <row r="99" spans="2:25" ht="15" customHeight="1" x14ac:dyDescent="0.15">
      <c r="B99" s="294" t="s">
        <v>226</v>
      </c>
      <c r="C99" s="565" t="s">
        <v>227</v>
      </c>
      <c r="D99" s="566"/>
      <c r="E99" s="557" t="s">
        <v>228</v>
      </c>
      <c r="F99" s="557" t="s">
        <v>229</v>
      </c>
      <c r="G99" s="568" t="s">
        <v>230</v>
      </c>
      <c r="H99" s="569"/>
      <c r="I99" s="335" t="s">
        <v>231</v>
      </c>
      <c r="J99" s="346"/>
      <c r="K99" s="346"/>
      <c r="L99" s="346"/>
      <c r="M99" s="346"/>
      <c r="N99" s="347"/>
      <c r="O99" s="572" t="s">
        <v>232</v>
      </c>
      <c r="P99" s="514" t="s">
        <v>233</v>
      </c>
      <c r="Q99" s="574"/>
      <c r="R99" s="574"/>
      <c r="S99" s="575"/>
      <c r="T99" s="568" t="s">
        <v>234</v>
      </c>
      <c r="U99" s="578"/>
      <c r="V99" s="578"/>
      <c r="W99" s="578"/>
      <c r="X99" s="569"/>
      <c r="Y99" s="556" t="s">
        <v>235</v>
      </c>
    </row>
    <row r="100" spans="2:25" ht="15" customHeight="1" x14ac:dyDescent="0.15">
      <c r="B100" s="294"/>
      <c r="C100" s="565"/>
      <c r="D100" s="566"/>
      <c r="E100" s="557"/>
      <c r="F100" s="557"/>
      <c r="G100" s="570"/>
      <c r="H100" s="571"/>
      <c r="I100" s="286"/>
      <c r="J100" s="287"/>
      <c r="K100" s="287"/>
      <c r="L100" s="287"/>
      <c r="M100" s="287"/>
      <c r="N100" s="288"/>
      <c r="O100" s="573"/>
      <c r="P100" s="515"/>
      <c r="Q100" s="576"/>
      <c r="R100" s="576"/>
      <c r="S100" s="577"/>
      <c r="T100" s="570"/>
      <c r="U100" s="579"/>
      <c r="V100" s="579"/>
      <c r="W100" s="579"/>
      <c r="X100" s="571"/>
      <c r="Y100" s="557"/>
    </row>
    <row r="101" spans="2:25" ht="16.149999999999999" customHeight="1" x14ac:dyDescent="0.15">
      <c r="B101" s="294"/>
      <c r="C101" s="565"/>
      <c r="D101" s="566"/>
      <c r="E101" s="557"/>
      <c r="F101" s="557"/>
      <c r="G101" s="547" t="s">
        <v>236</v>
      </c>
      <c r="H101" s="547" t="s">
        <v>237</v>
      </c>
      <c r="I101" s="560" t="s">
        <v>238</v>
      </c>
      <c r="J101" s="560" t="s">
        <v>239</v>
      </c>
      <c r="K101" s="561"/>
      <c r="L101" s="561"/>
      <c r="M101" s="562" t="s">
        <v>240</v>
      </c>
      <c r="N101" s="563" t="s">
        <v>241</v>
      </c>
      <c r="O101" s="560" t="s">
        <v>242</v>
      </c>
      <c r="P101" s="323" t="s">
        <v>243</v>
      </c>
      <c r="Q101" s="561"/>
      <c r="R101" s="547" t="s">
        <v>244</v>
      </c>
      <c r="S101" s="547" t="s">
        <v>245</v>
      </c>
      <c r="T101" s="564" t="s">
        <v>246</v>
      </c>
      <c r="U101" s="547" t="s">
        <v>247</v>
      </c>
      <c r="V101" s="561"/>
      <c r="W101" s="561"/>
      <c r="X101" s="561"/>
      <c r="Y101" s="557"/>
    </row>
    <row r="102" spans="2:25" ht="16.149999999999999" customHeight="1" x14ac:dyDescent="0.15">
      <c r="B102" s="294"/>
      <c r="C102" s="286"/>
      <c r="D102" s="288"/>
      <c r="E102" s="567"/>
      <c r="F102" s="567"/>
      <c r="G102" s="559"/>
      <c r="H102" s="559"/>
      <c r="I102" s="561"/>
      <c r="J102" s="561"/>
      <c r="K102" s="561"/>
      <c r="L102" s="561"/>
      <c r="M102" s="561"/>
      <c r="N102" s="561"/>
      <c r="O102" s="561"/>
      <c r="P102" s="166" t="s">
        <v>248</v>
      </c>
      <c r="Q102" s="166" t="s">
        <v>249</v>
      </c>
      <c r="R102" s="561"/>
      <c r="S102" s="561"/>
      <c r="T102" s="561"/>
      <c r="U102" s="561"/>
      <c r="V102" s="561"/>
      <c r="W102" s="561"/>
      <c r="X102" s="561"/>
      <c r="Y102" s="558"/>
    </row>
    <row r="103" spans="2:25" ht="15.75" customHeight="1" x14ac:dyDescent="0.15">
      <c r="B103" s="294"/>
      <c r="C103" s="339" t="s">
        <v>590</v>
      </c>
      <c r="D103" s="340"/>
      <c r="E103" s="133">
        <v>2</v>
      </c>
      <c r="F103" s="245">
        <v>229.85</v>
      </c>
      <c r="G103" s="180" t="s">
        <v>522</v>
      </c>
      <c r="H103" s="180" t="s">
        <v>708</v>
      </c>
      <c r="I103" s="180" t="s">
        <v>542</v>
      </c>
      <c r="J103" s="267" t="s">
        <v>442</v>
      </c>
      <c r="K103" s="267"/>
      <c r="L103" s="267"/>
      <c r="M103" s="180" t="s">
        <v>789</v>
      </c>
      <c r="N103" s="180" t="s">
        <v>531</v>
      </c>
      <c r="O103" s="180" t="s">
        <v>593</v>
      </c>
      <c r="P103" s="180"/>
      <c r="Q103" s="180" t="s">
        <v>593</v>
      </c>
      <c r="R103" s="180" t="s">
        <v>594</v>
      </c>
      <c r="S103" s="180" t="s">
        <v>594</v>
      </c>
      <c r="T103" s="180" t="s">
        <v>524</v>
      </c>
      <c r="U103" s="267" t="s">
        <v>525</v>
      </c>
      <c r="V103" s="554"/>
      <c r="W103" s="554"/>
      <c r="X103" s="554"/>
      <c r="Y103" s="180" t="s">
        <v>526</v>
      </c>
    </row>
    <row r="104" spans="2:25" ht="15.95" customHeight="1" x14ac:dyDescent="0.15">
      <c r="B104" s="294"/>
      <c r="C104" s="339" t="s">
        <v>590</v>
      </c>
      <c r="D104" s="340"/>
      <c r="E104" s="133">
        <v>3</v>
      </c>
      <c r="F104" s="245">
        <v>233</v>
      </c>
      <c r="G104" s="180" t="s">
        <v>666</v>
      </c>
      <c r="H104" s="180" t="s">
        <v>703</v>
      </c>
      <c r="I104" s="180"/>
      <c r="J104" s="267" t="s">
        <v>476</v>
      </c>
      <c r="K104" s="267"/>
      <c r="L104" s="267"/>
      <c r="M104" s="180" t="s">
        <v>670</v>
      </c>
      <c r="N104" s="180" t="s">
        <v>531</v>
      </c>
      <c r="O104" s="180" t="s">
        <v>593</v>
      </c>
      <c r="P104" s="180"/>
      <c r="Q104" s="180"/>
      <c r="R104" s="180" t="s">
        <v>594</v>
      </c>
      <c r="S104" s="180" t="s">
        <v>594</v>
      </c>
      <c r="T104" s="180"/>
      <c r="U104" s="267"/>
      <c r="V104" s="554"/>
      <c r="W104" s="554"/>
      <c r="X104" s="554"/>
      <c r="Y104" s="238" t="s">
        <v>912</v>
      </c>
    </row>
    <row r="105" spans="2:25" ht="15.95" customHeight="1" x14ac:dyDescent="0.15">
      <c r="B105" s="294"/>
      <c r="C105" s="339" t="s">
        <v>591</v>
      </c>
      <c r="D105" s="340"/>
      <c r="E105" s="133">
        <v>1</v>
      </c>
      <c r="F105" s="245">
        <v>240.25</v>
      </c>
      <c r="G105" s="180" t="s">
        <v>522</v>
      </c>
      <c r="H105" s="180" t="s">
        <v>605</v>
      </c>
      <c r="I105" s="180" t="s">
        <v>542</v>
      </c>
      <c r="J105" s="267" t="s">
        <v>442</v>
      </c>
      <c r="K105" s="267"/>
      <c r="L105" s="267"/>
      <c r="M105" s="180" t="s">
        <v>531</v>
      </c>
      <c r="N105" s="180" t="s">
        <v>531</v>
      </c>
      <c r="O105" s="180" t="s">
        <v>543</v>
      </c>
      <c r="P105" s="180"/>
      <c r="Q105" s="180" t="s">
        <v>529</v>
      </c>
      <c r="R105" s="180" t="s">
        <v>594</v>
      </c>
      <c r="S105" s="180" t="s">
        <v>594</v>
      </c>
      <c r="T105" s="180" t="s">
        <v>527</v>
      </c>
      <c r="U105" s="267" t="s">
        <v>530</v>
      </c>
      <c r="V105" s="554"/>
      <c r="W105" s="554"/>
      <c r="X105" s="554"/>
      <c r="Y105" s="180"/>
    </row>
    <row r="106" spans="2:25" ht="15.95" customHeight="1" x14ac:dyDescent="0.15">
      <c r="B106" s="294"/>
      <c r="C106" s="339" t="s">
        <v>591</v>
      </c>
      <c r="D106" s="340"/>
      <c r="E106" s="133">
        <v>2</v>
      </c>
      <c r="F106" s="245">
        <v>250.65</v>
      </c>
      <c r="G106" s="180" t="s">
        <v>522</v>
      </c>
      <c r="H106" s="180" t="s">
        <v>604</v>
      </c>
      <c r="I106" s="180" t="s">
        <v>542</v>
      </c>
      <c r="J106" s="267" t="s">
        <v>442</v>
      </c>
      <c r="K106" s="267"/>
      <c r="L106" s="267"/>
      <c r="M106" s="180" t="s">
        <v>531</v>
      </c>
      <c r="N106" s="180" t="s">
        <v>687</v>
      </c>
      <c r="O106" s="180" t="s">
        <v>543</v>
      </c>
      <c r="P106" s="180"/>
      <c r="Q106" s="180" t="s">
        <v>529</v>
      </c>
      <c r="R106" s="180" t="s">
        <v>594</v>
      </c>
      <c r="S106" s="180" t="s">
        <v>594</v>
      </c>
      <c r="T106" s="180" t="s">
        <v>527</v>
      </c>
      <c r="U106" s="267" t="s">
        <v>530</v>
      </c>
      <c r="V106" s="554"/>
      <c r="W106" s="554"/>
      <c r="X106" s="554"/>
      <c r="Y106" s="180"/>
    </row>
    <row r="107" spans="2:25" ht="15.95" customHeight="1" x14ac:dyDescent="0.15">
      <c r="B107" s="294"/>
      <c r="C107" s="339" t="s">
        <v>591</v>
      </c>
      <c r="D107" s="340"/>
      <c r="E107" s="133">
        <v>3</v>
      </c>
      <c r="F107" s="245">
        <v>240.25</v>
      </c>
      <c r="G107" s="180" t="s">
        <v>522</v>
      </c>
      <c r="H107" s="180" t="s">
        <v>708</v>
      </c>
      <c r="I107" s="180" t="s">
        <v>542</v>
      </c>
      <c r="J107" s="267" t="s">
        <v>442</v>
      </c>
      <c r="K107" s="267"/>
      <c r="L107" s="267"/>
      <c r="M107" s="180" t="s">
        <v>789</v>
      </c>
      <c r="N107" s="180" t="s">
        <v>531</v>
      </c>
      <c r="O107" s="180" t="s">
        <v>531</v>
      </c>
      <c r="P107" s="180"/>
      <c r="Q107" s="180" t="s">
        <v>593</v>
      </c>
      <c r="R107" s="180" t="s">
        <v>594</v>
      </c>
      <c r="S107" s="180" t="s">
        <v>594</v>
      </c>
      <c r="T107" s="180" t="s">
        <v>524</v>
      </c>
      <c r="U107" s="267" t="s">
        <v>525</v>
      </c>
      <c r="V107" s="554"/>
      <c r="W107" s="554"/>
      <c r="X107" s="554"/>
      <c r="Y107" s="180" t="s">
        <v>526</v>
      </c>
    </row>
    <row r="108" spans="2:25" ht="15.95" customHeight="1" x14ac:dyDescent="0.15">
      <c r="B108" s="294"/>
      <c r="C108" s="339" t="s">
        <v>591</v>
      </c>
      <c r="D108" s="340"/>
      <c r="E108" s="133">
        <v>4</v>
      </c>
      <c r="F108" s="245">
        <v>240.25</v>
      </c>
      <c r="G108" s="180" t="s">
        <v>522</v>
      </c>
      <c r="H108" s="180" t="s">
        <v>604</v>
      </c>
      <c r="I108" s="180" t="s">
        <v>542</v>
      </c>
      <c r="J108" s="267" t="s">
        <v>442</v>
      </c>
      <c r="K108" s="267"/>
      <c r="L108" s="267"/>
      <c r="M108" s="180" t="s">
        <v>794</v>
      </c>
      <c r="N108" s="180" t="s">
        <v>531</v>
      </c>
      <c r="O108" s="180" t="s">
        <v>531</v>
      </c>
      <c r="P108" s="180"/>
      <c r="Q108" s="180" t="s">
        <v>593</v>
      </c>
      <c r="R108" s="180" t="s">
        <v>594</v>
      </c>
      <c r="S108" s="180" t="s">
        <v>594</v>
      </c>
      <c r="T108" s="180" t="s">
        <v>524</v>
      </c>
      <c r="U108" s="267" t="s">
        <v>525</v>
      </c>
      <c r="V108" s="554"/>
      <c r="W108" s="554"/>
      <c r="X108" s="554"/>
      <c r="Y108" s="180"/>
    </row>
    <row r="109" spans="2:25" ht="15.95" customHeight="1" x14ac:dyDescent="0.15">
      <c r="B109" s="294"/>
      <c r="C109" s="339" t="s">
        <v>591</v>
      </c>
      <c r="D109" s="340"/>
      <c r="E109" s="133">
        <v>5</v>
      </c>
      <c r="F109" s="245">
        <v>244.5</v>
      </c>
      <c r="G109" s="180" t="s">
        <v>666</v>
      </c>
      <c r="H109" s="180" t="s">
        <v>703</v>
      </c>
      <c r="I109" s="180"/>
      <c r="J109" s="267" t="s">
        <v>476</v>
      </c>
      <c r="K109" s="267"/>
      <c r="L109" s="267"/>
      <c r="M109" s="180" t="s">
        <v>670</v>
      </c>
      <c r="N109" s="180" t="s">
        <v>531</v>
      </c>
      <c r="O109" s="180" t="s">
        <v>593</v>
      </c>
      <c r="P109" s="180"/>
      <c r="Q109" s="180"/>
      <c r="R109" s="180" t="s">
        <v>594</v>
      </c>
      <c r="S109" s="180" t="s">
        <v>594</v>
      </c>
      <c r="T109" s="180"/>
      <c r="U109" s="267"/>
      <c r="V109" s="554"/>
      <c r="W109" s="554"/>
      <c r="X109" s="554"/>
      <c r="Y109" s="180" t="s">
        <v>912</v>
      </c>
    </row>
    <row r="110" spans="2:25" ht="15.95" customHeight="1" x14ac:dyDescent="0.15">
      <c r="B110" s="294"/>
      <c r="C110" s="339" t="s">
        <v>625</v>
      </c>
      <c r="D110" s="340"/>
      <c r="E110" s="133">
        <v>1</v>
      </c>
      <c r="F110" s="245">
        <v>250.65</v>
      </c>
      <c r="G110" s="180" t="s">
        <v>522</v>
      </c>
      <c r="H110" s="180" t="s">
        <v>708</v>
      </c>
      <c r="I110" s="180" t="s">
        <v>542</v>
      </c>
      <c r="J110" s="267" t="s">
        <v>442</v>
      </c>
      <c r="K110" s="267"/>
      <c r="L110" s="267"/>
      <c r="M110" s="180" t="s">
        <v>531</v>
      </c>
      <c r="N110" s="180" t="s">
        <v>531</v>
      </c>
      <c r="O110" s="180" t="s">
        <v>543</v>
      </c>
      <c r="P110" s="180"/>
      <c r="Q110" s="180" t="s">
        <v>529</v>
      </c>
      <c r="R110" s="180" t="s">
        <v>594</v>
      </c>
      <c r="S110" s="180" t="s">
        <v>594</v>
      </c>
      <c r="T110" s="180" t="s">
        <v>527</v>
      </c>
      <c r="U110" s="267" t="s">
        <v>530</v>
      </c>
      <c r="V110" s="554"/>
      <c r="W110" s="554"/>
      <c r="X110" s="554"/>
      <c r="Y110" s="180"/>
    </row>
    <row r="111" spans="2:25" ht="15.95" customHeight="1" x14ac:dyDescent="0.15">
      <c r="B111" s="294"/>
      <c r="C111" s="339" t="s">
        <v>625</v>
      </c>
      <c r="D111" s="340"/>
      <c r="E111" s="133">
        <v>2</v>
      </c>
      <c r="F111" s="245">
        <v>253.5</v>
      </c>
      <c r="G111" s="180" t="s">
        <v>666</v>
      </c>
      <c r="H111" s="180" t="s">
        <v>703</v>
      </c>
      <c r="I111" s="180"/>
      <c r="J111" s="339" t="s">
        <v>476</v>
      </c>
      <c r="K111" s="555"/>
      <c r="L111" s="340"/>
      <c r="M111" s="180" t="s">
        <v>670</v>
      </c>
      <c r="N111" s="180" t="s">
        <v>531</v>
      </c>
      <c r="O111" s="180" t="s">
        <v>593</v>
      </c>
      <c r="P111" s="180"/>
      <c r="Q111" s="180"/>
      <c r="R111" s="180" t="s">
        <v>594</v>
      </c>
      <c r="S111" s="180" t="s">
        <v>594</v>
      </c>
      <c r="T111" s="180"/>
      <c r="U111" s="339"/>
      <c r="V111" s="555"/>
      <c r="W111" s="555"/>
      <c r="X111" s="340"/>
      <c r="Y111" s="180" t="s">
        <v>912</v>
      </c>
    </row>
    <row r="112" spans="2:25" ht="15.95" customHeight="1" x14ac:dyDescent="0.15">
      <c r="B112" s="294"/>
      <c r="C112" s="339" t="s">
        <v>626</v>
      </c>
      <c r="D112" s="340"/>
      <c r="E112" s="133">
        <v>1</v>
      </c>
      <c r="F112" s="245">
        <v>261.05</v>
      </c>
      <c r="G112" s="180" t="s">
        <v>522</v>
      </c>
      <c r="H112" s="180" t="s">
        <v>708</v>
      </c>
      <c r="I112" s="180" t="s">
        <v>542</v>
      </c>
      <c r="J112" s="339" t="s">
        <v>442</v>
      </c>
      <c r="K112" s="555"/>
      <c r="L112" s="340"/>
      <c r="M112" s="180" t="s">
        <v>798</v>
      </c>
      <c r="N112" s="180" t="s">
        <v>531</v>
      </c>
      <c r="O112" s="180" t="s">
        <v>593</v>
      </c>
      <c r="P112" s="180"/>
      <c r="Q112" s="180" t="s">
        <v>593</v>
      </c>
      <c r="R112" s="180" t="s">
        <v>594</v>
      </c>
      <c r="S112" s="180" t="s">
        <v>594</v>
      </c>
      <c r="T112" s="180" t="s">
        <v>524</v>
      </c>
      <c r="U112" s="339" t="s">
        <v>525</v>
      </c>
      <c r="V112" s="555"/>
      <c r="W112" s="555"/>
      <c r="X112" s="340"/>
      <c r="Y112" s="180" t="s">
        <v>526</v>
      </c>
    </row>
    <row r="113" spans="2:25" ht="15.95" customHeight="1" x14ac:dyDescent="0.15">
      <c r="B113" s="294"/>
      <c r="C113" s="339" t="s">
        <v>626</v>
      </c>
      <c r="D113" s="340"/>
      <c r="E113" s="133">
        <v>2</v>
      </c>
      <c r="F113" s="245">
        <v>261.05</v>
      </c>
      <c r="G113" s="180" t="s">
        <v>522</v>
      </c>
      <c r="H113" s="180" t="s">
        <v>606</v>
      </c>
      <c r="I113" s="180" t="s">
        <v>542</v>
      </c>
      <c r="J113" s="339" t="s">
        <v>442</v>
      </c>
      <c r="K113" s="555"/>
      <c r="L113" s="340"/>
      <c r="M113" s="180" t="s">
        <v>789</v>
      </c>
      <c r="N113" s="180" t="s">
        <v>531</v>
      </c>
      <c r="O113" s="180" t="s">
        <v>531</v>
      </c>
      <c r="P113" s="180"/>
      <c r="Q113" s="180" t="s">
        <v>593</v>
      </c>
      <c r="R113" s="180" t="s">
        <v>594</v>
      </c>
      <c r="S113" s="180" t="s">
        <v>594</v>
      </c>
      <c r="T113" s="180" t="s">
        <v>524</v>
      </c>
      <c r="U113" s="339" t="s">
        <v>525</v>
      </c>
      <c r="V113" s="555"/>
      <c r="W113" s="555"/>
      <c r="X113" s="340"/>
      <c r="Y113" s="180" t="s">
        <v>526</v>
      </c>
    </row>
    <row r="114" spans="2:25" ht="15.95" customHeight="1" x14ac:dyDescent="0.15">
      <c r="B114" s="294"/>
      <c r="C114" s="339" t="s">
        <v>626</v>
      </c>
      <c r="D114" s="340"/>
      <c r="E114" s="133">
        <v>3</v>
      </c>
      <c r="F114" s="245">
        <v>263</v>
      </c>
      <c r="G114" s="180" t="s">
        <v>666</v>
      </c>
      <c r="H114" s="180" t="s">
        <v>703</v>
      </c>
      <c r="I114" s="180"/>
      <c r="J114" s="339" t="s">
        <v>476</v>
      </c>
      <c r="K114" s="555"/>
      <c r="L114" s="340"/>
      <c r="M114" s="180" t="s">
        <v>670</v>
      </c>
      <c r="N114" s="180" t="s">
        <v>531</v>
      </c>
      <c r="O114" s="180" t="s">
        <v>593</v>
      </c>
      <c r="P114" s="180"/>
      <c r="Q114" s="180"/>
      <c r="R114" s="180" t="s">
        <v>594</v>
      </c>
      <c r="S114" s="180" t="s">
        <v>594</v>
      </c>
      <c r="T114" s="180"/>
      <c r="U114" s="267"/>
      <c r="V114" s="554"/>
      <c r="W114" s="554"/>
      <c r="X114" s="554"/>
      <c r="Y114" s="180" t="s">
        <v>912</v>
      </c>
    </row>
    <row r="115" spans="2:25" ht="15.95" customHeight="1" x14ac:dyDescent="0.15">
      <c r="B115" s="294"/>
      <c r="C115" s="339" t="s">
        <v>627</v>
      </c>
      <c r="D115" s="340"/>
      <c r="E115" s="133">
        <v>1</v>
      </c>
      <c r="F115" s="245">
        <v>281.85000000000002</v>
      </c>
      <c r="G115" s="180" t="s">
        <v>522</v>
      </c>
      <c r="H115" s="180" t="s">
        <v>603</v>
      </c>
      <c r="I115" s="180" t="s">
        <v>542</v>
      </c>
      <c r="J115" s="267" t="s">
        <v>442</v>
      </c>
      <c r="K115" s="267"/>
      <c r="L115" s="267"/>
      <c r="M115" s="180" t="s">
        <v>531</v>
      </c>
      <c r="N115" s="180" t="s">
        <v>688</v>
      </c>
      <c r="O115" s="180" t="s">
        <v>543</v>
      </c>
      <c r="P115" s="180"/>
      <c r="Q115" s="180" t="s">
        <v>529</v>
      </c>
      <c r="R115" s="180" t="s">
        <v>594</v>
      </c>
      <c r="S115" s="180" t="s">
        <v>594</v>
      </c>
      <c r="T115" s="180" t="s">
        <v>527</v>
      </c>
      <c r="U115" s="267" t="s">
        <v>530</v>
      </c>
      <c r="V115" s="554"/>
      <c r="W115" s="554"/>
      <c r="X115" s="554"/>
      <c r="Y115" s="180"/>
    </row>
    <row r="116" spans="2:25" ht="15.95" customHeight="1" x14ac:dyDescent="0.15">
      <c r="B116" s="294"/>
      <c r="C116" s="339" t="s">
        <v>627</v>
      </c>
      <c r="D116" s="340"/>
      <c r="E116" s="133">
        <v>2</v>
      </c>
      <c r="F116" s="245">
        <v>271.45</v>
      </c>
      <c r="G116" s="180" t="s">
        <v>522</v>
      </c>
      <c r="H116" s="180" t="s">
        <v>708</v>
      </c>
      <c r="I116" s="180" t="s">
        <v>542</v>
      </c>
      <c r="J116" s="267" t="s">
        <v>442</v>
      </c>
      <c r="K116" s="267"/>
      <c r="L116" s="267"/>
      <c r="M116" s="180" t="s">
        <v>801</v>
      </c>
      <c r="N116" s="180" t="s">
        <v>531</v>
      </c>
      <c r="O116" s="180" t="s">
        <v>593</v>
      </c>
      <c r="P116" s="180"/>
      <c r="Q116" s="180" t="s">
        <v>593</v>
      </c>
      <c r="R116" s="180" t="s">
        <v>594</v>
      </c>
      <c r="S116" s="180" t="s">
        <v>594</v>
      </c>
      <c r="T116" s="180" t="s">
        <v>524</v>
      </c>
      <c r="U116" s="267" t="s">
        <v>525</v>
      </c>
      <c r="V116" s="554"/>
      <c r="W116" s="554"/>
      <c r="X116" s="554"/>
      <c r="Y116" s="180" t="s">
        <v>526</v>
      </c>
    </row>
    <row r="117" spans="2:25" ht="15.95" customHeight="1" x14ac:dyDescent="0.15">
      <c r="B117" s="294"/>
      <c r="C117" s="339" t="s">
        <v>627</v>
      </c>
      <c r="D117" s="340"/>
      <c r="E117" s="133">
        <v>3</v>
      </c>
      <c r="F117" s="245">
        <v>273</v>
      </c>
      <c r="G117" s="180" t="s">
        <v>666</v>
      </c>
      <c r="H117" s="180" t="s">
        <v>703</v>
      </c>
      <c r="I117" s="180"/>
      <c r="J117" s="267" t="s">
        <v>476</v>
      </c>
      <c r="K117" s="267"/>
      <c r="L117" s="267"/>
      <c r="M117" s="180" t="s">
        <v>670</v>
      </c>
      <c r="N117" s="180" t="s">
        <v>531</v>
      </c>
      <c r="O117" s="180" t="s">
        <v>593</v>
      </c>
      <c r="P117" s="180"/>
      <c r="Q117" s="180"/>
      <c r="R117" s="180" t="s">
        <v>594</v>
      </c>
      <c r="S117" s="180" t="s">
        <v>594</v>
      </c>
      <c r="T117" s="180"/>
      <c r="U117" s="267"/>
      <c r="V117" s="554"/>
      <c r="W117" s="554"/>
      <c r="X117" s="554"/>
      <c r="Y117" s="180" t="s">
        <v>912</v>
      </c>
    </row>
    <row r="118" spans="2:25" ht="15.95" customHeight="1" x14ac:dyDescent="0.15">
      <c r="B118" s="294"/>
      <c r="C118" s="339" t="s">
        <v>628</v>
      </c>
      <c r="D118" s="340"/>
      <c r="E118" s="133">
        <v>1</v>
      </c>
      <c r="F118" s="245">
        <v>288</v>
      </c>
      <c r="G118" s="180" t="s">
        <v>522</v>
      </c>
      <c r="H118" s="180" t="s">
        <v>708</v>
      </c>
      <c r="I118" s="180" t="s">
        <v>470</v>
      </c>
      <c r="J118" s="267" t="s">
        <v>470</v>
      </c>
      <c r="K118" s="267"/>
      <c r="L118" s="267"/>
      <c r="M118" s="180" t="s">
        <v>803</v>
      </c>
      <c r="N118" s="180" t="s">
        <v>531</v>
      </c>
      <c r="O118" s="180" t="s">
        <v>593</v>
      </c>
      <c r="P118" s="180"/>
      <c r="Q118" s="180" t="s">
        <v>593</v>
      </c>
      <c r="R118" s="180" t="s">
        <v>594</v>
      </c>
      <c r="S118" s="180" t="s">
        <v>594</v>
      </c>
      <c r="T118" s="180" t="s">
        <v>524</v>
      </c>
      <c r="U118" s="267" t="s">
        <v>525</v>
      </c>
      <c r="V118" s="554"/>
      <c r="W118" s="554"/>
      <c r="X118" s="554"/>
      <c r="Y118" s="180"/>
    </row>
    <row r="119" spans="2:25" ht="15.95" customHeight="1" x14ac:dyDescent="0.15">
      <c r="B119" s="294"/>
      <c r="C119" s="339" t="s">
        <v>628</v>
      </c>
      <c r="D119" s="340"/>
      <c r="E119" s="133">
        <v>2</v>
      </c>
      <c r="F119" s="245">
        <v>281.85000000000002</v>
      </c>
      <c r="G119" s="180" t="s">
        <v>522</v>
      </c>
      <c r="H119" s="180" t="s">
        <v>708</v>
      </c>
      <c r="I119" s="180" t="s">
        <v>542</v>
      </c>
      <c r="J119" s="267" t="s">
        <v>442</v>
      </c>
      <c r="K119" s="267"/>
      <c r="L119" s="267"/>
      <c r="M119" s="180" t="s">
        <v>804</v>
      </c>
      <c r="N119" s="180" t="s">
        <v>531</v>
      </c>
      <c r="O119" s="180" t="s">
        <v>593</v>
      </c>
      <c r="P119" s="180"/>
      <c r="Q119" s="180" t="s">
        <v>593</v>
      </c>
      <c r="R119" s="180" t="s">
        <v>594</v>
      </c>
      <c r="S119" s="180" t="s">
        <v>594</v>
      </c>
      <c r="T119" s="180" t="s">
        <v>524</v>
      </c>
      <c r="U119" s="267" t="s">
        <v>525</v>
      </c>
      <c r="V119" s="554"/>
      <c r="W119" s="554"/>
      <c r="X119" s="554"/>
      <c r="Y119" s="180" t="s">
        <v>526</v>
      </c>
    </row>
    <row r="120" spans="2:25" ht="15.95" customHeight="1" x14ac:dyDescent="0.15">
      <c r="B120" s="294"/>
      <c r="C120" s="339" t="s">
        <v>628</v>
      </c>
      <c r="D120" s="340"/>
      <c r="E120" s="133">
        <v>3</v>
      </c>
      <c r="F120" s="245">
        <v>284</v>
      </c>
      <c r="G120" s="180" t="s">
        <v>666</v>
      </c>
      <c r="H120" s="180" t="s">
        <v>703</v>
      </c>
      <c r="I120" s="180"/>
      <c r="J120" s="267" t="s">
        <v>476</v>
      </c>
      <c r="K120" s="267"/>
      <c r="L120" s="267"/>
      <c r="M120" s="180" t="s">
        <v>670</v>
      </c>
      <c r="N120" s="180" t="s">
        <v>531</v>
      </c>
      <c r="O120" s="180" t="s">
        <v>593</v>
      </c>
      <c r="P120" s="180"/>
      <c r="Q120" s="180"/>
      <c r="R120" s="180" t="s">
        <v>594</v>
      </c>
      <c r="S120" s="180" t="s">
        <v>594</v>
      </c>
      <c r="T120" s="180"/>
      <c r="U120" s="267"/>
      <c r="V120" s="554"/>
      <c r="W120" s="554"/>
      <c r="X120" s="554"/>
      <c r="Y120" s="180" t="s">
        <v>912</v>
      </c>
    </row>
    <row r="121" spans="2:25" ht="15.95" customHeight="1" x14ac:dyDescent="0.15">
      <c r="B121" s="294"/>
      <c r="C121" s="339" t="s">
        <v>629</v>
      </c>
      <c r="D121" s="340"/>
      <c r="E121" s="133">
        <v>1</v>
      </c>
      <c r="F121" s="245">
        <v>292.25</v>
      </c>
      <c r="G121" s="180" t="s">
        <v>522</v>
      </c>
      <c r="H121" s="180" t="s">
        <v>605</v>
      </c>
      <c r="I121" s="180" t="s">
        <v>542</v>
      </c>
      <c r="J121" s="267" t="s">
        <v>442</v>
      </c>
      <c r="K121" s="267"/>
      <c r="L121" s="267"/>
      <c r="M121" s="180" t="s">
        <v>806</v>
      </c>
      <c r="N121" s="180" t="s">
        <v>531</v>
      </c>
      <c r="O121" s="180" t="s">
        <v>531</v>
      </c>
      <c r="P121" s="180"/>
      <c r="Q121" s="180" t="s">
        <v>593</v>
      </c>
      <c r="R121" s="180" t="s">
        <v>594</v>
      </c>
      <c r="S121" s="180" t="s">
        <v>594</v>
      </c>
      <c r="T121" s="180" t="s">
        <v>524</v>
      </c>
      <c r="U121" s="267" t="s">
        <v>525</v>
      </c>
      <c r="V121" s="554"/>
      <c r="W121" s="554"/>
      <c r="X121" s="554"/>
      <c r="Y121" s="180" t="s">
        <v>526</v>
      </c>
    </row>
    <row r="122" spans="2:25" ht="15.95" customHeight="1" x14ac:dyDescent="0.15">
      <c r="B122" s="294"/>
      <c r="C122" s="339" t="s">
        <v>629</v>
      </c>
      <c r="D122" s="340"/>
      <c r="E122" s="133">
        <v>2</v>
      </c>
      <c r="F122" s="245">
        <v>292.25</v>
      </c>
      <c r="G122" s="180" t="s">
        <v>522</v>
      </c>
      <c r="H122" s="180" t="s">
        <v>605</v>
      </c>
      <c r="I122" s="180" t="s">
        <v>542</v>
      </c>
      <c r="J122" s="267" t="s">
        <v>442</v>
      </c>
      <c r="K122" s="267"/>
      <c r="L122" s="267"/>
      <c r="M122" s="180" t="s">
        <v>808</v>
      </c>
      <c r="N122" s="180" t="s">
        <v>531</v>
      </c>
      <c r="O122" s="180" t="s">
        <v>593</v>
      </c>
      <c r="P122" s="180"/>
      <c r="Q122" s="180" t="s">
        <v>593</v>
      </c>
      <c r="R122" s="180" t="s">
        <v>594</v>
      </c>
      <c r="S122" s="180" t="s">
        <v>594</v>
      </c>
      <c r="T122" s="180" t="s">
        <v>524</v>
      </c>
      <c r="U122" s="267" t="s">
        <v>525</v>
      </c>
      <c r="V122" s="554"/>
      <c r="W122" s="554"/>
      <c r="X122" s="554"/>
      <c r="Y122" s="180" t="s">
        <v>526</v>
      </c>
    </row>
    <row r="123" spans="2:25" ht="15.95" customHeight="1" x14ac:dyDescent="0.15">
      <c r="B123" s="294"/>
      <c r="C123" s="339" t="s">
        <v>629</v>
      </c>
      <c r="D123" s="340"/>
      <c r="E123" s="133">
        <v>3</v>
      </c>
      <c r="F123" s="245">
        <v>292.25</v>
      </c>
      <c r="G123" s="180" t="s">
        <v>522</v>
      </c>
      <c r="H123" s="180" t="s">
        <v>708</v>
      </c>
      <c r="I123" s="180" t="s">
        <v>542</v>
      </c>
      <c r="J123" s="267" t="s">
        <v>442</v>
      </c>
      <c r="K123" s="267"/>
      <c r="L123" s="267"/>
      <c r="M123" s="180" t="s">
        <v>809</v>
      </c>
      <c r="N123" s="180" t="s">
        <v>531</v>
      </c>
      <c r="O123" s="180" t="s">
        <v>593</v>
      </c>
      <c r="P123" s="180"/>
      <c r="Q123" s="180" t="s">
        <v>593</v>
      </c>
      <c r="R123" s="180" t="s">
        <v>594</v>
      </c>
      <c r="S123" s="180" t="s">
        <v>594</v>
      </c>
      <c r="T123" s="180" t="s">
        <v>524</v>
      </c>
      <c r="U123" s="267" t="s">
        <v>525</v>
      </c>
      <c r="V123" s="554"/>
      <c r="W123" s="554"/>
      <c r="X123" s="554"/>
      <c r="Y123" s="180" t="s">
        <v>526</v>
      </c>
    </row>
    <row r="124" spans="2:25" ht="15.95" customHeight="1" x14ac:dyDescent="0.15">
      <c r="B124" s="294"/>
      <c r="C124" s="339" t="s">
        <v>629</v>
      </c>
      <c r="D124" s="340"/>
      <c r="E124" s="133">
        <v>4</v>
      </c>
      <c r="F124" s="245">
        <v>293</v>
      </c>
      <c r="G124" s="180" t="s">
        <v>666</v>
      </c>
      <c r="H124" s="180" t="s">
        <v>703</v>
      </c>
      <c r="I124" s="180"/>
      <c r="J124" s="267" t="s">
        <v>476</v>
      </c>
      <c r="K124" s="267"/>
      <c r="L124" s="267"/>
      <c r="M124" s="180" t="s">
        <v>670</v>
      </c>
      <c r="N124" s="180" t="s">
        <v>531</v>
      </c>
      <c r="O124" s="180" t="s">
        <v>593</v>
      </c>
      <c r="P124" s="180"/>
      <c r="Q124" s="180"/>
      <c r="R124" s="180" t="s">
        <v>594</v>
      </c>
      <c r="S124" s="180" t="s">
        <v>594</v>
      </c>
      <c r="T124" s="180"/>
      <c r="U124" s="267"/>
      <c r="V124" s="554"/>
      <c r="W124" s="554"/>
      <c r="X124" s="554"/>
      <c r="Y124" s="180" t="s">
        <v>912</v>
      </c>
    </row>
    <row r="125" spans="2:25" ht="15.95" customHeight="1" x14ac:dyDescent="0.15">
      <c r="B125" s="294"/>
      <c r="C125" s="339" t="s">
        <v>630</v>
      </c>
      <c r="D125" s="340"/>
      <c r="E125" s="133">
        <v>1</v>
      </c>
      <c r="F125" s="245">
        <v>307</v>
      </c>
      <c r="G125" s="180" t="s">
        <v>522</v>
      </c>
      <c r="H125" s="180" t="s">
        <v>607</v>
      </c>
      <c r="I125" s="180" t="s">
        <v>542</v>
      </c>
      <c r="J125" s="267" t="s">
        <v>442</v>
      </c>
      <c r="K125" s="267"/>
      <c r="L125" s="267"/>
      <c r="M125" s="180" t="s">
        <v>531</v>
      </c>
      <c r="N125" s="180" t="s">
        <v>689</v>
      </c>
      <c r="O125" s="180" t="s">
        <v>543</v>
      </c>
      <c r="P125" s="180"/>
      <c r="Q125" s="180" t="s">
        <v>529</v>
      </c>
      <c r="R125" s="180" t="s">
        <v>594</v>
      </c>
      <c r="S125" s="180" t="s">
        <v>594</v>
      </c>
      <c r="T125" s="180" t="s">
        <v>527</v>
      </c>
      <c r="U125" s="267" t="s">
        <v>530</v>
      </c>
      <c r="V125" s="554"/>
      <c r="W125" s="554"/>
      <c r="X125" s="554"/>
      <c r="Y125" s="180"/>
    </row>
    <row r="126" spans="2:25" ht="15.95" customHeight="1" x14ac:dyDescent="0.15">
      <c r="B126" s="294"/>
      <c r="C126" s="339" t="s">
        <v>630</v>
      </c>
      <c r="D126" s="340"/>
      <c r="E126" s="133">
        <v>2</v>
      </c>
      <c r="F126" s="245">
        <v>310</v>
      </c>
      <c r="G126" s="180" t="s">
        <v>522</v>
      </c>
      <c r="H126" s="180" t="s">
        <v>605</v>
      </c>
      <c r="I126" s="180" t="s">
        <v>542</v>
      </c>
      <c r="J126" s="267" t="s">
        <v>442</v>
      </c>
      <c r="K126" s="267"/>
      <c r="L126" s="267"/>
      <c r="M126" s="180" t="s">
        <v>812</v>
      </c>
      <c r="N126" s="180" t="s">
        <v>531</v>
      </c>
      <c r="O126" s="180" t="s">
        <v>531</v>
      </c>
      <c r="P126" s="180"/>
      <c r="Q126" s="180" t="s">
        <v>593</v>
      </c>
      <c r="R126" s="180" t="s">
        <v>594</v>
      </c>
      <c r="S126" s="180" t="s">
        <v>594</v>
      </c>
      <c r="T126" s="180" t="s">
        <v>524</v>
      </c>
      <c r="U126" s="267" t="s">
        <v>525</v>
      </c>
      <c r="V126" s="554"/>
      <c r="W126" s="554"/>
      <c r="X126" s="554"/>
      <c r="Y126" s="180" t="s">
        <v>526</v>
      </c>
    </row>
    <row r="127" spans="2:25" ht="15.95" customHeight="1" x14ac:dyDescent="0.15">
      <c r="B127" s="294"/>
      <c r="C127" s="339" t="s">
        <v>630</v>
      </c>
      <c r="D127" s="340"/>
      <c r="E127" s="133">
        <v>3</v>
      </c>
      <c r="F127" s="245">
        <v>313.10000000000002</v>
      </c>
      <c r="G127" s="180" t="s">
        <v>522</v>
      </c>
      <c r="H127" s="180" t="s">
        <v>604</v>
      </c>
      <c r="I127" s="180" t="s">
        <v>542</v>
      </c>
      <c r="J127" s="267" t="s">
        <v>442</v>
      </c>
      <c r="K127" s="267"/>
      <c r="L127" s="267"/>
      <c r="M127" s="180" t="s">
        <v>531</v>
      </c>
      <c r="N127" s="180" t="s">
        <v>682</v>
      </c>
      <c r="O127" s="180" t="s">
        <v>543</v>
      </c>
      <c r="P127" s="180"/>
      <c r="Q127" s="180" t="s">
        <v>529</v>
      </c>
      <c r="R127" s="180" t="s">
        <v>594</v>
      </c>
      <c r="S127" s="180" t="s">
        <v>594</v>
      </c>
      <c r="T127" s="180" t="s">
        <v>527</v>
      </c>
      <c r="U127" s="267" t="s">
        <v>530</v>
      </c>
      <c r="V127" s="554"/>
      <c r="W127" s="554"/>
      <c r="X127" s="554"/>
      <c r="Y127" s="180"/>
    </row>
    <row r="128" spans="2:25" ht="15.95" customHeight="1" x14ac:dyDescent="0.15">
      <c r="B128" s="294"/>
      <c r="C128" s="339" t="s">
        <v>631</v>
      </c>
      <c r="D128" s="340"/>
      <c r="E128" s="133">
        <v>1</v>
      </c>
      <c r="F128" s="245">
        <v>318</v>
      </c>
      <c r="G128" s="180" t="s">
        <v>522</v>
      </c>
      <c r="H128" s="180" t="s">
        <v>607</v>
      </c>
      <c r="I128" s="180" t="s">
        <v>542</v>
      </c>
      <c r="J128" s="267" t="s">
        <v>442</v>
      </c>
      <c r="K128" s="267"/>
      <c r="L128" s="267"/>
      <c r="M128" s="180" t="s">
        <v>531</v>
      </c>
      <c r="N128" s="180" t="s">
        <v>690</v>
      </c>
      <c r="O128" s="180" t="s">
        <v>543</v>
      </c>
      <c r="P128" s="180"/>
      <c r="Q128" s="180" t="s">
        <v>529</v>
      </c>
      <c r="R128" s="180" t="s">
        <v>594</v>
      </c>
      <c r="S128" s="180" t="s">
        <v>594</v>
      </c>
      <c r="T128" s="180" t="s">
        <v>527</v>
      </c>
      <c r="U128" s="267" t="s">
        <v>530</v>
      </c>
      <c r="V128" s="554"/>
      <c r="W128" s="554"/>
      <c r="X128" s="554"/>
      <c r="Y128" s="180"/>
    </row>
    <row r="129" spans="2:25" ht="15.95" customHeight="1" x14ac:dyDescent="0.15">
      <c r="B129" s="294"/>
      <c r="C129" s="339" t="s">
        <v>631</v>
      </c>
      <c r="D129" s="340"/>
      <c r="E129" s="133">
        <v>2</v>
      </c>
      <c r="F129" s="245">
        <v>313.10000000000002</v>
      </c>
      <c r="G129" s="180" t="s">
        <v>522</v>
      </c>
      <c r="H129" s="180" t="s">
        <v>708</v>
      </c>
      <c r="I129" s="180" t="s">
        <v>542</v>
      </c>
      <c r="J129" s="267" t="s">
        <v>442</v>
      </c>
      <c r="K129" s="267"/>
      <c r="L129" s="267"/>
      <c r="M129" s="180" t="s">
        <v>531</v>
      </c>
      <c r="N129" s="180" t="s">
        <v>531</v>
      </c>
      <c r="O129" s="180" t="s">
        <v>543</v>
      </c>
      <c r="P129" s="180"/>
      <c r="Q129" s="180" t="s">
        <v>529</v>
      </c>
      <c r="R129" s="180" t="s">
        <v>594</v>
      </c>
      <c r="S129" s="180" t="s">
        <v>594</v>
      </c>
      <c r="T129" s="180" t="s">
        <v>527</v>
      </c>
      <c r="U129" s="267" t="s">
        <v>530</v>
      </c>
      <c r="V129" s="554"/>
      <c r="W129" s="554"/>
      <c r="X129" s="554"/>
      <c r="Y129" s="180"/>
    </row>
    <row r="130" spans="2:25" ht="15.95" customHeight="1" x14ac:dyDescent="0.15">
      <c r="B130" s="294"/>
      <c r="C130" s="339" t="s">
        <v>632</v>
      </c>
      <c r="D130" s="340"/>
      <c r="E130" s="133">
        <v>1</v>
      </c>
      <c r="F130" s="245">
        <v>333.9</v>
      </c>
      <c r="G130" s="180" t="s">
        <v>522</v>
      </c>
      <c r="H130" s="180" t="s">
        <v>604</v>
      </c>
      <c r="I130" s="180" t="s">
        <v>542</v>
      </c>
      <c r="J130" s="267" t="s">
        <v>442</v>
      </c>
      <c r="K130" s="267"/>
      <c r="L130" s="267"/>
      <c r="M130" s="180" t="s">
        <v>531</v>
      </c>
      <c r="N130" s="180" t="s">
        <v>668</v>
      </c>
      <c r="O130" s="180" t="s">
        <v>543</v>
      </c>
      <c r="P130" s="180"/>
      <c r="Q130" s="180" t="s">
        <v>529</v>
      </c>
      <c r="R130" s="180" t="s">
        <v>594</v>
      </c>
      <c r="S130" s="180" t="s">
        <v>594</v>
      </c>
      <c r="T130" s="180" t="s">
        <v>527</v>
      </c>
      <c r="U130" s="267" t="s">
        <v>530</v>
      </c>
      <c r="V130" s="554"/>
      <c r="W130" s="554"/>
      <c r="X130" s="554"/>
      <c r="Y130" s="180"/>
    </row>
    <row r="131" spans="2:25" ht="15.95" customHeight="1" x14ac:dyDescent="0.15">
      <c r="B131" s="294"/>
      <c r="C131" s="339" t="s">
        <v>632</v>
      </c>
      <c r="D131" s="340"/>
      <c r="E131" s="133">
        <v>2</v>
      </c>
      <c r="F131" s="245">
        <v>323.60000000000002</v>
      </c>
      <c r="G131" s="180" t="s">
        <v>522</v>
      </c>
      <c r="H131" s="180" t="s">
        <v>708</v>
      </c>
      <c r="I131" s="180" t="s">
        <v>542</v>
      </c>
      <c r="J131" s="267" t="s">
        <v>442</v>
      </c>
      <c r="K131" s="267"/>
      <c r="L131" s="267"/>
      <c r="M131" s="180" t="s">
        <v>818</v>
      </c>
      <c r="N131" s="180" t="s">
        <v>531</v>
      </c>
      <c r="O131" s="180" t="s">
        <v>593</v>
      </c>
      <c r="P131" s="180"/>
      <c r="Q131" s="180" t="s">
        <v>593</v>
      </c>
      <c r="R131" s="180" t="s">
        <v>594</v>
      </c>
      <c r="S131" s="180" t="s">
        <v>594</v>
      </c>
      <c r="T131" s="180" t="s">
        <v>524</v>
      </c>
      <c r="U131" s="267" t="s">
        <v>525</v>
      </c>
      <c r="V131" s="554"/>
      <c r="W131" s="554"/>
      <c r="X131" s="554"/>
      <c r="Y131" s="180" t="s">
        <v>526</v>
      </c>
    </row>
    <row r="132" spans="2:25" ht="15.95" customHeight="1" x14ac:dyDescent="0.15">
      <c r="B132" s="294"/>
      <c r="C132" s="339" t="s">
        <v>632</v>
      </c>
      <c r="D132" s="340"/>
      <c r="E132" s="133">
        <v>3</v>
      </c>
      <c r="F132" s="245">
        <v>323.60000000000002</v>
      </c>
      <c r="G132" s="180" t="s">
        <v>522</v>
      </c>
      <c r="H132" s="180" t="s">
        <v>606</v>
      </c>
      <c r="I132" s="180" t="s">
        <v>542</v>
      </c>
      <c r="J132" s="267" t="s">
        <v>442</v>
      </c>
      <c r="K132" s="267"/>
      <c r="L132" s="267"/>
      <c r="M132" s="180" t="s">
        <v>819</v>
      </c>
      <c r="N132" s="180" t="s">
        <v>531</v>
      </c>
      <c r="O132" s="180" t="s">
        <v>531</v>
      </c>
      <c r="P132" s="180"/>
      <c r="Q132" s="180" t="s">
        <v>593</v>
      </c>
      <c r="R132" s="180" t="s">
        <v>594</v>
      </c>
      <c r="S132" s="180" t="s">
        <v>594</v>
      </c>
      <c r="T132" s="180" t="s">
        <v>524</v>
      </c>
      <c r="U132" s="267" t="s">
        <v>525</v>
      </c>
      <c r="V132" s="554"/>
      <c r="W132" s="554"/>
      <c r="X132" s="554"/>
      <c r="Y132" s="180" t="s">
        <v>526</v>
      </c>
    </row>
    <row r="133" spans="2:25" ht="15.95" customHeight="1" x14ac:dyDescent="0.15">
      <c r="B133" s="294"/>
      <c r="C133" s="339" t="s">
        <v>633</v>
      </c>
      <c r="D133" s="340"/>
      <c r="E133" s="133">
        <v>1</v>
      </c>
      <c r="F133" s="245">
        <v>335.5</v>
      </c>
      <c r="G133" s="180" t="s">
        <v>522</v>
      </c>
      <c r="H133" s="180" t="s">
        <v>708</v>
      </c>
      <c r="I133" s="180" t="s">
        <v>542</v>
      </c>
      <c r="J133" s="267" t="s">
        <v>476</v>
      </c>
      <c r="K133" s="267"/>
      <c r="L133" s="267"/>
      <c r="M133" s="180" t="s">
        <v>531</v>
      </c>
      <c r="N133" s="180" t="s">
        <v>691</v>
      </c>
      <c r="O133" s="180" t="s">
        <v>593</v>
      </c>
      <c r="P133" s="180"/>
      <c r="Q133" s="180" t="s">
        <v>529</v>
      </c>
      <c r="R133" s="180" t="s">
        <v>594</v>
      </c>
      <c r="S133" s="180" t="s">
        <v>594</v>
      </c>
      <c r="T133" s="180" t="s">
        <v>527</v>
      </c>
      <c r="U133" s="267" t="s">
        <v>530</v>
      </c>
      <c r="V133" s="554"/>
      <c r="W133" s="554"/>
      <c r="X133" s="554"/>
      <c r="Y133" s="180"/>
    </row>
    <row r="134" spans="2:25" ht="15.95" customHeight="1" x14ac:dyDescent="0.15">
      <c r="B134" s="294"/>
      <c r="C134" s="339" t="s">
        <v>633</v>
      </c>
      <c r="D134" s="340"/>
      <c r="E134" s="133">
        <v>2</v>
      </c>
      <c r="F134" s="245">
        <v>344.4</v>
      </c>
      <c r="G134" s="180" t="s">
        <v>522</v>
      </c>
      <c r="H134" s="180" t="s">
        <v>604</v>
      </c>
      <c r="I134" s="180" t="s">
        <v>542</v>
      </c>
      <c r="J134" s="267" t="s">
        <v>442</v>
      </c>
      <c r="K134" s="267"/>
      <c r="L134" s="267"/>
      <c r="M134" s="180" t="s">
        <v>531</v>
      </c>
      <c r="N134" s="180" t="s">
        <v>687</v>
      </c>
      <c r="O134" s="180" t="s">
        <v>543</v>
      </c>
      <c r="P134" s="180"/>
      <c r="Q134" s="180" t="s">
        <v>529</v>
      </c>
      <c r="R134" s="180" t="s">
        <v>594</v>
      </c>
      <c r="S134" s="180" t="s">
        <v>594</v>
      </c>
      <c r="T134" s="180" t="s">
        <v>527</v>
      </c>
      <c r="U134" s="267" t="s">
        <v>530</v>
      </c>
      <c r="V134" s="554"/>
      <c r="W134" s="554"/>
      <c r="X134" s="554"/>
      <c r="Y134" s="180"/>
    </row>
    <row r="135" spans="2:25" ht="15.95" customHeight="1" x14ac:dyDescent="0.15">
      <c r="B135" s="294"/>
      <c r="C135" s="339" t="s">
        <v>633</v>
      </c>
      <c r="D135" s="340"/>
      <c r="E135" s="133">
        <v>3</v>
      </c>
      <c r="F135" s="245">
        <v>333.9</v>
      </c>
      <c r="G135" s="180" t="s">
        <v>522</v>
      </c>
      <c r="H135" s="180" t="s">
        <v>708</v>
      </c>
      <c r="I135" s="180" t="s">
        <v>542</v>
      </c>
      <c r="J135" s="267" t="s">
        <v>442</v>
      </c>
      <c r="K135" s="267"/>
      <c r="L135" s="267"/>
      <c r="M135" s="180" t="s">
        <v>823</v>
      </c>
      <c r="N135" s="180" t="s">
        <v>531</v>
      </c>
      <c r="O135" s="180" t="s">
        <v>593</v>
      </c>
      <c r="P135" s="180"/>
      <c r="Q135" s="180" t="s">
        <v>593</v>
      </c>
      <c r="R135" s="180" t="s">
        <v>594</v>
      </c>
      <c r="S135" s="180" t="s">
        <v>594</v>
      </c>
      <c r="T135" s="180" t="s">
        <v>524</v>
      </c>
      <c r="U135" s="267" t="s">
        <v>525</v>
      </c>
      <c r="V135" s="554"/>
      <c r="W135" s="554"/>
      <c r="X135" s="554"/>
      <c r="Y135" s="180" t="s">
        <v>526</v>
      </c>
    </row>
    <row r="136" spans="2:25" ht="15.95" customHeight="1" x14ac:dyDescent="0.15">
      <c r="B136" s="344"/>
      <c r="C136" s="339" t="s">
        <v>633</v>
      </c>
      <c r="D136" s="340"/>
      <c r="E136" s="133">
        <v>4</v>
      </c>
      <c r="F136" s="245">
        <v>333.9</v>
      </c>
      <c r="G136" s="180" t="s">
        <v>666</v>
      </c>
      <c r="H136" s="180" t="s">
        <v>703</v>
      </c>
      <c r="I136" s="180"/>
      <c r="J136" s="267" t="s">
        <v>476</v>
      </c>
      <c r="K136" s="267"/>
      <c r="L136" s="267"/>
      <c r="M136" s="180" t="s">
        <v>670</v>
      </c>
      <c r="N136" s="180" t="s">
        <v>531</v>
      </c>
      <c r="O136" s="180" t="s">
        <v>593</v>
      </c>
      <c r="P136" s="180"/>
      <c r="Q136" s="180"/>
      <c r="R136" s="180" t="s">
        <v>594</v>
      </c>
      <c r="S136" s="180" t="s">
        <v>594</v>
      </c>
      <c r="T136" s="180"/>
      <c r="U136" s="267"/>
      <c r="V136" s="554"/>
      <c r="W136" s="554"/>
      <c r="X136" s="554"/>
      <c r="Y136" s="180" t="s">
        <v>912</v>
      </c>
    </row>
    <row r="137" spans="2:25" ht="15.95" customHeight="1" x14ac:dyDescent="0.15">
      <c r="B137" s="20"/>
      <c r="C137" s="1" t="s">
        <v>250</v>
      </c>
      <c r="D137" s="5"/>
      <c r="F137" s="5"/>
      <c r="G137" s="18"/>
      <c r="H137" s="18"/>
      <c r="I137" s="18"/>
      <c r="J137" s="18"/>
      <c r="K137" s="18"/>
      <c r="L137" s="18"/>
      <c r="M137" s="18"/>
      <c r="N137" s="18"/>
      <c r="O137" s="18"/>
      <c r="P137" s="19"/>
      <c r="Q137" s="29"/>
      <c r="R137" s="5"/>
      <c r="S137" s="5"/>
      <c r="T137" s="18"/>
      <c r="U137" s="30"/>
      <c r="V137" s="30"/>
      <c r="W137" s="30"/>
      <c r="X137" s="30"/>
      <c r="Y137" s="5"/>
    </row>
    <row r="138" spans="2:25" ht="15.95" customHeight="1" x14ac:dyDescent="0.15">
      <c r="B138" s="20"/>
      <c r="C138" s="24" t="s">
        <v>251</v>
      </c>
      <c r="D138" s="5"/>
      <c r="F138" s="5"/>
      <c r="G138" s="18"/>
      <c r="H138" s="18"/>
      <c r="I138" s="18"/>
      <c r="J138" s="18"/>
      <c r="K138" s="18"/>
      <c r="L138" s="18"/>
      <c r="M138" s="18"/>
      <c r="N138" s="18"/>
      <c r="O138" s="18"/>
      <c r="P138" s="19"/>
      <c r="Q138" s="29"/>
      <c r="R138" s="5"/>
      <c r="S138" s="5"/>
      <c r="T138" s="18"/>
      <c r="U138" s="30"/>
      <c r="V138" s="30"/>
      <c r="W138" s="30"/>
      <c r="X138" s="30"/>
      <c r="Y138" s="5"/>
    </row>
    <row r="139" spans="2:25" ht="15.95" customHeight="1" x14ac:dyDescent="0.15">
      <c r="B139" s="21"/>
      <c r="C139" s="215" t="s">
        <v>252</v>
      </c>
      <c r="D139" s="215"/>
      <c r="E139" s="215"/>
      <c r="F139" s="215"/>
      <c r="G139" s="215"/>
      <c r="H139" s="215"/>
      <c r="I139" s="215"/>
      <c r="J139" s="215"/>
      <c r="K139" s="215"/>
      <c r="L139" s="215"/>
      <c r="M139" s="215"/>
      <c r="N139" s="215"/>
      <c r="O139" s="215"/>
      <c r="P139" s="215"/>
      <c r="Q139" s="215"/>
      <c r="R139" s="215"/>
      <c r="S139" s="215"/>
      <c r="T139" s="215"/>
      <c r="U139" s="215"/>
      <c r="V139" s="215"/>
      <c r="W139" s="215"/>
      <c r="X139" s="215"/>
    </row>
    <row r="140" spans="2:25" ht="15.95" customHeight="1" x14ac:dyDescent="0.15">
      <c r="B140" s="215"/>
      <c r="C140" s="215" t="s">
        <v>253</v>
      </c>
      <c r="D140" s="215"/>
      <c r="E140" s="215"/>
      <c r="F140" s="215"/>
      <c r="G140" s="215"/>
      <c r="H140" s="215"/>
      <c r="I140" s="215"/>
      <c r="J140" s="215"/>
      <c r="K140" s="215"/>
      <c r="L140" s="215"/>
      <c r="M140" s="215"/>
      <c r="N140" s="215"/>
      <c r="O140" s="215"/>
      <c r="P140" s="215"/>
      <c r="Q140" s="215"/>
      <c r="R140" s="215"/>
      <c r="S140" s="215"/>
      <c r="T140" s="215"/>
      <c r="U140" s="215"/>
      <c r="V140" s="215"/>
      <c r="W140" s="215"/>
      <c r="X140" s="215"/>
    </row>
    <row r="141" spans="2:25" ht="15.95" customHeight="1" x14ac:dyDescent="0.15">
      <c r="B141" s="215"/>
      <c r="C141" s="215" t="s">
        <v>254</v>
      </c>
      <c r="D141" s="215"/>
      <c r="E141" s="215"/>
      <c r="F141" s="215"/>
      <c r="G141" s="215"/>
      <c r="H141" s="215"/>
      <c r="I141" s="215"/>
      <c r="J141" s="215"/>
      <c r="K141" s="215"/>
      <c r="L141" s="215"/>
      <c r="M141" s="215"/>
      <c r="N141" s="215"/>
      <c r="O141" s="215"/>
      <c r="P141" s="215"/>
      <c r="Q141" s="215"/>
      <c r="R141" s="215"/>
      <c r="S141" s="215"/>
      <c r="T141" s="215"/>
      <c r="U141" s="215"/>
      <c r="V141" s="215"/>
      <c r="W141" s="215"/>
      <c r="X141" s="215"/>
    </row>
    <row r="142" spans="2:25" ht="15.95" customHeight="1" x14ac:dyDescent="0.15">
      <c r="C142" s="3" t="s">
        <v>209</v>
      </c>
    </row>
    <row r="143" spans="2:25" ht="24.75" customHeight="1" x14ac:dyDescent="0.15">
      <c r="B143" s="580" t="s">
        <v>223</v>
      </c>
      <c r="C143" s="580"/>
      <c r="D143" s="580"/>
      <c r="E143" s="580"/>
      <c r="F143" s="581"/>
      <c r="G143" s="581"/>
      <c r="H143" s="581"/>
      <c r="I143" s="580"/>
      <c r="J143" s="580"/>
      <c r="K143" s="580"/>
      <c r="L143" s="580"/>
      <c r="M143" s="580"/>
      <c r="N143" s="580"/>
      <c r="O143" s="580"/>
      <c r="P143" s="580"/>
      <c r="Q143" s="580"/>
      <c r="R143" s="580"/>
      <c r="S143" s="580"/>
      <c r="T143" s="580"/>
      <c r="U143" s="580"/>
      <c r="V143" s="580"/>
      <c r="W143" s="580"/>
      <c r="X143" s="580"/>
      <c r="Y143" s="161"/>
    </row>
    <row r="144" spans="2:25" ht="20.100000000000001" customHeight="1" x14ac:dyDescent="0.15">
      <c r="B144" s="335" t="s">
        <v>60</v>
      </c>
      <c r="C144" s="346"/>
      <c r="D144" s="346"/>
      <c r="E144" s="346"/>
      <c r="F144" s="582" t="str">
        <f>+'様式A-1'!$D$3</f>
        <v>マツオトンネル</v>
      </c>
      <c r="G144" s="582"/>
      <c r="H144" s="582"/>
      <c r="I144" s="260" t="s">
        <v>61</v>
      </c>
      <c r="J144" s="261"/>
      <c r="K144" s="290" t="str">
        <f>+'様式A-1'!$J$3</f>
        <v>一般県道岩国美和線</v>
      </c>
      <c r="L144" s="291"/>
      <c r="M144" s="291"/>
      <c r="N144" s="292"/>
      <c r="O144" s="295" t="s">
        <v>224</v>
      </c>
      <c r="P144" s="583" t="str">
        <f>+'様式B (1)'!$S$3</f>
        <v>復建調査設計株式会社</v>
      </c>
      <c r="Q144" s="507"/>
      <c r="R144" s="507"/>
      <c r="S144" s="584"/>
      <c r="T144" s="520" t="s">
        <v>225</v>
      </c>
      <c r="U144" s="585"/>
      <c r="V144" s="585"/>
      <c r="W144" s="519"/>
      <c r="X144" s="589">
        <f>+'様式B (1)'!$P$2</f>
        <v>45862</v>
      </c>
      <c r="Y144" s="590"/>
    </row>
    <row r="145" spans="2:25" ht="20.100000000000001" customHeight="1" x14ac:dyDescent="0.15">
      <c r="B145" s="286" t="s">
        <v>167</v>
      </c>
      <c r="C145" s="287"/>
      <c r="D145" s="287"/>
      <c r="E145" s="287"/>
      <c r="F145" s="593" t="str">
        <f>+'様式A-1'!$D$4</f>
        <v>松尾トンネル</v>
      </c>
      <c r="G145" s="593"/>
      <c r="H145" s="593"/>
      <c r="I145" s="594" t="s">
        <v>168</v>
      </c>
      <c r="J145" s="595"/>
      <c r="K145" s="290" t="str">
        <f>+'様式A-1'!$R$3</f>
        <v>山口県岩国土木建築事務所</v>
      </c>
      <c r="L145" s="291"/>
      <c r="M145" s="291"/>
      <c r="N145" s="292"/>
      <c r="O145" s="289"/>
      <c r="P145" s="596" t="str">
        <f>+'様式B (1)'!$S$4</f>
        <v>小笠原洋</v>
      </c>
      <c r="Q145" s="508"/>
      <c r="R145" s="508"/>
      <c r="S145" s="588"/>
      <c r="T145" s="586"/>
      <c r="U145" s="587"/>
      <c r="V145" s="587"/>
      <c r="W145" s="588"/>
      <c r="X145" s="591"/>
      <c r="Y145" s="592"/>
    </row>
    <row r="146" spans="2:25" ht="15" customHeight="1" x14ac:dyDescent="0.15">
      <c r="B146" s="294" t="s">
        <v>226</v>
      </c>
      <c r="C146" s="565" t="s">
        <v>227</v>
      </c>
      <c r="D146" s="566"/>
      <c r="E146" s="557" t="s">
        <v>228</v>
      </c>
      <c r="F146" s="557" t="s">
        <v>229</v>
      </c>
      <c r="G146" s="568" t="s">
        <v>230</v>
      </c>
      <c r="H146" s="569"/>
      <c r="I146" s="335" t="s">
        <v>231</v>
      </c>
      <c r="J146" s="346"/>
      <c r="K146" s="346"/>
      <c r="L146" s="346"/>
      <c r="M146" s="346"/>
      <c r="N146" s="347"/>
      <c r="O146" s="572" t="s">
        <v>232</v>
      </c>
      <c r="P146" s="514" t="s">
        <v>233</v>
      </c>
      <c r="Q146" s="574"/>
      <c r="R146" s="574"/>
      <c r="S146" s="575"/>
      <c r="T146" s="568" t="s">
        <v>234</v>
      </c>
      <c r="U146" s="578"/>
      <c r="V146" s="578"/>
      <c r="W146" s="578"/>
      <c r="X146" s="569"/>
      <c r="Y146" s="556" t="s">
        <v>235</v>
      </c>
    </row>
    <row r="147" spans="2:25" ht="15" customHeight="1" x14ac:dyDescent="0.15">
      <c r="B147" s="294"/>
      <c r="C147" s="565"/>
      <c r="D147" s="566"/>
      <c r="E147" s="557"/>
      <c r="F147" s="557"/>
      <c r="G147" s="570"/>
      <c r="H147" s="571"/>
      <c r="I147" s="286"/>
      <c r="J147" s="287"/>
      <c r="K147" s="287"/>
      <c r="L147" s="287"/>
      <c r="M147" s="287"/>
      <c r="N147" s="288"/>
      <c r="O147" s="573"/>
      <c r="P147" s="515"/>
      <c r="Q147" s="576"/>
      <c r="R147" s="576"/>
      <c r="S147" s="577"/>
      <c r="T147" s="570"/>
      <c r="U147" s="579"/>
      <c r="V147" s="579"/>
      <c r="W147" s="579"/>
      <c r="X147" s="571"/>
      <c r="Y147" s="557"/>
    </row>
    <row r="148" spans="2:25" ht="16.149999999999999" customHeight="1" x14ac:dyDescent="0.15">
      <c r="B148" s="294"/>
      <c r="C148" s="565"/>
      <c r="D148" s="566"/>
      <c r="E148" s="557"/>
      <c r="F148" s="557"/>
      <c r="G148" s="547" t="s">
        <v>236</v>
      </c>
      <c r="H148" s="547" t="s">
        <v>237</v>
      </c>
      <c r="I148" s="560" t="s">
        <v>238</v>
      </c>
      <c r="J148" s="560" t="s">
        <v>239</v>
      </c>
      <c r="K148" s="561"/>
      <c r="L148" s="561"/>
      <c r="M148" s="562" t="s">
        <v>240</v>
      </c>
      <c r="N148" s="563" t="s">
        <v>241</v>
      </c>
      <c r="O148" s="560" t="s">
        <v>242</v>
      </c>
      <c r="P148" s="323" t="s">
        <v>243</v>
      </c>
      <c r="Q148" s="561"/>
      <c r="R148" s="547" t="s">
        <v>244</v>
      </c>
      <c r="S148" s="547" t="s">
        <v>245</v>
      </c>
      <c r="T148" s="564" t="s">
        <v>246</v>
      </c>
      <c r="U148" s="547" t="s">
        <v>247</v>
      </c>
      <c r="V148" s="561"/>
      <c r="W148" s="561"/>
      <c r="X148" s="561"/>
      <c r="Y148" s="557"/>
    </row>
    <row r="149" spans="2:25" ht="16.149999999999999" customHeight="1" x14ac:dyDescent="0.15">
      <c r="B149" s="294"/>
      <c r="C149" s="286"/>
      <c r="D149" s="288"/>
      <c r="E149" s="567"/>
      <c r="F149" s="567"/>
      <c r="G149" s="559"/>
      <c r="H149" s="559"/>
      <c r="I149" s="561"/>
      <c r="J149" s="561"/>
      <c r="K149" s="561"/>
      <c r="L149" s="561"/>
      <c r="M149" s="561"/>
      <c r="N149" s="561"/>
      <c r="O149" s="561"/>
      <c r="P149" s="166" t="s">
        <v>248</v>
      </c>
      <c r="Q149" s="166" t="s">
        <v>249</v>
      </c>
      <c r="R149" s="561"/>
      <c r="S149" s="561"/>
      <c r="T149" s="561"/>
      <c r="U149" s="561"/>
      <c r="V149" s="561"/>
      <c r="W149" s="561"/>
      <c r="X149" s="561"/>
      <c r="Y149" s="558"/>
    </row>
    <row r="150" spans="2:25" ht="15.75" customHeight="1" x14ac:dyDescent="0.15">
      <c r="B150" s="294"/>
      <c r="C150" s="339" t="s">
        <v>634</v>
      </c>
      <c r="D150" s="340"/>
      <c r="E150" s="133">
        <v>1</v>
      </c>
      <c r="F150" s="245">
        <v>354.8</v>
      </c>
      <c r="G150" s="180" t="s">
        <v>522</v>
      </c>
      <c r="H150" s="180" t="s">
        <v>604</v>
      </c>
      <c r="I150" s="180" t="s">
        <v>542</v>
      </c>
      <c r="J150" s="267" t="s">
        <v>442</v>
      </c>
      <c r="K150" s="267"/>
      <c r="L150" s="267"/>
      <c r="M150" s="180" t="s">
        <v>531</v>
      </c>
      <c r="N150" s="180" t="s">
        <v>692</v>
      </c>
      <c r="O150" s="180" t="s">
        <v>543</v>
      </c>
      <c r="P150" s="180"/>
      <c r="Q150" s="180" t="s">
        <v>529</v>
      </c>
      <c r="R150" s="180" t="s">
        <v>594</v>
      </c>
      <c r="S150" s="180" t="s">
        <v>594</v>
      </c>
      <c r="T150" s="180" t="s">
        <v>527</v>
      </c>
      <c r="U150" s="267" t="s">
        <v>530</v>
      </c>
      <c r="V150" s="554"/>
      <c r="W150" s="554"/>
      <c r="X150" s="554"/>
      <c r="Y150" s="180"/>
    </row>
    <row r="151" spans="2:25" ht="15.95" customHeight="1" x14ac:dyDescent="0.15">
      <c r="B151" s="294"/>
      <c r="C151" s="339" t="s">
        <v>634</v>
      </c>
      <c r="D151" s="340"/>
      <c r="E151" s="133">
        <v>2</v>
      </c>
      <c r="F151" s="245">
        <v>344.4</v>
      </c>
      <c r="G151" s="180" t="s">
        <v>522</v>
      </c>
      <c r="H151" s="180" t="s">
        <v>708</v>
      </c>
      <c r="I151" s="180" t="s">
        <v>542</v>
      </c>
      <c r="J151" s="267" t="s">
        <v>442</v>
      </c>
      <c r="K151" s="267"/>
      <c r="L151" s="267"/>
      <c r="M151" s="180" t="s">
        <v>826</v>
      </c>
      <c r="N151" s="180" t="s">
        <v>531</v>
      </c>
      <c r="O151" s="180" t="s">
        <v>593</v>
      </c>
      <c r="P151" s="180"/>
      <c r="Q151" s="180" t="s">
        <v>593</v>
      </c>
      <c r="R151" s="180" t="s">
        <v>594</v>
      </c>
      <c r="S151" s="180" t="s">
        <v>594</v>
      </c>
      <c r="T151" s="180" t="s">
        <v>524</v>
      </c>
      <c r="U151" s="267" t="s">
        <v>525</v>
      </c>
      <c r="V151" s="554"/>
      <c r="W151" s="554"/>
      <c r="X151" s="554"/>
      <c r="Y151" s="238" t="s">
        <v>526</v>
      </c>
    </row>
    <row r="152" spans="2:25" ht="15.95" customHeight="1" x14ac:dyDescent="0.15">
      <c r="B152" s="294"/>
      <c r="C152" s="339" t="s">
        <v>634</v>
      </c>
      <c r="D152" s="340"/>
      <c r="E152" s="133">
        <v>3</v>
      </c>
      <c r="F152" s="245">
        <v>353</v>
      </c>
      <c r="G152" s="180" t="s">
        <v>666</v>
      </c>
      <c r="H152" s="180" t="s">
        <v>703</v>
      </c>
      <c r="I152" s="180"/>
      <c r="J152" s="267" t="s">
        <v>476</v>
      </c>
      <c r="K152" s="267"/>
      <c r="L152" s="267"/>
      <c r="M152" s="180" t="s">
        <v>670</v>
      </c>
      <c r="N152" s="180" t="s">
        <v>531</v>
      </c>
      <c r="O152" s="180" t="s">
        <v>593</v>
      </c>
      <c r="P152" s="180"/>
      <c r="Q152" s="180"/>
      <c r="R152" s="180" t="s">
        <v>594</v>
      </c>
      <c r="S152" s="180" t="s">
        <v>594</v>
      </c>
      <c r="T152" s="180"/>
      <c r="U152" s="267"/>
      <c r="V152" s="554"/>
      <c r="W152" s="554"/>
      <c r="X152" s="554"/>
      <c r="Y152" s="180" t="s">
        <v>912</v>
      </c>
    </row>
    <row r="153" spans="2:25" ht="15.95" customHeight="1" x14ac:dyDescent="0.15">
      <c r="B153" s="294"/>
      <c r="C153" s="339" t="s">
        <v>635</v>
      </c>
      <c r="D153" s="340"/>
      <c r="E153" s="133">
        <v>1</v>
      </c>
      <c r="F153" s="245">
        <v>363</v>
      </c>
      <c r="G153" s="180" t="s">
        <v>666</v>
      </c>
      <c r="H153" s="180" t="s">
        <v>703</v>
      </c>
      <c r="I153" s="180"/>
      <c r="J153" s="267" t="s">
        <v>476</v>
      </c>
      <c r="K153" s="267"/>
      <c r="L153" s="267"/>
      <c r="M153" s="180" t="s">
        <v>670</v>
      </c>
      <c r="N153" s="180" t="s">
        <v>531</v>
      </c>
      <c r="O153" s="180" t="s">
        <v>593</v>
      </c>
      <c r="P153" s="180"/>
      <c r="Q153" s="180"/>
      <c r="R153" s="180" t="s">
        <v>594</v>
      </c>
      <c r="S153" s="180" t="s">
        <v>594</v>
      </c>
      <c r="T153" s="180"/>
      <c r="U153" s="267"/>
      <c r="V153" s="554"/>
      <c r="W153" s="554"/>
      <c r="X153" s="554"/>
      <c r="Y153" s="180" t="s">
        <v>912</v>
      </c>
    </row>
    <row r="154" spans="2:25" ht="15.95" customHeight="1" x14ac:dyDescent="0.15">
      <c r="B154" s="294"/>
      <c r="C154" s="339" t="s">
        <v>636</v>
      </c>
      <c r="D154" s="340"/>
      <c r="E154" s="133">
        <v>1</v>
      </c>
      <c r="F154" s="245">
        <v>365.2</v>
      </c>
      <c r="G154" s="180" t="s">
        <v>522</v>
      </c>
      <c r="H154" s="180" t="s">
        <v>605</v>
      </c>
      <c r="I154" s="180" t="s">
        <v>542</v>
      </c>
      <c r="J154" s="267" t="s">
        <v>442</v>
      </c>
      <c r="K154" s="267"/>
      <c r="L154" s="267"/>
      <c r="M154" s="180" t="s">
        <v>829</v>
      </c>
      <c r="N154" s="180" t="s">
        <v>531</v>
      </c>
      <c r="O154" s="180" t="s">
        <v>593</v>
      </c>
      <c r="P154" s="180"/>
      <c r="Q154" s="180" t="s">
        <v>593</v>
      </c>
      <c r="R154" s="180" t="s">
        <v>594</v>
      </c>
      <c r="S154" s="180" t="s">
        <v>594</v>
      </c>
      <c r="T154" s="180" t="s">
        <v>524</v>
      </c>
      <c r="U154" s="267" t="s">
        <v>525</v>
      </c>
      <c r="V154" s="554"/>
      <c r="W154" s="554"/>
      <c r="X154" s="554"/>
      <c r="Y154" s="180" t="s">
        <v>526</v>
      </c>
    </row>
    <row r="155" spans="2:25" ht="15.95" customHeight="1" x14ac:dyDescent="0.15">
      <c r="B155" s="294"/>
      <c r="C155" s="339" t="s">
        <v>636</v>
      </c>
      <c r="D155" s="340"/>
      <c r="E155" s="133">
        <v>2</v>
      </c>
      <c r="F155" s="245">
        <v>375.65</v>
      </c>
      <c r="G155" s="180" t="s">
        <v>522</v>
      </c>
      <c r="H155" s="180" t="s">
        <v>604</v>
      </c>
      <c r="I155" s="180" t="s">
        <v>542</v>
      </c>
      <c r="J155" s="267" t="s">
        <v>442</v>
      </c>
      <c r="K155" s="267"/>
      <c r="L155" s="267"/>
      <c r="M155" s="180" t="s">
        <v>531</v>
      </c>
      <c r="N155" s="180" t="s">
        <v>693</v>
      </c>
      <c r="O155" s="180" t="s">
        <v>543</v>
      </c>
      <c r="P155" s="180"/>
      <c r="Q155" s="180" t="s">
        <v>529</v>
      </c>
      <c r="R155" s="180" t="s">
        <v>594</v>
      </c>
      <c r="S155" s="180" t="s">
        <v>594</v>
      </c>
      <c r="T155" s="180" t="s">
        <v>527</v>
      </c>
      <c r="U155" s="267" t="s">
        <v>530</v>
      </c>
      <c r="V155" s="554"/>
      <c r="W155" s="554"/>
      <c r="X155" s="554"/>
      <c r="Y155" s="180"/>
    </row>
    <row r="156" spans="2:25" ht="15.95" customHeight="1" x14ac:dyDescent="0.15">
      <c r="B156" s="294"/>
      <c r="C156" s="339" t="s">
        <v>636</v>
      </c>
      <c r="D156" s="340"/>
      <c r="E156" s="133">
        <v>3</v>
      </c>
      <c r="F156" s="245">
        <v>374</v>
      </c>
      <c r="G156" s="180" t="s">
        <v>522</v>
      </c>
      <c r="H156" s="180" t="s">
        <v>708</v>
      </c>
      <c r="I156" s="180" t="s">
        <v>542</v>
      </c>
      <c r="J156" s="267" t="s">
        <v>451</v>
      </c>
      <c r="K156" s="267"/>
      <c r="L156" s="267"/>
      <c r="M156" s="180" t="s">
        <v>709</v>
      </c>
      <c r="N156" s="180" t="s">
        <v>531</v>
      </c>
      <c r="O156" s="180" t="s">
        <v>531</v>
      </c>
      <c r="P156" s="180"/>
      <c r="Q156" s="180" t="s">
        <v>593</v>
      </c>
      <c r="R156" s="180" t="s">
        <v>594</v>
      </c>
      <c r="S156" s="180" t="s">
        <v>594</v>
      </c>
      <c r="T156" s="180" t="s">
        <v>524</v>
      </c>
      <c r="U156" s="267" t="s">
        <v>525</v>
      </c>
      <c r="V156" s="554"/>
      <c r="W156" s="554"/>
      <c r="X156" s="554"/>
      <c r="Y156" s="180"/>
    </row>
    <row r="157" spans="2:25" ht="15.95" customHeight="1" x14ac:dyDescent="0.15">
      <c r="B157" s="294"/>
      <c r="C157" s="339" t="s">
        <v>636</v>
      </c>
      <c r="D157" s="340"/>
      <c r="E157" s="133">
        <v>4</v>
      </c>
      <c r="F157" s="245">
        <v>373.5</v>
      </c>
      <c r="G157" s="180" t="s">
        <v>666</v>
      </c>
      <c r="H157" s="180" t="s">
        <v>703</v>
      </c>
      <c r="I157" s="180"/>
      <c r="J157" s="267" t="s">
        <v>476</v>
      </c>
      <c r="K157" s="267"/>
      <c r="L157" s="267"/>
      <c r="M157" s="180" t="s">
        <v>670</v>
      </c>
      <c r="N157" s="180" t="s">
        <v>531</v>
      </c>
      <c r="O157" s="180" t="s">
        <v>593</v>
      </c>
      <c r="P157" s="180"/>
      <c r="Q157" s="180"/>
      <c r="R157" s="180" t="s">
        <v>594</v>
      </c>
      <c r="S157" s="180" t="s">
        <v>594</v>
      </c>
      <c r="T157" s="180"/>
      <c r="U157" s="267"/>
      <c r="V157" s="554"/>
      <c r="W157" s="554"/>
      <c r="X157" s="554"/>
      <c r="Y157" s="180" t="s">
        <v>912</v>
      </c>
    </row>
    <row r="158" spans="2:25" ht="15.95" customHeight="1" x14ac:dyDescent="0.15">
      <c r="B158" s="294"/>
      <c r="C158" s="339" t="s">
        <v>637</v>
      </c>
      <c r="D158" s="340"/>
      <c r="E158" s="133">
        <v>1</v>
      </c>
      <c r="F158" s="245">
        <v>375.65</v>
      </c>
      <c r="G158" s="180" t="s">
        <v>522</v>
      </c>
      <c r="H158" s="180" t="s">
        <v>708</v>
      </c>
      <c r="I158" s="180" t="s">
        <v>542</v>
      </c>
      <c r="J158" s="339" t="s">
        <v>442</v>
      </c>
      <c r="K158" s="555"/>
      <c r="L158" s="340"/>
      <c r="M158" s="180" t="s">
        <v>531</v>
      </c>
      <c r="N158" s="180" t="s">
        <v>694</v>
      </c>
      <c r="O158" s="180" t="s">
        <v>543</v>
      </c>
      <c r="P158" s="180"/>
      <c r="Q158" s="180" t="s">
        <v>529</v>
      </c>
      <c r="R158" s="180" t="s">
        <v>594</v>
      </c>
      <c r="S158" s="180" t="s">
        <v>594</v>
      </c>
      <c r="T158" s="180" t="s">
        <v>527</v>
      </c>
      <c r="U158" s="339" t="s">
        <v>530</v>
      </c>
      <c r="V158" s="555"/>
      <c r="W158" s="555"/>
      <c r="X158" s="340"/>
      <c r="Y158" s="180"/>
    </row>
    <row r="159" spans="2:25" ht="15.95" customHeight="1" x14ac:dyDescent="0.15">
      <c r="B159" s="294"/>
      <c r="C159" s="339" t="s">
        <v>637</v>
      </c>
      <c r="D159" s="340"/>
      <c r="E159" s="133">
        <v>2</v>
      </c>
      <c r="F159" s="245">
        <v>383</v>
      </c>
      <c r="G159" s="180" t="s">
        <v>666</v>
      </c>
      <c r="H159" s="180" t="s">
        <v>703</v>
      </c>
      <c r="I159" s="180"/>
      <c r="J159" s="339" t="s">
        <v>476</v>
      </c>
      <c r="K159" s="555"/>
      <c r="L159" s="340"/>
      <c r="M159" s="180" t="s">
        <v>670</v>
      </c>
      <c r="N159" s="180" t="s">
        <v>531</v>
      </c>
      <c r="O159" s="180" t="s">
        <v>593</v>
      </c>
      <c r="P159" s="180"/>
      <c r="Q159" s="180"/>
      <c r="R159" s="180" t="s">
        <v>594</v>
      </c>
      <c r="S159" s="180" t="s">
        <v>594</v>
      </c>
      <c r="T159" s="180"/>
      <c r="U159" s="339"/>
      <c r="V159" s="555"/>
      <c r="W159" s="555"/>
      <c r="X159" s="340"/>
      <c r="Y159" s="180" t="s">
        <v>912</v>
      </c>
    </row>
    <row r="160" spans="2:25" ht="15.95" customHeight="1" x14ac:dyDescent="0.15">
      <c r="B160" s="294"/>
      <c r="C160" s="339" t="s">
        <v>638</v>
      </c>
      <c r="D160" s="340"/>
      <c r="E160" s="133">
        <v>1</v>
      </c>
      <c r="F160" s="245">
        <v>386.05</v>
      </c>
      <c r="G160" s="180" t="s">
        <v>522</v>
      </c>
      <c r="H160" s="180" t="s">
        <v>708</v>
      </c>
      <c r="I160" s="180" t="s">
        <v>542</v>
      </c>
      <c r="J160" s="339" t="s">
        <v>442</v>
      </c>
      <c r="K160" s="555"/>
      <c r="L160" s="340"/>
      <c r="M160" s="180" t="s">
        <v>834</v>
      </c>
      <c r="N160" s="180" t="s">
        <v>531</v>
      </c>
      <c r="O160" s="180" t="s">
        <v>593</v>
      </c>
      <c r="P160" s="180"/>
      <c r="Q160" s="180" t="s">
        <v>593</v>
      </c>
      <c r="R160" s="180" t="s">
        <v>594</v>
      </c>
      <c r="S160" s="180" t="s">
        <v>594</v>
      </c>
      <c r="T160" s="180" t="s">
        <v>524</v>
      </c>
      <c r="U160" s="339" t="s">
        <v>525</v>
      </c>
      <c r="V160" s="555"/>
      <c r="W160" s="555"/>
      <c r="X160" s="340"/>
      <c r="Y160" s="180" t="s">
        <v>526</v>
      </c>
    </row>
    <row r="161" spans="2:25" ht="15.95" customHeight="1" x14ac:dyDescent="0.15">
      <c r="B161" s="294"/>
      <c r="C161" s="339" t="s">
        <v>638</v>
      </c>
      <c r="D161" s="340"/>
      <c r="E161" s="133">
        <v>2</v>
      </c>
      <c r="F161" s="245">
        <v>393</v>
      </c>
      <c r="G161" s="180" t="s">
        <v>666</v>
      </c>
      <c r="H161" s="180" t="s">
        <v>703</v>
      </c>
      <c r="I161" s="180"/>
      <c r="J161" s="339" t="s">
        <v>476</v>
      </c>
      <c r="K161" s="555"/>
      <c r="L161" s="340"/>
      <c r="M161" s="180" t="s">
        <v>670</v>
      </c>
      <c r="N161" s="180" t="s">
        <v>531</v>
      </c>
      <c r="O161" s="180" t="s">
        <v>593</v>
      </c>
      <c r="P161" s="180"/>
      <c r="Q161" s="180"/>
      <c r="R161" s="180" t="s">
        <v>594</v>
      </c>
      <c r="S161" s="180" t="s">
        <v>594</v>
      </c>
      <c r="T161" s="180"/>
      <c r="U161" s="267"/>
      <c r="V161" s="554"/>
      <c r="W161" s="554"/>
      <c r="X161" s="554"/>
      <c r="Y161" s="180" t="s">
        <v>912</v>
      </c>
    </row>
    <row r="162" spans="2:25" ht="15.95" customHeight="1" x14ac:dyDescent="0.15">
      <c r="B162" s="294"/>
      <c r="C162" s="339" t="s">
        <v>639</v>
      </c>
      <c r="D162" s="340"/>
      <c r="E162" s="133">
        <v>1</v>
      </c>
      <c r="F162" s="245">
        <v>406</v>
      </c>
      <c r="G162" s="180" t="s">
        <v>522</v>
      </c>
      <c r="H162" s="180" t="s">
        <v>708</v>
      </c>
      <c r="I162" s="180" t="s">
        <v>542</v>
      </c>
      <c r="J162" s="267" t="s">
        <v>442</v>
      </c>
      <c r="K162" s="267"/>
      <c r="L162" s="267"/>
      <c r="M162" s="180" t="s">
        <v>531</v>
      </c>
      <c r="N162" s="180" t="s">
        <v>695</v>
      </c>
      <c r="O162" s="180" t="s">
        <v>543</v>
      </c>
      <c r="P162" s="180"/>
      <c r="Q162" s="180" t="s">
        <v>529</v>
      </c>
      <c r="R162" s="180" t="s">
        <v>594</v>
      </c>
      <c r="S162" s="180" t="s">
        <v>594</v>
      </c>
      <c r="T162" s="180" t="s">
        <v>527</v>
      </c>
      <c r="U162" s="267" t="s">
        <v>530</v>
      </c>
      <c r="V162" s="554"/>
      <c r="W162" s="554"/>
      <c r="X162" s="554"/>
      <c r="Y162" s="180"/>
    </row>
    <row r="163" spans="2:25" ht="15.95" customHeight="1" x14ac:dyDescent="0.15">
      <c r="B163" s="294"/>
      <c r="C163" s="339" t="s">
        <v>639</v>
      </c>
      <c r="D163" s="340"/>
      <c r="E163" s="133">
        <v>2</v>
      </c>
      <c r="F163" s="245">
        <v>396.5</v>
      </c>
      <c r="G163" s="180" t="s">
        <v>522</v>
      </c>
      <c r="H163" s="180" t="s">
        <v>708</v>
      </c>
      <c r="I163" s="180" t="s">
        <v>542</v>
      </c>
      <c r="J163" s="267" t="s">
        <v>442</v>
      </c>
      <c r="K163" s="267"/>
      <c r="L163" s="267"/>
      <c r="M163" s="180" t="s">
        <v>837</v>
      </c>
      <c r="N163" s="180" t="s">
        <v>531</v>
      </c>
      <c r="O163" s="180" t="s">
        <v>593</v>
      </c>
      <c r="P163" s="180"/>
      <c r="Q163" s="180" t="s">
        <v>593</v>
      </c>
      <c r="R163" s="180" t="s">
        <v>594</v>
      </c>
      <c r="S163" s="180" t="s">
        <v>594</v>
      </c>
      <c r="T163" s="180" t="s">
        <v>524</v>
      </c>
      <c r="U163" s="267" t="s">
        <v>525</v>
      </c>
      <c r="V163" s="554"/>
      <c r="W163" s="554"/>
      <c r="X163" s="554"/>
      <c r="Y163" s="180" t="s">
        <v>526</v>
      </c>
    </row>
    <row r="164" spans="2:25" ht="15.95" customHeight="1" x14ac:dyDescent="0.15">
      <c r="B164" s="294"/>
      <c r="C164" s="339" t="s">
        <v>639</v>
      </c>
      <c r="D164" s="340"/>
      <c r="E164" s="133">
        <v>3</v>
      </c>
      <c r="F164" s="245">
        <v>404</v>
      </c>
      <c r="G164" s="180" t="s">
        <v>666</v>
      </c>
      <c r="H164" s="180" t="s">
        <v>703</v>
      </c>
      <c r="I164" s="180"/>
      <c r="J164" s="267" t="s">
        <v>476</v>
      </c>
      <c r="K164" s="267"/>
      <c r="L164" s="267"/>
      <c r="M164" s="180" t="s">
        <v>670</v>
      </c>
      <c r="N164" s="180" t="s">
        <v>531</v>
      </c>
      <c r="O164" s="180" t="s">
        <v>593</v>
      </c>
      <c r="P164" s="180"/>
      <c r="Q164" s="180"/>
      <c r="R164" s="180" t="s">
        <v>594</v>
      </c>
      <c r="S164" s="180" t="s">
        <v>594</v>
      </c>
      <c r="T164" s="180"/>
      <c r="U164" s="267"/>
      <c r="V164" s="554"/>
      <c r="W164" s="554"/>
      <c r="X164" s="554"/>
      <c r="Y164" s="180" t="s">
        <v>912</v>
      </c>
    </row>
    <row r="165" spans="2:25" ht="15.95" customHeight="1" x14ac:dyDescent="0.15">
      <c r="B165" s="294"/>
      <c r="C165" s="339" t="s">
        <v>640</v>
      </c>
      <c r="D165" s="340"/>
      <c r="E165" s="133">
        <v>1</v>
      </c>
      <c r="F165" s="245">
        <v>417.3</v>
      </c>
      <c r="G165" s="180" t="s">
        <v>522</v>
      </c>
      <c r="H165" s="180" t="s">
        <v>603</v>
      </c>
      <c r="I165" s="180" t="s">
        <v>542</v>
      </c>
      <c r="J165" s="267" t="s">
        <v>451</v>
      </c>
      <c r="K165" s="267"/>
      <c r="L165" s="267"/>
      <c r="M165" s="180" t="s">
        <v>839</v>
      </c>
      <c r="N165" s="180" t="s">
        <v>839</v>
      </c>
      <c r="O165" s="180" t="s">
        <v>529</v>
      </c>
      <c r="P165" s="180"/>
      <c r="Q165" s="180" t="s">
        <v>593</v>
      </c>
      <c r="R165" s="180" t="s">
        <v>594</v>
      </c>
      <c r="S165" s="180" t="s">
        <v>594</v>
      </c>
      <c r="T165" s="180"/>
      <c r="U165" s="267"/>
      <c r="V165" s="554"/>
      <c r="W165" s="554"/>
      <c r="X165" s="554"/>
      <c r="Y165" s="180"/>
    </row>
    <row r="166" spans="2:25" ht="15.95" customHeight="1" x14ac:dyDescent="0.15">
      <c r="B166" s="294"/>
      <c r="C166" s="339" t="s">
        <v>640</v>
      </c>
      <c r="D166" s="340"/>
      <c r="E166" s="133">
        <v>2</v>
      </c>
      <c r="F166" s="245">
        <v>406.95</v>
      </c>
      <c r="G166" s="180" t="s">
        <v>522</v>
      </c>
      <c r="H166" s="180" t="s">
        <v>708</v>
      </c>
      <c r="I166" s="180" t="s">
        <v>542</v>
      </c>
      <c r="J166" s="267" t="s">
        <v>442</v>
      </c>
      <c r="K166" s="267"/>
      <c r="L166" s="267"/>
      <c r="M166" s="180" t="s">
        <v>841</v>
      </c>
      <c r="N166" s="180" t="s">
        <v>531</v>
      </c>
      <c r="O166" s="180" t="s">
        <v>593</v>
      </c>
      <c r="P166" s="180"/>
      <c r="Q166" s="180" t="s">
        <v>593</v>
      </c>
      <c r="R166" s="180" t="s">
        <v>594</v>
      </c>
      <c r="S166" s="180" t="s">
        <v>594</v>
      </c>
      <c r="T166" s="180" t="s">
        <v>524</v>
      </c>
      <c r="U166" s="267" t="s">
        <v>525</v>
      </c>
      <c r="V166" s="554"/>
      <c r="W166" s="554"/>
      <c r="X166" s="554"/>
      <c r="Y166" s="180" t="s">
        <v>526</v>
      </c>
    </row>
    <row r="167" spans="2:25" ht="15.95" customHeight="1" x14ac:dyDescent="0.15">
      <c r="B167" s="294"/>
      <c r="C167" s="339" t="s">
        <v>640</v>
      </c>
      <c r="D167" s="340"/>
      <c r="E167" s="133">
        <v>3</v>
      </c>
      <c r="F167" s="245">
        <v>414</v>
      </c>
      <c r="G167" s="180" t="s">
        <v>666</v>
      </c>
      <c r="H167" s="180" t="s">
        <v>703</v>
      </c>
      <c r="I167" s="180"/>
      <c r="J167" s="267" t="s">
        <v>476</v>
      </c>
      <c r="K167" s="267"/>
      <c r="L167" s="267"/>
      <c r="M167" s="180" t="s">
        <v>670</v>
      </c>
      <c r="N167" s="180" t="s">
        <v>531</v>
      </c>
      <c r="O167" s="180" t="s">
        <v>593</v>
      </c>
      <c r="P167" s="180"/>
      <c r="Q167" s="180"/>
      <c r="R167" s="180" t="s">
        <v>594</v>
      </c>
      <c r="S167" s="180" t="s">
        <v>594</v>
      </c>
      <c r="T167" s="180"/>
      <c r="U167" s="267"/>
      <c r="V167" s="554"/>
      <c r="W167" s="554"/>
      <c r="X167" s="554"/>
      <c r="Y167" s="180" t="s">
        <v>912</v>
      </c>
    </row>
    <row r="168" spans="2:25" ht="15.95" customHeight="1" x14ac:dyDescent="0.15">
      <c r="B168" s="294"/>
      <c r="C168" s="339" t="s">
        <v>641</v>
      </c>
      <c r="D168" s="340"/>
      <c r="E168" s="133">
        <v>1</v>
      </c>
      <c r="F168" s="245">
        <v>417.3</v>
      </c>
      <c r="G168" s="180" t="s">
        <v>522</v>
      </c>
      <c r="H168" s="180" t="s">
        <v>605</v>
      </c>
      <c r="I168" s="180" t="s">
        <v>542</v>
      </c>
      <c r="J168" s="267" t="s">
        <v>442</v>
      </c>
      <c r="K168" s="267"/>
      <c r="L168" s="267"/>
      <c r="M168" s="180" t="s">
        <v>843</v>
      </c>
      <c r="N168" s="180" t="s">
        <v>531</v>
      </c>
      <c r="O168" s="180" t="s">
        <v>593</v>
      </c>
      <c r="P168" s="180"/>
      <c r="Q168" s="180" t="s">
        <v>593</v>
      </c>
      <c r="R168" s="180" t="s">
        <v>594</v>
      </c>
      <c r="S168" s="180" t="s">
        <v>594</v>
      </c>
      <c r="T168" s="180" t="s">
        <v>524</v>
      </c>
      <c r="U168" s="267" t="s">
        <v>525</v>
      </c>
      <c r="V168" s="554"/>
      <c r="W168" s="554"/>
      <c r="X168" s="554"/>
      <c r="Y168" s="180" t="s">
        <v>526</v>
      </c>
    </row>
    <row r="169" spans="2:25" ht="15.95" customHeight="1" x14ac:dyDescent="0.15">
      <c r="B169" s="294"/>
      <c r="C169" s="339" t="s">
        <v>641</v>
      </c>
      <c r="D169" s="340"/>
      <c r="E169" s="133">
        <v>2</v>
      </c>
      <c r="F169" s="245">
        <v>426</v>
      </c>
      <c r="G169" s="180" t="s">
        <v>666</v>
      </c>
      <c r="H169" s="180" t="s">
        <v>737</v>
      </c>
      <c r="I169" s="180" t="s">
        <v>542</v>
      </c>
      <c r="J169" s="267" t="s">
        <v>464</v>
      </c>
      <c r="K169" s="267"/>
      <c r="L169" s="267"/>
      <c r="M169" s="180" t="s">
        <v>844</v>
      </c>
      <c r="N169" s="180" t="s">
        <v>531</v>
      </c>
      <c r="O169" s="180" t="s">
        <v>531</v>
      </c>
      <c r="P169" s="180"/>
      <c r="Q169" s="180" t="s">
        <v>595</v>
      </c>
      <c r="R169" s="180" t="s">
        <v>594</v>
      </c>
      <c r="S169" s="180" t="s">
        <v>915</v>
      </c>
      <c r="T169" s="180" t="s">
        <v>532</v>
      </c>
      <c r="U169" s="267" t="s">
        <v>675</v>
      </c>
      <c r="V169" s="554"/>
      <c r="W169" s="554"/>
      <c r="X169" s="554"/>
      <c r="Y169" s="180"/>
    </row>
    <row r="170" spans="2:25" ht="15.95" customHeight="1" x14ac:dyDescent="0.15">
      <c r="B170" s="294"/>
      <c r="C170" s="339" t="s">
        <v>641</v>
      </c>
      <c r="D170" s="340"/>
      <c r="E170" s="133">
        <v>3</v>
      </c>
      <c r="F170" s="245">
        <v>423</v>
      </c>
      <c r="G170" s="180" t="s">
        <v>666</v>
      </c>
      <c r="H170" s="180" t="s">
        <v>703</v>
      </c>
      <c r="I170" s="180"/>
      <c r="J170" s="267" t="s">
        <v>476</v>
      </c>
      <c r="K170" s="267"/>
      <c r="L170" s="267"/>
      <c r="M170" s="180" t="s">
        <v>670</v>
      </c>
      <c r="N170" s="180" t="s">
        <v>531</v>
      </c>
      <c r="O170" s="180" t="s">
        <v>593</v>
      </c>
      <c r="P170" s="180"/>
      <c r="Q170" s="180"/>
      <c r="R170" s="180" t="s">
        <v>594</v>
      </c>
      <c r="S170" s="180" t="s">
        <v>594</v>
      </c>
      <c r="T170" s="180"/>
      <c r="U170" s="267"/>
      <c r="V170" s="554"/>
      <c r="W170" s="554"/>
      <c r="X170" s="554"/>
      <c r="Y170" s="180" t="s">
        <v>912</v>
      </c>
    </row>
    <row r="171" spans="2:25" ht="15.95" customHeight="1" x14ac:dyDescent="0.15">
      <c r="B171" s="294"/>
      <c r="C171" s="339" t="s">
        <v>642</v>
      </c>
      <c r="D171" s="340"/>
      <c r="E171" s="133">
        <v>1</v>
      </c>
      <c r="F171" s="245">
        <v>437.6</v>
      </c>
      <c r="G171" s="180" t="s">
        <v>522</v>
      </c>
      <c r="H171" s="180" t="s">
        <v>603</v>
      </c>
      <c r="I171" s="180" t="s">
        <v>542</v>
      </c>
      <c r="J171" s="267" t="s">
        <v>442</v>
      </c>
      <c r="K171" s="267"/>
      <c r="L171" s="267"/>
      <c r="M171" s="180" t="s">
        <v>531</v>
      </c>
      <c r="N171" s="180" t="s">
        <v>696</v>
      </c>
      <c r="O171" s="180" t="s">
        <v>543</v>
      </c>
      <c r="P171" s="180"/>
      <c r="Q171" s="180" t="s">
        <v>529</v>
      </c>
      <c r="R171" s="180" t="s">
        <v>594</v>
      </c>
      <c r="S171" s="180" t="s">
        <v>594</v>
      </c>
      <c r="T171" s="180" t="s">
        <v>527</v>
      </c>
      <c r="U171" s="267" t="s">
        <v>530</v>
      </c>
      <c r="V171" s="554"/>
      <c r="W171" s="554"/>
      <c r="X171" s="554"/>
      <c r="Y171" s="180"/>
    </row>
    <row r="172" spans="2:25" ht="15.95" customHeight="1" x14ac:dyDescent="0.15">
      <c r="B172" s="294"/>
      <c r="C172" s="339" t="s">
        <v>642</v>
      </c>
      <c r="D172" s="340"/>
      <c r="E172" s="133">
        <v>2</v>
      </c>
      <c r="F172" s="245">
        <v>430</v>
      </c>
      <c r="G172" s="180" t="s">
        <v>522</v>
      </c>
      <c r="H172" s="180" t="s">
        <v>607</v>
      </c>
      <c r="I172" s="180" t="s">
        <v>542</v>
      </c>
      <c r="J172" s="267" t="s">
        <v>442</v>
      </c>
      <c r="K172" s="267"/>
      <c r="L172" s="267"/>
      <c r="M172" s="180" t="s">
        <v>697</v>
      </c>
      <c r="N172" s="180" t="s">
        <v>531</v>
      </c>
      <c r="O172" s="180" t="s">
        <v>531</v>
      </c>
      <c r="P172" s="180"/>
      <c r="Q172" s="180" t="s">
        <v>593</v>
      </c>
      <c r="R172" s="180" t="s">
        <v>594</v>
      </c>
      <c r="S172" s="180" t="s">
        <v>594</v>
      </c>
      <c r="T172" s="180" t="s">
        <v>524</v>
      </c>
      <c r="U172" s="267" t="s">
        <v>525</v>
      </c>
      <c r="V172" s="554"/>
      <c r="W172" s="554"/>
      <c r="X172" s="554"/>
      <c r="Y172" s="180" t="s">
        <v>526</v>
      </c>
    </row>
    <row r="173" spans="2:25" ht="15.95" customHeight="1" x14ac:dyDescent="0.15">
      <c r="B173" s="294"/>
      <c r="C173" s="339" t="s">
        <v>642</v>
      </c>
      <c r="D173" s="340"/>
      <c r="E173" s="133">
        <v>3</v>
      </c>
      <c r="F173" s="245">
        <v>430.5</v>
      </c>
      <c r="G173" s="180" t="s">
        <v>522</v>
      </c>
      <c r="H173" s="180" t="s">
        <v>607</v>
      </c>
      <c r="I173" s="180" t="s">
        <v>542</v>
      </c>
      <c r="J173" s="267" t="s">
        <v>442</v>
      </c>
      <c r="K173" s="267"/>
      <c r="L173" s="267"/>
      <c r="M173" s="180" t="s">
        <v>848</v>
      </c>
      <c r="N173" s="180" t="s">
        <v>531</v>
      </c>
      <c r="O173" s="180" t="s">
        <v>531</v>
      </c>
      <c r="P173" s="180"/>
      <c r="Q173" s="180" t="s">
        <v>593</v>
      </c>
      <c r="R173" s="180" t="s">
        <v>594</v>
      </c>
      <c r="S173" s="180" t="s">
        <v>594</v>
      </c>
      <c r="T173" s="180" t="s">
        <v>524</v>
      </c>
      <c r="U173" s="267" t="s">
        <v>525</v>
      </c>
      <c r="V173" s="554"/>
      <c r="W173" s="554"/>
      <c r="X173" s="554"/>
      <c r="Y173" s="180" t="s">
        <v>526</v>
      </c>
    </row>
    <row r="174" spans="2:25" ht="15.95" customHeight="1" x14ac:dyDescent="0.15">
      <c r="B174" s="294"/>
      <c r="C174" s="339" t="s">
        <v>642</v>
      </c>
      <c r="D174" s="340"/>
      <c r="E174" s="133">
        <v>4</v>
      </c>
      <c r="F174" s="245">
        <v>427.7</v>
      </c>
      <c r="G174" s="180" t="s">
        <v>522</v>
      </c>
      <c r="H174" s="180" t="s">
        <v>708</v>
      </c>
      <c r="I174" s="180" t="s">
        <v>542</v>
      </c>
      <c r="J174" s="267" t="s">
        <v>442</v>
      </c>
      <c r="K174" s="267"/>
      <c r="L174" s="267"/>
      <c r="M174" s="180" t="s">
        <v>826</v>
      </c>
      <c r="N174" s="180" t="s">
        <v>531</v>
      </c>
      <c r="O174" s="180" t="s">
        <v>593</v>
      </c>
      <c r="P174" s="180"/>
      <c r="Q174" s="180" t="s">
        <v>593</v>
      </c>
      <c r="R174" s="180" t="s">
        <v>594</v>
      </c>
      <c r="S174" s="180" t="s">
        <v>594</v>
      </c>
      <c r="T174" s="180" t="s">
        <v>524</v>
      </c>
      <c r="U174" s="267" t="s">
        <v>525</v>
      </c>
      <c r="V174" s="554"/>
      <c r="W174" s="554"/>
      <c r="X174" s="554"/>
      <c r="Y174" s="180" t="s">
        <v>526</v>
      </c>
    </row>
    <row r="175" spans="2:25" ht="15.95" customHeight="1" x14ac:dyDescent="0.15">
      <c r="B175" s="294"/>
      <c r="C175" s="339" t="s">
        <v>642</v>
      </c>
      <c r="D175" s="340"/>
      <c r="E175" s="133">
        <v>5</v>
      </c>
      <c r="F175" s="245">
        <v>432</v>
      </c>
      <c r="G175" s="180" t="s">
        <v>666</v>
      </c>
      <c r="H175" s="180" t="s">
        <v>703</v>
      </c>
      <c r="I175" s="180"/>
      <c r="J175" s="267" t="s">
        <v>476</v>
      </c>
      <c r="K175" s="267"/>
      <c r="L175" s="267"/>
      <c r="M175" s="180" t="s">
        <v>670</v>
      </c>
      <c r="N175" s="180" t="s">
        <v>531</v>
      </c>
      <c r="O175" s="180" t="s">
        <v>593</v>
      </c>
      <c r="P175" s="180"/>
      <c r="Q175" s="180"/>
      <c r="R175" s="180" t="s">
        <v>594</v>
      </c>
      <c r="S175" s="180" t="s">
        <v>594</v>
      </c>
      <c r="T175" s="180"/>
      <c r="U175" s="267"/>
      <c r="V175" s="554"/>
      <c r="W175" s="554"/>
      <c r="X175" s="554"/>
      <c r="Y175" s="180" t="s">
        <v>912</v>
      </c>
    </row>
    <row r="176" spans="2:25" ht="15.95" customHeight="1" x14ac:dyDescent="0.15">
      <c r="B176" s="294"/>
      <c r="C176" s="339" t="s">
        <v>643</v>
      </c>
      <c r="D176" s="340"/>
      <c r="E176" s="133">
        <v>1</v>
      </c>
      <c r="F176" s="245">
        <v>437.6</v>
      </c>
      <c r="G176" s="180" t="s">
        <v>522</v>
      </c>
      <c r="H176" s="180" t="s">
        <v>605</v>
      </c>
      <c r="I176" s="180" t="s">
        <v>542</v>
      </c>
      <c r="J176" s="267" t="s">
        <v>442</v>
      </c>
      <c r="K176" s="267"/>
      <c r="L176" s="267"/>
      <c r="M176" s="180" t="s">
        <v>531</v>
      </c>
      <c r="N176" s="180" t="s">
        <v>531</v>
      </c>
      <c r="O176" s="180" t="s">
        <v>593</v>
      </c>
      <c r="P176" s="180"/>
      <c r="Q176" s="180" t="s">
        <v>529</v>
      </c>
      <c r="R176" s="180" t="s">
        <v>594</v>
      </c>
      <c r="S176" s="180" t="s">
        <v>594</v>
      </c>
      <c r="T176" s="180" t="s">
        <v>527</v>
      </c>
      <c r="U176" s="267" t="s">
        <v>530</v>
      </c>
      <c r="V176" s="554"/>
      <c r="W176" s="554"/>
      <c r="X176" s="554"/>
      <c r="Y176" s="180"/>
    </row>
    <row r="177" spans="2:25" ht="15.95" customHeight="1" x14ac:dyDescent="0.15">
      <c r="B177" s="294"/>
      <c r="C177" s="339" t="s">
        <v>644</v>
      </c>
      <c r="D177" s="340"/>
      <c r="E177" s="133">
        <v>1</v>
      </c>
      <c r="F177" s="245">
        <v>458.4</v>
      </c>
      <c r="G177" s="180" t="s">
        <v>522</v>
      </c>
      <c r="H177" s="180" t="s">
        <v>603</v>
      </c>
      <c r="I177" s="180" t="s">
        <v>542</v>
      </c>
      <c r="J177" s="267" t="s">
        <v>442</v>
      </c>
      <c r="K177" s="267"/>
      <c r="L177" s="267"/>
      <c r="M177" s="180" t="s">
        <v>531</v>
      </c>
      <c r="N177" s="180" t="s">
        <v>698</v>
      </c>
      <c r="O177" s="180" t="s">
        <v>543</v>
      </c>
      <c r="P177" s="180"/>
      <c r="Q177" s="180" t="s">
        <v>529</v>
      </c>
      <c r="R177" s="180" t="s">
        <v>594</v>
      </c>
      <c r="S177" s="180" t="s">
        <v>594</v>
      </c>
      <c r="T177" s="180" t="s">
        <v>527</v>
      </c>
      <c r="U177" s="267" t="s">
        <v>530</v>
      </c>
      <c r="V177" s="554"/>
      <c r="W177" s="554"/>
      <c r="X177" s="554"/>
      <c r="Y177" s="180"/>
    </row>
    <row r="178" spans="2:25" ht="15.95" customHeight="1" x14ac:dyDescent="0.15">
      <c r="B178" s="294"/>
      <c r="C178" s="339" t="s">
        <v>644</v>
      </c>
      <c r="D178" s="340"/>
      <c r="E178" s="133">
        <v>2</v>
      </c>
      <c r="F178" s="245">
        <v>450.5</v>
      </c>
      <c r="G178" s="180" t="s">
        <v>522</v>
      </c>
      <c r="H178" s="180" t="s">
        <v>607</v>
      </c>
      <c r="I178" s="180" t="s">
        <v>542</v>
      </c>
      <c r="J178" s="267" t="s">
        <v>442</v>
      </c>
      <c r="K178" s="267"/>
      <c r="L178" s="267"/>
      <c r="M178" s="180" t="s">
        <v>531</v>
      </c>
      <c r="N178" s="180" t="s">
        <v>686</v>
      </c>
      <c r="O178" s="180" t="s">
        <v>543</v>
      </c>
      <c r="P178" s="180"/>
      <c r="Q178" s="180" t="s">
        <v>529</v>
      </c>
      <c r="R178" s="180" t="s">
        <v>594</v>
      </c>
      <c r="S178" s="180" t="s">
        <v>594</v>
      </c>
      <c r="T178" s="180" t="s">
        <v>527</v>
      </c>
      <c r="U178" s="267" t="s">
        <v>530</v>
      </c>
      <c r="V178" s="554"/>
      <c r="W178" s="554"/>
      <c r="X178" s="554"/>
      <c r="Y178" s="180"/>
    </row>
    <row r="179" spans="2:25" ht="15.95" customHeight="1" x14ac:dyDescent="0.15">
      <c r="B179" s="294"/>
      <c r="C179" s="339" t="s">
        <v>644</v>
      </c>
      <c r="D179" s="340"/>
      <c r="E179" s="133">
        <v>3</v>
      </c>
      <c r="F179" s="245">
        <v>448</v>
      </c>
      <c r="G179" s="180" t="s">
        <v>522</v>
      </c>
      <c r="H179" s="180" t="s">
        <v>708</v>
      </c>
      <c r="I179" s="180" t="s">
        <v>542</v>
      </c>
      <c r="J179" s="267" t="s">
        <v>442</v>
      </c>
      <c r="K179" s="267"/>
      <c r="L179" s="267"/>
      <c r="M179" s="180" t="s">
        <v>671</v>
      </c>
      <c r="N179" s="180" t="s">
        <v>531</v>
      </c>
      <c r="O179" s="180" t="s">
        <v>531</v>
      </c>
      <c r="P179" s="180"/>
      <c r="Q179" s="180" t="s">
        <v>593</v>
      </c>
      <c r="R179" s="180" t="s">
        <v>594</v>
      </c>
      <c r="S179" s="180" t="s">
        <v>594</v>
      </c>
      <c r="T179" s="180" t="s">
        <v>524</v>
      </c>
      <c r="U179" s="267" t="s">
        <v>525</v>
      </c>
      <c r="V179" s="554"/>
      <c r="W179" s="554"/>
      <c r="X179" s="554"/>
      <c r="Y179" s="180" t="s">
        <v>526</v>
      </c>
    </row>
    <row r="180" spans="2:25" ht="15.95" customHeight="1" x14ac:dyDescent="0.15">
      <c r="B180" s="294"/>
      <c r="C180" s="339" t="s">
        <v>646</v>
      </c>
      <c r="D180" s="340"/>
      <c r="E180" s="133">
        <v>1</v>
      </c>
      <c r="F180" s="245">
        <v>476.5</v>
      </c>
      <c r="G180" s="180" t="s">
        <v>522</v>
      </c>
      <c r="H180" s="180" t="s">
        <v>605</v>
      </c>
      <c r="I180" s="180"/>
      <c r="J180" s="267" t="s">
        <v>476</v>
      </c>
      <c r="K180" s="267"/>
      <c r="L180" s="267"/>
      <c r="M180" s="180" t="s">
        <v>531</v>
      </c>
      <c r="N180" s="180" t="s">
        <v>531</v>
      </c>
      <c r="O180" s="180" t="s">
        <v>593</v>
      </c>
      <c r="P180" s="180"/>
      <c r="Q180" s="180"/>
      <c r="R180" s="180" t="s">
        <v>594</v>
      </c>
      <c r="S180" s="180" t="s">
        <v>594</v>
      </c>
      <c r="T180" s="180"/>
      <c r="U180" s="267"/>
      <c r="V180" s="554"/>
      <c r="W180" s="554"/>
      <c r="X180" s="554"/>
      <c r="Y180" s="180" t="s">
        <v>916</v>
      </c>
    </row>
    <row r="181" spans="2:25" ht="15.95" customHeight="1" x14ac:dyDescent="0.15">
      <c r="B181" s="294"/>
      <c r="C181" s="339" t="s">
        <v>646</v>
      </c>
      <c r="D181" s="340"/>
      <c r="E181" s="133">
        <v>2</v>
      </c>
      <c r="F181" s="245">
        <v>479</v>
      </c>
      <c r="G181" s="180" t="s">
        <v>522</v>
      </c>
      <c r="H181" s="180" t="s">
        <v>607</v>
      </c>
      <c r="I181" s="180" t="s">
        <v>542</v>
      </c>
      <c r="J181" s="267" t="s">
        <v>451</v>
      </c>
      <c r="K181" s="267"/>
      <c r="L181" s="267"/>
      <c r="M181" s="180" t="s">
        <v>688</v>
      </c>
      <c r="N181" s="180" t="s">
        <v>531</v>
      </c>
      <c r="O181" s="180" t="s">
        <v>593</v>
      </c>
      <c r="P181" s="180"/>
      <c r="Q181" s="180" t="s">
        <v>593</v>
      </c>
      <c r="R181" s="180" t="s">
        <v>594</v>
      </c>
      <c r="S181" s="180" t="s">
        <v>594</v>
      </c>
      <c r="T181" s="180" t="s">
        <v>524</v>
      </c>
      <c r="U181" s="267" t="s">
        <v>525</v>
      </c>
      <c r="V181" s="554"/>
      <c r="W181" s="554"/>
      <c r="X181" s="554"/>
      <c r="Y181" s="180"/>
    </row>
    <row r="182" spans="2:25" ht="15.95" customHeight="1" x14ac:dyDescent="0.15">
      <c r="B182" s="294"/>
      <c r="C182" s="339" t="s">
        <v>646</v>
      </c>
      <c r="D182" s="340"/>
      <c r="E182" s="133">
        <v>3</v>
      </c>
      <c r="F182" s="245">
        <v>477</v>
      </c>
      <c r="G182" s="180" t="s">
        <v>666</v>
      </c>
      <c r="H182" s="180" t="s">
        <v>737</v>
      </c>
      <c r="I182" s="180" t="s">
        <v>542</v>
      </c>
      <c r="J182" s="267" t="s">
        <v>464</v>
      </c>
      <c r="K182" s="267"/>
      <c r="L182" s="267"/>
      <c r="M182" s="180" t="s">
        <v>854</v>
      </c>
      <c r="N182" s="180" t="s">
        <v>531</v>
      </c>
      <c r="O182" s="180" t="s">
        <v>531</v>
      </c>
      <c r="P182" s="180"/>
      <c r="Q182" s="180" t="s">
        <v>595</v>
      </c>
      <c r="R182" s="180" t="s">
        <v>594</v>
      </c>
      <c r="S182" s="180" t="s">
        <v>915</v>
      </c>
      <c r="T182" s="180" t="s">
        <v>532</v>
      </c>
      <c r="U182" s="267" t="s">
        <v>675</v>
      </c>
      <c r="V182" s="554"/>
      <c r="W182" s="554"/>
      <c r="X182" s="554"/>
      <c r="Y182" s="180"/>
    </row>
    <row r="183" spans="2:25" ht="15.95" customHeight="1" x14ac:dyDescent="0.15">
      <c r="B183" s="344"/>
      <c r="C183" s="339" t="s">
        <v>647</v>
      </c>
      <c r="D183" s="340"/>
      <c r="E183" s="133">
        <v>1</v>
      </c>
      <c r="F183" s="245">
        <v>479.2</v>
      </c>
      <c r="G183" s="180" t="s">
        <v>522</v>
      </c>
      <c r="H183" s="180" t="s">
        <v>708</v>
      </c>
      <c r="I183" s="180" t="s">
        <v>542</v>
      </c>
      <c r="J183" s="267" t="s">
        <v>442</v>
      </c>
      <c r="K183" s="267"/>
      <c r="L183" s="267"/>
      <c r="M183" s="180" t="s">
        <v>668</v>
      </c>
      <c r="N183" s="180" t="s">
        <v>531</v>
      </c>
      <c r="O183" s="180" t="s">
        <v>531</v>
      </c>
      <c r="P183" s="180"/>
      <c r="Q183" s="180" t="s">
        <v>593</v>
      </c>
      <c r="R183" s="180" t="s">
        <v>594</v>
      </c>
      <c r="S183" s="180" t="s">
        <v>594</v>
      </c>
      <c r="T183" s="180" t="s">
        <v>524</v>
      </c>
      <c r="U183" s="267" t="s">
        <v>525</v>
      </c>
      <c r="V183" s="554"/>
      <c r="W183" s="554"/>
      <c r="X183" s="554"/>
      <c r="Y183" s="180" t="s">
        <v>526</v>
      </c>
    </row>
    <row r="184" spans="2:25" ht="15.95" customHeight="1" x14ac:dyDescent="0.15">
      <c r="B184" s="20"/>
      <c r="C184" s="1" t="s">
        <v>250</v>
      </c>
      <c r="D184" s="5"/>
      <c r="F184" s="5"/>
      <c r="G184" s="18"/>
      <c r="H184" s="18"/>
      <c r="I184" s="18"/>
      <c r="J184" s="18"/>
      <c r="K184" s="18"/>
      <c r="L184" s="18"/>
      <c r="M184" s="18"/>
      <c r="N184" s="18"/>
      <c r="O184" s="18"/>
      <c r="P184" s="19"/>
      <c r="Q184" s="29"/>
      <c r="R184" s="5"/>
      <c r="S184" s="5"/>
      <c r="T184" s="18"/>
      <c r="U184" s="30"/>
      <c r="V184" s="30"/>
      <c r="W184" s="30"/>
      <c r="X184" s="30"/>
      <c r="Y184" s="5"/>
    </row>
    <row r="185" spans="2:25" ht="15.95" customHeight="1" x14ac:dyDescent="0.15">
      <c r="B185" s="20"/>
      <c r="C185" s="24" t="s">
        <v>251</v>
      </c>
      <c r="D185" s="5"/>
      <c r="F185" s="5"/>
      <c r="G185" s="18"/>
      <c r="H185" s="18"/>
      <c r="I185" s="18"/>
      <c r="J185" s="18"/>
      <c r="K185" s="18"/>
      <c r="L185" s="18"/>
      <c r="M185" s="18"/>
      <c r="N185" s="18"/>
      <c r="O185" s="18"/>
      <c r="P185" s="19"/>
      <c r="Q185" s="29"/>
      <c r="R185" s="5"/>
      <c r="S185" s="5"/>
      <c r="T185" s="18"/>
      <c r="U185" s="30"/>
      <c r="V185" s="30"/>
      <c r="W185" s="30"/>
      <c r="X185" s="30"/>
      <c r="Y185" s="5"/>
    </row>
    <row r="186" spans="2:25" ht="15.95" customHeight="1" x14ac:dyDescent="0.15">
      <c r="B186" s="21"/>
      <c r="C186" s="215" t="s">
        <v>252</v>
      </c>
      <c r="D186" s="215"/>
      <c r="E186" s="215"/>
      <c r="F186" s="215"/>
      <c r="G186" s="215"/>
      <c r="H186" s="215"/>
      <c r="I186" s="215"/>
      <c r="J186" s="215"/>
      <c r="K186" s="215"/>
      <c r="L186" s="215"/>
      <c r="M186" s="215"/>
      <c r="N186" s="215"/>
      <c r="O186" s="215"/>
      <c r="P186" s="215"/>
      <c r="Q186" s="215"/>
      <c r="R186" s="215"/>
      <c r="S186" s="215"/>
      <c r="T186" s="215"/>
      <c r="U186" s="215"/>
      <c r="V186" s="215"/>
      <c r="W186" s="215"/>
      <c r="X186" s="215"/>
    </row>
    <row r="187" spans="2:25" ht="15.95" customHeight="1" x14ac:dyDescent="0.15">
      <c r="B187" s="215"/>
      <c r="C187" s="215" t="s">
        <v>253</v>
      </c>
      <c r="D187" s="215"/>
      <c r="E187" s="215"/>
      <c r="F187" s="215"/>
      <c r="G187" s="215"/>
      <c r="H187" s="215"/>
      <c r="I187" s="215"/>
      <c r="J187" s="215"/>
      <c r="K187" s="215"/>
      <c r="L187" s="215"/>
      <c r="M187" s="215"/>
      <c r="N187" s="215"/>
      <c r="O187" s="215"/>
      <c r="P187" s="215"/>
      <c r="Q187" s="215"/>
      <c r="R187" s="215"/>
      <c r="S187" s="215"/>
      <c r="T187" s="215"/>
      <c r="U187" s="215"/>
      <c r="V187" s="215"/>
      <c r="W187" s="215"/>
      <c r="X187" s="215"/>
    </row>
    <row r="188" spans="2:25" ht="15.95" customHeight="1" x14ac:dyDescent="0.15">
      <c r="B188" s="215"/>
      <c r="C188" s="215" t="s">
        <v>254</v>
      </c>
      <c r="D188" s="215"/>
      <c r="E188" s="215"/>
      <c r="F188" s="215"/>
      <c r="G188" s="215"/>
      <c r="H188" s="215"/>
      <c r="I188" s="215"/>
      <c r="J188" s="215"/>
      <c r="K188" s="215"/>
      <c r="L188" s="215"/>
      <c r="M188" s="215"/>
      <c r="N188" s="215"/>
      <c r="O188" s="215"/>
      <c r="P188" s="215"/>
      <c r="Q188" s="215"/>
      <c r="R188" s="215"/>
      <c r="S188" s="215"/>
      <c r="T188" s="215"/>
      <c r="U188" s="215"/>
      <c r="V188" s="215"/>
      <c r="W188" s="215"/>
      <c r="X188" s="215"/>
    </row>
    <row r="189" spans="2:25" ht="15.95" customHeight="1" x14ac:dyDescent="0.15">
      <c r="C189" s="3" t="s">
        <v>209</v>
      </c>
    </row>
    <row r="190" spans="2:25" ht="24.75" customHeight="1" x14ac:dyDescent="0.15">
      <c r="B190" s="580" t="s">
        <v>223</v>
      </c>
      <c r="C190" s="580"/>
      <c r="D190" s="580"/>
      <c r="E190" s="580"/>
      <c r="F190" s="581"/>
      <c r="G190" s="581"/>
      <c r="H190" s="581"/>
      <c r="I190" s="580"/>
      <c r="J190" s="580"/>
      <c r="K190" s="580"/>
      <c r="L190" s="580"/>
      <c r="M190" s="580"/>
      <c r="N190" s="580"/>
      <c r="O190" s="580"/>
      <c r="P190" s="580"/>
      <c r="Q190" s="580"/>
      <c r="R190" s="580"/>
      <c r="S190" s="580"/>
      <c r="T190" s="580"/>
      <c r="U190" s="580"/>
      <c r="V190" s="580"/>
      <c r="W190" s="580"/>
      <c r="X190" s="580"/>
      <c r="Y190" s="161"/>
    </row>
    <row r="191" spans="2:25" ht="20.100000000000001" customHeight="1" x14ac:dyDescent="0.15">
      <c r="B191" s="335" t="s">
        <v>60</v>
      </c>
      <c r="C191" s="346"/>
      <c r="D191" s="346"/>
      <c r="E191" s="346"/>
      <c r="F191" s="582" t="str">
        <f>+'様式A-1'!$D$3</f>
        <v>マツオトンネル</v>
      </c>
      <c r="G191" s="582"/>
      <c r="H191" s="582"/>
      <c r="I191" s="260" t="s">
        <v>61</v>
      </c>
      <c r="J191" s="261"/>
      <c r="K191" s="290" t="str">
        <f>+'様式A-1'!$J$3</f>
        <v>一般県道岩国美和線</v>
      </c>
      <c r="L191" s="291"/>
      <c r="M191" s="291"/>
      <c r="N191" s="292"/>
      <c r="O191" s="295" t="s">
        <v>224</v>
      </c>
      <c r="P191" s="583" t="str">
        <f>+'様式B (1)'!$S$3</f>
        <v>復建調査設計株式会社</v>
      </c>
      <c r="Q191" s="507"/>
      <c r="R191" s="507"/>
      <c r="S191" s="584"/>
      <c r="T191" s="520" t="s">
        <v>225</v>
      </c>
      <c r="U191" s="585"/>
      <c r="V191" s="585"/>
      <c r="W191" s="519"/>
      <c r="X191" s="589">
        <f>+'様式B (1)'!$P$2</f>
        <v>45862</v>
      </c>
      <c r="Y191" s="590"/>
    </row>
    <row r="192" spans="2:25" ht="20.100000000000001" customHeight="1" x14ac:dyDescent="0.15">
      <c r="B192" s="286" t="s">
        <v>167</v>
      </c>
      <c r="C192" s="287"/>
      <c r="D192" s="287"/>
      <c r="E192" s="287"/>
      <c r="F192" s="593" t="str">
        <f>+'様式A-1'!$D$4</f>
        <v>松尾トンネル</v>
      </c>
      <c r="G192" s="593"/>
      <c r="H192" s="593"/>
      <c r="I192" s="594" t="s">
        <v>168</v>
      </c>
      <c r="J192" s="595"/>
      <c r="K192" s="290" t="str">
        <f>+'様式A-1'!$R$3</f>
        <v>山口県岩国土木建築事務所</v>
      </c>
      <c r="L192" s="291"/>
      <c r="M192" s="291"/>
      <c r="N192" s="292"/>
      <c r="O192" s="289"/>
      <c r="P192" s="596" t="str">
        <f>+'様式B (1)'!$S$4</f>
        <v>小笠原洋</v>
      </c>
      <c r="Q192" s="508"/>
      <c r="R192" s="508"/>
      <c r="S192" s="588"/>
      <c r="T192" s="586"/>
      <c r="U192" s="587"/>
      <c r="V192" s="587"/>
      <c r="W192" s="588"/>
      <c r="X192" s="591"/>
      <c r="Y192" s="592"/>
    </row>
    <row r="193" spans="2:25" ht="15" customHeight="1" x14ac:dyDescent="0.15">
      <c r="B193" s="294" t="s">
        <v>226</v>
      </c>
      <c r="C193" s="565" t="s">
        <v>227</v>
      </c>
      <c r="D193" s="566"/>
      <c r="E193" s="557" t="s">
        <v>228</v>
      </c>
      <c r="F193" s="557" t="s">
        <v>229</v>
      </c>
      <c r="G193" s="568" t="s">
        <v>230</v>
      </c>
      <c r="H193" s="569"/>
      <c r="I193" s="335" t="s">
        <v>231</v>
      </c>
      <c r="J193" s="346"/>
      <c r="K193" s="346"/>
      <c r="L193" s="346"/>
      <c r="M193" s="346"/>
      <c r="N193" s="347"/>
      <c r="O193" s="572" t="s">
        <v>232</v>
      </c>
      <c r="P193" s="514" t="s">
        <v>233</v>
      </c>
      <c r="Q193" s="574"/>
      <c r="R193" s="574"/>
      <c r="S193" s="575"/>
      <c r="T193" s="568" t="s">
        <v>234</v>
      </c>
      <c r="U193" s="578"/>
      <c r="V193" s="578"/>
      <c r="W193" s="578"/>
      <c r="X193" s="569"/>
      <c r="Y193" s="556" t="s">
        <v>235</v>
      </c>
    </row>
    <row r="194" spans="2:25" ht="15" customHeight="1" x14ac:dyDescent="0.15">
      <c r="B194" s="294"/>
      <c r="C194" s="565"/>
      <c r="D194" s="566"/>
      <c r="E194" s="557"/>
      <c r="F194" s="557"/>
      <c r="G194" s="570"/>
      <c r="H194" s="571"/>
      <c r="I194" s="286"/>
      <c r="J194" s="287"/>
      <c r="K194" s="287"/>
      <c r="L194" s="287"/>
      <c r="M194" s="287"/>
      <c r="N194" s="288"/>
      <c r="O194" s="573"/>
      <c r="P194" s="515"/>
      <c r="Q194" s="576"/>
      <c r="R194" s="576"/>
      <c r="S194" s="577"/>
      <c r="T194" s="570"/>
      <c r="U194" s="579"/>
      <c r="V194" s="579"/>
      <c r="W194" s="579"/>
      <c r="X194" s="571"/>
      <c r="Y194" s="557"/>
    </row>
    <row r="195" spans="2:25" ht="16.149999999999999" customHeight="1" x14ac:dyDescent="0.15">
      <c r="B195" s="294"/>
      <c r="C195" s="565"/>
      <c r="D195" s="566"/>
      <c r="E195" s="557"/>
      <c r="F195" s="557"/>
      <c r="G195" s="547" t="s">
        <v>236</v>
      </c>
      <c r="H195" s="547" t="s">
        <v>237</v>
      </c>
      <c r="I195" s="560" t="s">
        <v>238</v>
      </c>
      <c r="J195" s="560" t="s">
        <v>239</v>
      </c>
      <c r="K195" s="561"/>
      <c r="L195" s="561"/>
      <c r="M195" s="562" t="s">
        <v>240</v>
      </c>
      <c r="N195" s="563" t="s">
        <v>241</v>
      </c>
      <c r="O195" s="560" t="s">
        <v>242</v>
      </c>
      <c r="P195" s="323" t="s">
        <v>243</v>
      </c>
      <c r="Q195" s="561"/>
      <c r="R195" s="547" t="s">
        <v>244</v>
      </c>
      <c r="S195" s="547" t="s">
        <v>245</v>
      </c>
      <c r="T195" s="564" t="s">
        <v>246</v>
      </c>
      <c r="U195" s="547" t="s">
        <v>247</v>
      </c>
      <c r="V195" s="561"/>
      <c r="W195" s="561"/>
      <c r="X195" s="561"/>
      <c r="Y195" s="557"/>
    </row>
    <row r="196" spans="2:25" ht="16.149999999999999" customHeight="1" x14ac:dyDescent="0.15">
      <c r="B196" s="294"/>
      <c r="C196" s="286"/>
      <c r="D196" s="288"/>
      <c r="E196" s="567"/>
      <c r="F196" s="567"/>
      <c r="G196" s="559"/>
      <c r="H196" s="559"/>
      <c r="I196" s="561"/>
      <c r="J196" s="561"/>
      <c r="K196" s="561"/>
      <c r="L196" s="561"/>
      <c r="M196" s="561"/>
      <c r="N196" s="561"/>
      <c r="O196" s="561"/>
      <c r="P196" s="166" t="s">
        <v>248</v>
      </c>
      <c r="Q196" s="166" t="s">
        <v>249</v>
      </c>
      <c r="R196" s="561"/>
      <c r="S196" s="561"/>
      <c r="T196" s="561"/>
      <c r="U196" s="561"/>
      <c r="V196" s="561"/>
      <c r="W196" s="561"/>
      <c r="X196" s="561"/>
      <c r="Y196" s="558"/>
    </row>
    <row r="197" spans="2:25" ht="15.75" customHeight="1" x14ac:dyDescent="0.15">
      <c r="B197" s="294"/>
      <c r="C197" s="339" t="s">
        <v>648</v>
      </c>
      <c r="D197" s="340"/>
      <c r="E197" s="133">
        <v>1</v>
      </c>
      <c r="F197" s="245">
        <v>499</v>
      </c>
      <c r="G197" s="180" t="s">
        <v>522</v>
      </c>
      <c r="H197" s="180" t="s">
        <v>605</v>
      </c>
      <c r="I197" s="180" t="s">
        <v>542</v>
      </c>
      <c r="J197" s="267" t="s">
        <v>451</v>
      </c>
      <c r="K197" s="267"/>
      <c r="L197" s="267"/>
      <c r="M197" s="180" t="s">
        <v>856</v>
      </c>
      <c r="N197" s="180" t="s">
        <v>531</v>
      </c>
      <c r="O197" s="180" t="s">
        <v>531</v>
      </c>
      <c r="P197" s="180"/>
      <c r="Q197" s="180" t="s">
        <v>593</v>
      </c>
      <c r="R197" s="180" t="s">
        <v>594</v>
      </c>
      <c r="S197" s="180" t="s">
        <v>594</v>
      </c>
      <c r="T197" s="180" t="s">
        <v>524</v>
      </c>
      <c r="U197" s="267" t="s">
        <v>525</v>
      </c>
      <c r="V197" s="554"/>
      <c r="W197" s="554"/>
      <c r="X197" s="554"/>
      <c r="Y197" s="180"/>
    </row>
    <row r="198" spans="2:25" ht="15.95" customHeight="1" x14ac:dyDescent="0.15">
      <c r="B198" s="294"/>
      <c r="C198" s="339" t="s">
        <v>648</v>
      </c>
      <c r="D198" s="340"/>
      <c r="E198" s="133">
        <v>2</v>
      </c>
      <c r="F198" s="245">
        <v>499.5</v>
      </c>
      <c r="G198" s="180" t="s">
        <v>522</v>
      </c>
      <c r="H198" s="180" t="s">
        <v>605</v>
      </c>
      <c r="I198" s="180" t="s">
        <v>542</v>
      </c>
      <c r="J198" s="267" t="s">
        <v>451</v>
      </c>
      <c r="K198" s="267"/>
      <c r="L198" s="267"/>
      <c r="M198" s="180" t="s">
        <v>719</v>
      </c>
      <c r="N198" s="180" t="s">
        <v>531</v>
      </c>
      <c r="O198" s="180" t="s">
        <v>531</v>
      </c>
      <c r="P198" s="180"/>
      <c r="Q198" s="180" t="s">
        <v>593</v>
      </c>
      <c r="R198" s="180" t="s">
        <v>594</v>
      </c>
      <c r="S198" s="180" t="s">
        <v>594</v>
      </c>
      <c r="T198" s="180" t="s">
        <v>524</v>
      </c>
      <c r="U198" s="267" t="s">
        <v>525</v>
      </c>
      <c r="V198" s="554"/>
      <c r="W198" s="554"/>
      <c r="X198" s="554"/>
      <c r="Y198" s="238"/>
    </row>
    <row r="199" spans="2:25" ht="15.95" customHeight="1" x14ac:dyDescent="0.15">
      <c r="B199" s="294"/>
      <c r="C199" s="339" t="s">
        <v>648</v>
      </c>
      <c r="D199" s="340"/>
      <c r="E199" s="133">
        <v>3</v>
      </c>
      <c r="F199" s="245">
        <v>499</v>
      </c>
      <c r="G199" s="180" t="s">
        <v>522</v>
      </c>
      <c r="H199" s="180" t="s">
        <v>605</v>
      </c>
      <c r="I199" s="180" t="s">
        <v>542</v>
      </c>
      <c r="J199" s="267" t="s">
        <v>451</v>
      </c>
      <c r="K199" s="267"/>
      <c r="L199" s="267"/>
      <c r="M199" s="180" t="s">
        <v>719</v>
      </c>
      <c r="N199" s="180" t="s">
        <v>531</v>
      </c>
      <c r="O199" s="180" t="s">
        <v>531</v>
      </c>
      <c r="P199" s="180"/>
      <c r="Q199" s="180" t="s">
        <v>593</v>
      </c>
      <c r="R199" s="180" t="s">
        <v>594</v>
      </c>
      <c r="S199" s="180" t="s">
        <v>594</v>
      </c>
      <c r="T199" s="180" t="s">
        <v>524</v>
      </c>
      <c r="U199" s="267" t="s">
        <v>525</v>
      </c>
      <c r="V199" s="554"/>
      <c r="W199" s="554"/>
      <c r="X199" s="554"/>
      <c r="Y199" s="180"/>
    </row>
    <row r="200" spans="2:25" ht="15.95" customHeight="1" x14ac:dyDescent="0.15">
      <c r="B200" s="294"/>
      <c r="C200" s="339" t="s">
        <v>648</v>
      </c>
      <c r="D200" s="340"/>
      <c r="E200" s="133">
        <v>4</v>
      </c>
      <c r="F200" s="245">
        <v>499.2</v>
      </c>
      <c r="G200" s="180" t="s">
        <v>522</v>
      </c>
      <c r="H200" s="180" t="s">
        <v>605</v>
      </c>
      <c r="I200" s="180" t="s">
        <v>542</v>
      </c>
      <c r="J200" s="267" t="s">
        <v>451</v>
      </c>
      <c r="K200" s="267"/>
      <c r="L200" s="267"/>
      <c r="M200" s="180" t="s">
        <v>719</v>
      </c>
      <c r="N200" s="180" t="s">
        <v>531</v>
      </c>
      <c r="O200" s="180" t="s">
        <v>531</v>
      </c>
      <c r="P200" s="180"/>
      <c r="Q200" s="180" t="s">
        <v>593</v>
      </c>
      <c r="R200" s="180" t="s">
        <v>594</v>
      </c>
      <c r="S200" s="180" t="s">
        <v>594</v>
      </c>
      <c r="T200" s="180" t="s">
        <v>524</v>
      </c>
      <c r="U200" s="267" t="s">
        <v>525</v>
      </c>
      <c r="V200" s="554"/>
      <c r="W200" s="554"/>
      <c r="X200" s="554"/>
      <c r="Y200" s="180"/>
    </row>
    <row r="201" spans="2:25" ht="15.95" customHeight="1" x14ac:dyDescent="0.15">
      <c r="B201" s="294"/>
      <c r="C201" s="339" t="s">
        <v>648</v>
      </c>
      <c r="D201" s="340"/>
      <c r="E201" s="133">
        <v>5</v>
      </c>
      <c r="F201" s="245">
        <v>499.4</v>
      </c>
      <c r="G201" s="180" t="s">
        <v>522</v>
      </c>
      <c r="H201" s="180" t="s">
        <v>605</v>
      </c>
      <c r="I201" s="180" t="s">
        <v>542</v>
      </c>
      <c r="J201" s="267" t="s">
        <v>451</v>
      </c>
      <c r="K201" s="267"/>
      <c r="L201" s="267"/>
      <c r="M201" s="180" t="s">
        <v>719</v>
      </c>
      <c r="N201" s="180" t="s">
        <v>531</v>
      </c>
      <c r="O201" s="180" t="s">
        <v>531</v>
      </c>
      <c r="P201" s="180"/>
      <c r="Q201" s="180" t="s">
        <v>593</v>
      </c>
      <c r="R201" s="180" t="s">
        <v>594</v>
      </c>
      <c r="S201" s="180" t="s">
        <v>594</v>
      </c>
      <c r="T201" s="180" t="s">
        <v>524</v>
      </c>
      <c r="U201" s="267" t="s">
        <v>525</v>
      </c>
      <c r="V201" s="554"/>
      <c r="W201" s="554"/>
      <c r="X201" s="554"/>
      <c r="Y201" s="180"/>
    </row>
    <row r="202" spans="2:25" ht="15.95" customHeight="1" x14ac:dyDescent="0.15">
      <c r="B202" s="294"/>
      <c r="C202" s="339" t="s">
        <v>648</v>
      </c>
      <c r="D202" s="340"/>
      <c r="E202" s="133">
        <v>6</v>
      </c>
      <c r="F202" s="245">
        <v>499.5</v>
      </c>
      <c r="G202" s="180" t="s">
        <v>522</v>
      </c>
      <c r="H202" s="180" t="s">
        <v>605</v>
      </c>
      <c r="I202" s="180" t="s">
        <v>542</v>
      </c>
      <c r="J202" s="267" t="s">
        <v>451</v>
      </c>
      <c r="K202" s="267"/>
      <c r="L202" s="267"/>
      <c r="M202" s="180" t="s">
        <v>719</v>
      </c>
      <c r="N202" s="180" t="s">
        <v>531</v>
      </c>
      <c r="O202" s="180" t="s">
        <v>531</v>
      </c>
      <c r="P202" s="180"/>
      <c r="Q202" s="180" t="s">
        <v>593</v>
      </c>
      <c r="R202" s="180" t="s">
        <v>594</v>
      </c>
      <c r="S202" s="180" t="s">
        <v>594</v>
      </c>
      <c r="T202" s="180" t="s">
        <v>524</v>
      </c>
      <c r="U202" s="267" t="s">
        <v>525</v>
      </c>
      <c r="V202" s="554"/>
      <c r="W202" s="554"/>
      <c r="X202" s="554"/>
      <c r="Y202" s="180"/>
    </row>
    <row r="203" spans="2:25" ht="15.95" customHeight="1" x14ac:dyDescent="0.15">
      <c r="B203" s="294"/>
      <c r="C203" s="339" t="s">
        <v>648</v>
      </c>
      <c r="D203" s="340"/>
      <c r="E203" s="133">
        <v>7</v>
      </c>
      <c r="F203" s="245">
        <v>498.5</v>
      </c>
      <c r="G203" s="180" t="s">
        <v>522</v>
      </c>
      <c r="H203" s="180" t="s">
        <v>708</v>
      </c>
      <c r="I203" s="180" t="s">
        <v>542</v>
      </c>
      <c r="J203" s="267" t="s">
        <v>451</v>
      </c>
      <c r="K203" s="267"/>
      <c r="L203" s="267"/>
      <c r="M203" s="180" t="s">
        <v>716</v>
      </c>
      <c r="N203" s="180" t="s">
        <v>531</v>
      </c>
      <c r="O203" s="180" t="s">
        <v>593</v>
      </c>
      <c r="P203" s="180"/>
      <c r="Q203" s="180" t="s">
        <v>593</v>
      </c>
      <c r="R203" s="180" t="s">
        <v>594</v>
      </c>
      <c r="S203" s="180" t="s">
        <v>594</v>
      </c>
      <c r="T203" s="180" t="s">
        <v>524</v>
      </c>
      <c r="U203" s="267" t="s">
        <v>525</v>
      </c>
      <c r="V203" s="554"/>
      <c r="W203" s="554"/>
      <c r="X203" s="554"/>
      <c r="Y203" s="180"/>
    </row>
    <row r="204" spans="2:25" ht="15.95" customHeight="1" x14ac:dyDescent="0.15">
      <c r="B204" s="294"/>
      <c r="C204" s="339" t="s">
        <v>648</v>
      </c>
      <c r="D204" s="340"/>
      <c r="E204" s="133">
        <v>8</v>
      </c>
      <c r="F204" s="245">
        <v>492.5</v>
      </c>
      <c r="G204" s="180" t="s">
        <v>666</v>
      </c>
      <c r="H204" s="180" t="s">
        <v>703</v>
      </c>
      <c r="I204" s="180"/>
      <c r="J204" s="267" t="s">
        <v>476</v>
      </c>
      <c r="K204" s="267"/>
      <c r="L204" s="267"/>
      <c r="M204" s="180" t="s">
        <v>670</v>
      </c>
      <c r="N204" s="180" t="s">
        <v>531</v>
      </c>
      <c r="O204" s="180" t="s">
        <v>593</v>
      </c>
      <c r="P204" s="180"/>
      <c r="Q204" s="180"/>
      <c r="R204" s="180" t="s">
        <v>594</v>
      </c>
      <c r="S204" s="180" t="s">
        <v>594</v>
      </c>
      <c r="T204" s="180"/>
      <c r="U204" s="267"/>
      <c r="V204" s="554"/>
      <c r="W204" s="554"/>
      <c r="X204" s="554"/>
      <c r="Y204" s="180" t="s">
        <v>912</v>
      </c>
    </row>
    <row r="205" spans="2:25" ht="15.95" customHeight="1" x14ac:dyDescent="0.15">
      <c r="B205" s="294"/>
      <c r="C205" s="339" t="s">
        <v>649</v>
      </c>
      <c r="D205" s="340"/>
      <c r="E205" s="133">
        <v>1</v>
      </c>
      <c r="F205" s="245">
        <v>500</v>
      </c>
      <c r="G205" s="180" t="s">
        <v>522</v>
      </c>
      <c r="H205" s="180" t="s">
        <v>605</v>
      </c>
      <c r="I205" s="180" t="s">
        <v>542</v>
      </c>
      <c r="J205" s="339" t="s">
        <v>442</v>
      </c>
      <c r="K205" s="555"/>
      <c r="L205" s="340"/>
      <c r="M205" s="180" t="s">
        <v>860</v>
      </c>
      <c r="N205" s="180" t="s">
        <v>531</v>
      </c>
      <c r="O205" s="180" t="s">
        <v>593</v>
      </c>
      <c r="P205" s="180"/>
      <c r="Q205" s="180" t="s">
        <v>593</v>
      </c>
      <c r="R205" s="180" t="s">
        <v>594</v>
      </c>
      <c r="S205" s="180" t="s">
        <v>594</v>
      </c>
      <c r="T205" s="180" t="s">
        <v>524</v>
      </c>
      <c r="U205" s="339" t="s">
        <v>525</v>
      </c>
      <c r="V205" s="555"/>
      <c r="W205" s="555"/>
      <c r="X205" s="340"/>
      <c r="Y205" s="180" t="s">
        <v>526</v>
      </c>
    </row>
    <row r="206" spans="2:25" ht="15.95" customHeight="1" x14ac:dyDescent="0.15">
      <c r="B206" s="294"/>
      <c r="C206" s="339" t="s">
        <v>649</v>
      </c>
      <c r="D206" s="340"/>
      <c r="E206" s="133">
        <v>2</v>
      </c>
      <c r="F206" s="245">
        <v>503</v>
      </c>
      <c r="G206" s="180" t="s">
        <v>666</v>
      </c>
      <c r="H206" s="180" t="s">
        <v>703</v>
      </c>
      <c r="I206" s="180"/>
      <c r="J206" s="339" t="s">
        <v>476</v>
      </c>
      <c r="K206" s="555"/>
      <c r="L206" s="340"/>
      <c r="M206" s="180" t="s">
        <v>670</v>
      </c>
      <c r="N206" s="180" t="s">
        <v>531</v>
      </c>
      <c r="O206" s="180" t="s">
        <v>593</v>
      </c>
      <c r="P206" s="180"/>
      <c r="Q206" s="180"/>
      <c r="R206" s="180" t="s">
        <v>594</v>
      </c>
      <c r="S206" s="180" t="s">
        <v>594</v>
      </c>
      <c r="T206" s="180"/>
      <c r="U206" s="339"/>
      <c r="V206" s="555"/>
      <c r="W206" s="555"/>
      <c r="X206" s="340"/>
      <c r="Y206" s="180" t="s">
        <v>912</v>
      </c>
    </row>
    <row r="207" spans="2:25" ht="15.95" customHeight="1" x14ac:dyDescent="0.15">
      <c r="B207" s="294"/>
      <c r="C207" s="339" t="s">
        <v>650</v>
      </c>
      <c r="D207" s="340"/>
      <c r="E207" s="133">
        <v>1</v>
      </c>
      <c r="F207" s="245">
        <v>512</v>
      </c>
      <c r="G207" s="180" t="s">
        <v>666</v>
      </c>
      <c r="H207" s="180" t="s">
        <v>703</v>
      </c>
      <c r="I207" s="180"/>
      <c r="J207" s="339" t="s">
        <v>476</v>
      </c>
      <c r="K207" s="555"/>
      <c r="L207" s="340"/>
      <c r="M207" s="180" t="s">
        <v>670</v>
      </c>
      <c r="N207" s="180" t="s">
        <v>531</v>
      </c>
      <c r="O207" s="180" t="s">
        <v>593</v>
      </c>
      <c r="P207" s="180"/>
      <c r="Q207" s="180"/>
      <c r="R207" s="180" t="s">
        <v>594</v>
      </c>
      <c r="S207" s="180" t="s">
        <v>594</v>
      </c>
      <c r="T207" s="180"/>
      <c r="U207" s="339"/>
      <c r="V207" s="555"/>
      <c r="W207" s="555"/>
      <c r="X207" s="340"/>
      <c r="Y207" s="180" t="s">
        <v>912</v>
      </c>
    </row>
    <row r="208" spans="2:25" ht="15.95" customHeight="1" x14ac:dyDescent="0.15">
      <c r="B208" s="294"/>
      <c r="C208" s="339" t="s">
        <v>651</v>
      </c>
      <c r="D208" s="340"/>
      <c r="E208" s="133">
        <v>1</v>
      </c>
      <c r="F208" s="245">
        <v>531</v>
      </c>
      <c r="G208" s="180" t="s">
        <v>522</v>
      </c>
      <c r="H208" s="180" t="s">
        <v>708</v>
      </c>
      <c r="I208" s="180" t="s">
        <v>542</v>
      </c>
      <c r="J208" s="339" t="s">
        <v>451</v>
      </c>
      <c r="K208" s="555"/>
      <c r="L208" s="340"/>
      <c r="M208" s="180" t="s">
        <v>714</v>
      </c>
      <c r="N208" s="180" t="s">
        <v>531</v>
      </c>
      <c r="O208" s="180" t="s">
        <v>593</v>
      </c>
      <c r="P208" s="180"/>
      <c r="Q208" s="180" t="s">
        <v>593</v>
      </c>
      <c r="R208" s="180" t="s">
        <v>594</v>
      </c>
      <c r="S208" s="180" t="s">
        <v>594</v>
      </c>
      <c r="T208" s="180" t="s">
        <v>524</v>
      </c>
      <c r="U208" s="267" t="s">
        <v>525</v>
      </c>
      <c r="V208" s="554"/>
      <c r="W208" s="554"/>
      <c r="X208" s="554"/>
      <c r="Y208" s="180"/>
    </row>
    <row r="209" spans="2:25" ht="15.95" customHeight="1" x14ac:dyDescent="0.15">
      <c r="B209" s="294"/>
      <c r="C209" s="339" t="s">
        <v>651</v>
      </c>
      <c r="D209" s="340"/>
      <c r="E209" s="133">
        <v>2</v>
      </c>
      <c r="F209" s="245">
        <v>521</v>
      </c>
      <c r="G209" s="180" t="s">
        <v>522</v>
      </c>
      <c r="H209" s="180" t="s">
        <v>708</v>
      </c>
      <c r="I209" s="180" t="s">
        <v>542</v>
      </c>
      <c r="J209" s="267" t="s">
        <v>442</v>
      </c>
      <c r="K209" s="267"/>
      <c r="L209" s="267"/>
      <c r="M209" s="180" t="s">
        <v>864</v>
      </c>
      <c r="N209" s="180" t="s">
        <v>531</v>
      </c>
      <c r="O209" s="180" t="s">
        <v>593</v>
      </c>
      <c r="P209" s="180"/>
      <c r="Q209" s="180" t="s">
        <v>593</v>
      </c>
      <c r="R209" s="180" t="s">
        <v>594</v>
      </c>
      <c r="S209" s="180" t="s">
        <v>594</v>
      </c>
      <c r="T209" s="180" t="s">
        <v>524</v>
      </c>
      <c r="U209" s="267" t="s">
        <v>525</v>
      </c>
      <c r="V209" s="554"/>
      <c r="W209" s="554"/>
      <c r="X209" s="554"/>
      <c r="Y209" s="180" t="s">
        <v>526</v>
      </c>
    </row>
    <row r="210" spans="2:25" ht="15.95" customHeight="1" x14ac:dyDescent="0.15">
      <c r="B210" s="294"/>
      <c r="C210" s="339" t="s">
        <v>651</v>
      </c>
      <c r="D210" s="340"/>
      <c r="E210" s="133">
        <v>3</v>
      </c>
      <c r="F210" s="245">
        <v>526</v>
      </c>
      <c r="G210" s="180" t="s">
        <v>666</v>
      </c>
      <c r="H210" s="180" t="s">
        <v>737</v>
      </c>
      <c r="I210" s="180" t="s">
        <v>542</v>
      </c>
      <c r="J210" s="267" t="s">
        <v>464</v>
      </c>
      <c r="K210" s="267"/>
      <c r="L210" s="267"/>
      <c r="M210" s="180" t="s">
        <v>854</v>
      </c>
      <c r="N210" s="180" t="s">
        <v>531</v>
      </c>
      <c r="O210" s="180" t="s">
        <v>531</v>
      </c>
      <c r="P210" s="180"/>
      <c r="Q210" s="180" t="s">
        <v>595</v>
      </c>
      <c r="R210" s="180" t="s">
        <v>594</v>
      </c>
      <c r="S210" s="180" t="s">
        <v>915</v>
      </c>
      <c r="T210" s="180" t="s">
        <v>532</v>
      </c>
      <c r="U210" s="267" t="s">
        <v>675</v>
      </c>
      <c r="V210" s="554"/>
      <c r="W210" s="554"/>
      <c r="X210" s="554"/>
      <c r="Y210" s="180"/>
    </row>
    <row r="211" spans="2:25" ht="15.95" customHeight="1" x14ac:dyDescent="0.15">
      <c r="B211" s="294"/>
      <c r="C211" s="339" t="s">
        <v>655</v>
      </c>
      <c r="D211" s="340"/>
      <c r="E211" s="133">
        <v>1</v>
      </c>
      <c r="F211" s="245">
        <v>568</v>
      </c>
      <c r="G211" s="180" t="s">
        <v>666</v>
      </c>
      <c r="H211" s="180" t="s">
        <v>703</v>
      </c>
      <c r="I211" s="180"/>
      <c r="J211" s="267" t="s">
        <v>476</v>
      </c>
      <c r="K211" s="267"/>
      <c r="L211" s="267"/>
      <c r="M211" s="180" t="s">
        <v>865</v>
      </c>
      <c r="N211" s="180" t="s">
        <v>697</v>
      </c>
      <c r="O211" s="180" t="s">
        <v>595</v>
      </c>
      <c r="P211" s="180"/>
      <c r="Q211" s="180"/>
      <c r="R211" s="180" t="s">
        <v>594</v>
      </c>
      <c r="S211" s="180" t="s">
        <v>594</v>
      </c>
      <c r="T211" s="180"/>
      <c r="U211" s="267"/>
      <c r="V211" s="554"/>
      <c r="W211" s="554"/>
      <c r="X211" s="554"/>
      <c r="Y211" s="180" t="s">
        <v>917</v>
      </c>
    </row>
    <row r="212" spans="2:25" ht="15.95" customHeight="1" x14ac:dyDescent="0.15">
      <c r="B212" s="294"/>
      <c r="C212" s="339" t="s">
        <v>656</v>
      </c>
      <c r="D212" s="340"/>
      <c r="E212" s="133">
        <v>1</v>
      </c>
      <c r="F212" s="245">
        <v>583.54999999999995</v>
      </c>
      <c r="G212" s="180" t="s">
        <v>522</v>
      </c>
      <c r="H212" s="180" t="s">
        <v>603</v>
      </c>
      <c r="I212" s="180" t="s">
        <v>542</v>
      </c>
      <c r="J212" s="267" t="s">
        <v>442</v>
      </c>
      <c r="K212" s="267"/>
      <c r="L212" s="267"/>
      <c r="M212" s="180" t="s">
        <v>531</v>
      </c>
      <c r="N212" s="180" t="s">
        <v>671</v>
      </c>
      <c r="O212" s="180" t="s">
        <v>543</v>
      </c>
      <c r="P212" s="180"/>
      <c r="Q212" s="180" t="s">
        <v>529</v>
      </c>
      <c r="R212" s="180" t="s">
        <v>594</v>
      </c>
      <c r="S212" s="180" t="s">
        <v>594</v>
      </c>
      <c r="T212" s="180" t="s">
        <v>527</v>
      </c>
      <c r="U212" s="267" t="s">
        <v>530</v>
      </c>
      <c r="V212" s="554"/>
      <c r="W212" s="554"/>
      <c r="X212" s="554"/>
      <c r="Y212" s="180"/>
    </row>
    <row r="213" spans="2:25" ht="15.95" customHeight="1" x14ac:dyDescent="0.15">
      <c r="B213" s="294"/>
      <c r="C213" s="339" t="s">
        <v>656</v>
      </c>
      <c r="D213" s="340"/>
      <c r="E213" s="133">
        <v>2</v>
      </c>
      <c r="F213" s="245">
        <v>583.54999999999995</v>
      </c>
      <c r="G213" s="180" t="s">
        <v>522</v>
      </c>
      <c r="H213" s="180" t="s">
        <v>604</v>
      </c>
      <c r="I213" s="180" t="s">
        <v>542</v>
      </c>
      <c r="J213" s="267" t="s">
        <v>442</v>
      </c>
      <c r="K213" s="267"/>
      <c r="L213" s="267"/>
      <c r="M213" s="180" t="s">
        <v>531</v>
      </c>
      <c r="N213" s="180" t="s">
        <v>699</v>
      </c>
      <c r="O213" s="180" t="s">
        <v>543</v>
      </c>
      <c r="P213" s="180"/>
      <c r="Q213" s="180" t="s">
        <v>529</v>
      </c>
      <c r="R213" s="180" t="s">
        <v>594</v>
      </c>
      <c r="S213" s="180" t="s">
        <v>594</v>
      </c>
      <c r="T213" s="180" t="s">
        <v>527</v>
      </c>
      <c r="U213" s="267" t="s">
        <v>530</v>
      </c>
      <c r="V213" s="554"/>
      <c r="W213" s="554"/>
      <c r="X213" s="554"/>
      <c r="Y213" s="180"/>
    </row>
    <row r="214" spans="2:25" ht="15.95" customHeight="1" x14ac:dyDescent="0.15">
      <c r="B214" s="294"/>
      <c r="C214" s="339" t="s">
        <v>656</v>
      </c>
      <c r="D214" s="340"/>
      <c r="E214" s="133">
        <v>3</v>
      </c>
      <c r="F214" s="245">
        <v>577</v>
      </c>
      <c r="G214" s="180" t="s">
        <v>666</v>
      </c>
      <c r="H214" s="180" t="s">
        <v>737</v>
      </c>
      <c r="I214" s="180" t="s">
        <v>542</v>
      </c>
      <c r="J214" s="267" t="s">
        <v>464</v>
      </c>
      <c r="K214" s="267"/>
      <c r="L214" s="267"/>
      <c r="M214" s="180" t="s">
        <v>869</v>
      </c>
      <c r="N214" s="180" t="s">
        <v>531</v>
      </c>
      <c r="O214" s="180" t="s">
        <v>531</v>
      </c>
      <c r="P214" s="180"/>
      <c r="Q214" s="180" t="s">
        <v>595</v>
      </c>
      <c r="R214" s="180" t="s">
        <v>594</v>
      </c>
      <c r="S214" s="180" t="s">
        <v>915</v>
      </c>
      <c r="T214" s="180" t="s">
        <v>532</v>
      </c>
      <c r="U214" s="267" t="s">
        <v>675</v>
      </c>
      <c r="V214" s="554"/>
      <c r="W214" s="554"/>
      <c r="X214" s="554"/>
      <c r="Y214" s="180"/>
    </row>
    <row r="215" spans="2:25" ht="15.95" customHeight="1" x14ac:dyDescent="0.15">
      <c r="B215" s="294"/>
      <c r="C215" s="339" t="s">
        <v>657</v>
      </c>
      <c r="D215" s="340"/>
      <c r="E215" s="133">
        <v>1</v>
      </c>
      <c r="F215" s="245">
        <v>583.54999999999995</v>
      </c>
      <c r="G215" s="180" t="s">
        <v>522</v>
      </c>
      <c r="H215" s="180" t="s">
        <v>605</v>
      </c>
      <c r="I215" s="180" t="s">
        <v>542</v>
      </c>
      <c r="J215" s="267" t="s">
        <v>442</v>
      </c>
      <c r="K215" s="267"/>
      <c r="L215" s="267"/>
      <c r="M215" s="180" t="s">
        <v>531</v>
      </c>
      <c r="N215" s="180" t="s">
        <v>531</v>
      </c>
      <c r="O215" s="180" t="s">
        <v>543</v>
      </c>
      <c r="P215" s="180"/>
      <c r="Q215" s="180" t="s">
        <v>529</v>
      </c>
      <c r="R215" s="180" t="s">
        <v>594</v>
      </c>
      <c r="S215" s="180" t="s">
        <v>594</v>
      </c>
      <c r="T215" s="180" t="s">
        <v>527</v>
      </c>
      <c r="U215" s="267" t="s">
        <v>530</v>
      </c>
      <c r="V215" s="554"/>
      <c r="W215" s="554"/>
      <c r="X215" s="554"/>
      <c r="Y215" s="180"/>
    </row>
    <row r="216" spans="2:25" ht="15.95" customHeight="1" x14ac:dyDescent="0.15">
      <c r="B216" s="294"/>
      <c r="C216" s="339" t="s">
        <v>657</v>
      </c>
      <c r="D216" s="340"/>
      <c r="E216" s="133">
        <v>2</v>
      </c>
      <c r="F216" s="245">
        <v>585</v>
      </c>
      <c r="G216" s="180" t="s">
        <v>522</v>
      </c>
      <c r="H216" s="180" t="s">
        <v>607</v>
      </c>
      <c r="I216" s="180" t="s">
        <v>542</v>
      </c>
      <c r="J216" s="267" t="s">
        <v>442</v>
      </c>
      <c r="K216" s="267"/>
      <c r="L216" s="267"/>
      <c r="M216" s="180" t="s">
        <v>531</v>
      </c>
      <c r="N216" s="180" t="s">
        <v>700</v>
      </c>
      <c r="O216" s="180" t="s">
        <v>543</v>
      </c>
      <c r="P216" s="180"/>
      <c r="Q216" s="180" t="s">
        <v>529</v>
      </c>
      <c r="R216" s="180" t="s">
        <v>594</v>
      </c>
      <c r="S216" s="180" t="s">
        <v>594</v>
      </c>
      <c r="T216" s="180" t="s">
        <v>527</v>
      </c>
      <c r="U216" s="267" t="s">
        <v>530</v>
      </c>
      <c r="V216" s="554"/>
      <c r="W216" s="554"/>
      <c r="X216" s="554"/>
      <c r="Y216" s="180"/>
    </row>
    <row r="217" spans="2:25" ht="15.95" customHeight="1" x14ac:dyDescent="0.15">
      <c r="B217" s="294"/>
      <c r="C217" s="339" t="s">
        <v>657</v>
      </c>
      <c r="D217" s="340"/>
      <c r="E217" s="133">
        <v>3</v>
      </c>
      <c r="F217" s="245">
        <v>583.54999999999995</v>
      </c>
      <c r="G217" s="180" t="s">
        <v>522</v>
      </c>
      <c r="H217" s="180" t="s">
        <v>708</v>
      </c>
      <c r="I217" s="180" t="s">
        <v>542</v>
      </c>
      <c r="J217" s="267" t="s">
        <v>442</v>
      </c>
      <c r="K217" s="267"/>
      <c r="L217" s="267"/>
      <c r="M217" s="180" t="s">
        <v>872</v>
      </c>
      <c r="N217" s="180" t="s">
        <v>531</v>
      </c>
      <c r="O217" s="180" t="s">
        <v>593</v>
      </c>
      <c r="P217" s="180"/>
      <c r="Q217" s="180" t="s">
        <v>593</v>
      </c>
      <c r="R217" s="180" t="s">
        <v>594</v>
      </c>
      <c r="S217" s="180" t="s">
        <v>594</v>
      </c>
      <c r="T217" s="180" t="s">
        <v>524</v>
      </c>
      <c r="U217" s="267" t="s">
        <v>525</v>
      </c>
      <c r="V217" s="554"/>
      <c r="W217" s="554"/>
      <c r="X217" s="554"/>
      <c r="Y217" s="180" t="s">
        <v>526</v>
      </c>
    </row>
    <row r="218" spans="2:25" ht="15.95" customHeight="1" x14ac:dyDescent="0.15">
      <c r="B218" s="294"/>
      <c r="C218" s="339" t="s">
        <v>657</v>
      </c>
      <c r="D218" s="340"/>
      <c r="E218" s="133">
        <v>4</v>
      </c>
      <c r="F218" s="245">
        <v>593</v>
      </c>
      <c r="G218" s="180" t="s">
        <v>666</v>
      </c>
      <c r="H218" s="180" t="s">
        <v>703</v>
      </c>
      <c r="I218" s="180"/>
      <c r="J218" s="267" t="s">
        <v>476</v>
      </c>
      <c r="K218" s="267"/>
      <c r="L218" s="267"/>
      <c r="M218" s="180" t="s">
        <v>670</v>
      </c>
      <c r="N218" s="180" t="s">
        <v>531</v>
      </c>
      <c r="O218" s="180" t="s">
        <v>593</v>
      </c>
      <c r="P218" s="180"/>
      <c r="Q218" s="180"/>
      <c r="R218" s="180" t="s">
        <v>594</v>
      </c>
      <c r="S218" s="180" t="s">
        <v>594</v>
      </c>
      <c r="T218" s="180"/>
      <c r="U218" s="267"/>
      <c r="V218" s="554"/>
      <c r="W218" s="554"/>
      <c r="X218" s="554"/>
      <c r="Y218" s="180" t="s">
        <v>912</v>
      </c>
    </row>
    <row r="219" spans="2:25" ht="15.95" customHeight="1" x14ac:dyDescent="0.15">
      <c r="B219" s="294"/>
      <c r="C219" s="339" t="s">
        <v>658</v>
      </c>
      <c r="D219" s="340"/>
      <c r="E219" s="133">
        <v>1</v>
      </c>
      <c r="F219" s="245">
        <v>598.5</v>
      </c>
      <c r="G219" s="180" t="s">
        <v>522</v>
      </c>
      <c r="H219" s="180" t="s">
        <v>605</v>
      </c>
      <c r="I219" s="180" t="s">
        <v>542</v>
      </c>
      <c r="J219" s="267" t="s">
        <v>451</v>
      </c>
      <c r="K219" s="267"/>
      <c r="L219" s="267"/>
      <c r="M219" s="180" t="s">
        <v>747</v>
      </c>
      <c r="N219" s="180" t="s">
        <v>531</v>
      </c>
      <c r="O219" s="180" t="s">
        <v>593</v>
      </c>
      <c r="P219" s="180"/>
      <c r="Q219" s="180" t="s">
        <v>593</v>
      </c>
      <c r="R219" s="180" t="s">
        <v>594</v>
      </c>
      <c r="S219" s="180" t="s">
        <v>594</v>
      </c>
      <c r="T219" s="180" t="s">
        <v>524</v>
      </c>
      <c r="U219" s="267" t="s">
        <v>525</v>
      </c>
      <c r="V219" s="554"/>
      <c r="W219" s="554"/>
      <c r="X219" s="554"/>
      <c r="Y219" s="180"/>
    </row>
    <row r="220" spans="2:25" ht="15.95" customHeight="1" x14ac:dyDescent="0.15">
      <c r="B220" s="294"/>
      <c r="C220" s="339" t="s">
        <v>658</v>
      </c>
      <c r="D220" s="340"/>
      <c r="E220" s="133">
        <v>2</v>
      </c>
      <c r="F220" s="245">
        <v>593.95000000000005</v>
      </c>
      <c r="G220" s="180" t="s">
        <v>522</v>
      </c>
      <c r="H220" s="180" t="s">
        <v>607</v>
      </c>
      <c r="I220" s="180" t="s">
        <v>542</v>
      </c>
      <c r="J220" s="267" t="s">
        <v>442</v>
      </c>
      <c r="K220" s="267"/>
      <c r="L220" s="267"/>
      <c r="M220" s="180" t="s">
        <v>531</v>
      </c>
      <c r="N220" s="180" t="s">
        <v>875</v>
      </c>
      <c r="O220" s="180" t="s">
        <v>543</v>
      </c>
      <c r="P220" s="180"/>
      <c r="Q220" s="180" t="s">
        <v>529</v>
      </c>
      <c r="R220" s="180" t="s">
        <v>594</v>
      </c>
      <c r="S220" s="180" t="s">
        <v>594</v>
      </c>
      <c r="T220" s="180" t="s">
        <v>527</v>
      </c>
      <c r="U220" s="267" t="s">
        <v>530</v>
      </c>
      <c r="V220" s="554"/>
      <c r="W220" s="554"/>
      <c r="X220" s="554"/>
      <c r="Y220" s="180"/>
    </row>
    <row r="221" spans="2:25" ht="15.95" customHeight="1" x14ac:dyDescent="0.15">
      <c r="B221" s="294"/>
      <c r="C221" s="339" t="s">
        <v>658</v>
      </c>
      <c r="D221" s="340"/>
      <c r="E221" s="133">
        <v>3</v>
      </c>
      <c r="F221" s="245">
        <v>604</v>
      </c>
      <c r="G221" s="180" t="s">
        <v>522</v>
      </c>
      <c r="H221" s="180" t="s">
        <v>708</v>
      </c>
      <c r="I221" s="180" t="s">
        <v>542</v>
      </c>
      <c r="J221" s="267" t="s">
        <v>451</v>
      </c>
      <c r="K221" s="267"/>
      <c r="L221" s="267"/>
      <c r="M221" s="180" t="s">
        <v>716</v>
      </c>
      <c r="N221" s="180" t="s">
        <v>531</v>
      </c>
      <c r="O221" s="180" t="s">
        <v>531</v>
      </c>
      <c r="P221" s="180"/>
      <c r="Q221" s="180" t="s">
        <v>593</v>
      </c>
      <c r="R221" s="180" t="s">
        <v>594</v>
      </c>
      <c r="S221" s="180" t="s">
        <v>594</v>
      </c>
      <c r="T221" s="180" t="s">
        <v>524</v>
      </c>
      <c r="U221" s="267" t="s">
        <v>525</v>
      </c>
      <c r="V221" s="554"/>
      <c r="W221" s="554"/>
      <c r="X221" s="554"/>
      <c r="Y221" s="180"/>
    </row>
    <row r="222" spans="2:25" ht="15.95" customHeight="1" x14ac:dyDescent="0.15">
      <c r="B222" s="294"/>
      <c r="C222" s="339" t="s">
        <v>658</v>
      </c>
      <c r="D222" s="340"/>
      <c r="E222" s="133">
        <v>4</v>
      </c>
      <c r="F222" s="245">
        <v>603.5</v>
      </c>
      <c r="G222" s="180" t="s">
        <v>666</v>
      </c>
      <c r="H222" s="180" t="s">
        <v>703</v>
      </c>
      <c r="I222" s="180"/>
      <c r="J222" s="267" t="s">
        <v>476</v>
      </c>
      <c r="K222" s="267"/>
      <c r="L222" s="267"/>
      <c r="M222" s="180" t="s">
        <v>670</v>
      </c>
      <c r="N222" s="180" t="s">
        <v>531</v>
      </c>
      <c r="O222" s="180" t="s">
        <v>593</v>
      </c>
      <c r="P222" s="180"/>
      <c r="Q222" s="180"/>
      <c r="R222" s="180" t="s">
        <v>594</v>
      </c>
      <c r="S222" s="180" t="s">
        <v>594</v>
      </c>
      <c r="T222" s="180"/>
      <c r="U222" s="267"/>
      <c r="V222" s="554"/>
      <c r="W222" s="554"/>
      <c r="X222" s="554"/>
      <c r="Y222" s="180" t="s">
        <v>912</v>
      </c>
    </row>
    <row r="223" spans="2:25" ht="15.95" customHeight="1" x14ac:dyDescent="0.15">
      <c r="B223" s="294"/>
      <c r="C223" s="339" t="s">
        <v>660</v>
      </c>
      <c r="D223" s="340"/>
      <c r="E223" s="133">
        <v>1</v>
      </c>
      <c r="F223" s="245">
        <v>615.5</v>
      </c>
      <c r="G223" s="180" t="s">
        <v>522</v>
      </c>
      <c r="H223" s="180" t="s">
        <v>708</v>
      </c>
      <c r="I223" s="180" t="s">
        <v>542</v>
      </c>
      <c r="J223" s="267" t="s">
        <v>451</v>
      </c>
      <c r="K223" s="267"/>
      <c r="L223" s="267"/>
      <c r="M223" s="180" t="s">
        <v>712</v>
      </c>
      <c r="N223" s="180" t="s">
        <v>531</v>
      </c>
      <c r="O223" s="180" t="s">
        <v>593</v>
      </c>
      <c r="P223" s="180"/>
      <c r="Q223" s="180" t="s">
        <v>593</v>
      </c>
      <c r="R223" s="180" t="s">
        <v>594</v>
      </c>
      <c r="S223" s="180" t="s">
        <v>594</v>
      </c>
      <c r="T223" s="180" t="s">
        <v>524</v>
      </c>
      <c r="U223" s="267" t="s">
        <v>525</v>
      </c>
      <c r="V223" s="554"/>
      <c r="W223" s="554"/>
      <c r="X223" s="554"/>
      <c r="Y223" s="180"/>
    </row>
    <row r="224" spans="2:25" ht="15.95" customHeight="1" x14ac:dyDescent="0.15">
      <c r="B224" s="294"/>
      <c r="C224" s="339" t="s">
        <v>660</v>
      </c>
      <c r="D224" s="340"/>
      <c r="E224" s="133">
        <v>2</v>
      </c>
      <c r="F224" s="245">
        <v>625.45000000000005</v>
      </c>
      <c r="G224" s="180" t="s">
        <v>522</v>
      </c>
      <c r="H224" s="180" t="s">
        <v>604</v>
      </c>
      <c r="I224" s="180" t="s">
        <v>542</v>
      </c>
      <c r="J224" s="267" t="s">
        <v>442</v>
      </c>
      <c r="K224" s="267"/>
      <c r="L224" s="267"/>
      <c r="M224" s="180" t="s">
        <v>531</v>
      </c>
      <c r="N224" s="180" t="s">
        <v>701</v>
      </c>
      <c r="O224" s="180" t="s">
        <v>593</v>
      </c>
      <c r="P224" s="180"/>
      <c r="Q224" s="180" t="s">
        <v>529</v>
      </c>
      <c r="R224" s="180" t="s">
        <v>594</v>
      </c>
      <c r="S224" s="180" t="s">
        <v>594</v>
      </c>
      <c r="T224" s="180" t="s">
        <v>527</v>
      </c>
      <c r="U224" s="267" t="s">
        <v>530</v>
      </c>
      <c r="V224" s="554"/>
      <c r="W224" s="554"/>
      <c r="X224" s="554"/>
      <c r="Y224" s="180"/>
    </row>
    <row r="225" spans="2:25" ht="15.95" customHeight="1" x14ac:dyDescent="0.15">
      <c r="B225" s="294"/>
      <c r="C225" s="339" t="s">
        <v>661</v>
      </c>
      <c r="D225" s="340"/>
      <c r="E225" s="133">
        <v>1</v>
      </c>
      <c r="F225" s="245">
        <v>636.04999999999995</v>
      </c>
      <c r="G225" s="180" t="s">
        <v>522</v>
      </c>
      <c r="H225" s="180" t="s">
        <v>603</v>
      </c>
      <c r="I225" s="180" t="s">
        <v>542</v>
      </c>
      <c r="J225" s="267" t="s">
        <v>442</v>
      </c>
      <c r="K225" s="267"/>
      <c r="L225" s="267"/>
      <c r="M225" s="180" t="s">
        <v>531</v>
      </c>
      <c r="N225" s="180" t="s">
        <v>911</v>
      </c>
      <c r="O225" s="180" t="s">
        <v>593</v>
      </c>
      <c r="P225" s="180"/>
      <c r="Q225" s="180" t="s">
        <v>529</v>
      </c>
      <c r="R225" s="180" t="s">
        <v>594</v>
      </c>
      <c r="S225" s="180" t="s">
        <v>594</v>
      </c>
      <c r="T225" s="180" t="s">
        <v>527</v>
      </c>
      <c r="U225" s="267" t="s">
        <v>530</v>
      </c>
      <c r="V225" s="554"/>
      <c r="W225" s="554"/>
      <c r="X225" s="554"/>
      <c r="Y225" s="180"/>
    </row>
    <row r="226" spans="2:25" ht="15.95" customHeight="1" x14ac:dyDescent="0.15">
      <c r="B226" s="294"/>
      <c r="C226" s="339" t="s">
        <v>661</v>
      </c>
      <c r="D226" s="340"/>
      <c r="E226" s="133">
        <v>2</v>
      </c>
      <c r="F226" s="245">
        <v>629</v>
      </c>
      <c r="G226" s="180" t="s">
        <v>522</v>
      </c>
      <c r="H226" s="180" t="s">
        <v>708</v>
      </c>
      <c r="I226" s="180" t="s">
        <v>542</v>
      </c>
      <c r="J226" s="267" t="s">
        <v>442</v>
      </c>
      <c r="K226" s="267"/>
      <c r="L226" s="267"/>
      <c r="M226" s="180" t="s">
        <v>882</v>
      </c>
      <c r="N226" s="180" t="s">
        <v>531</v>
      </c>
      <c r="O226" s="180" t="s">
        <v>529</v>
      </c>
      <c r="P226" s="180"/>
      <c r="Q226" s="180" t="s">
        <v>593</v>
      </c>
      <c r="R226" s="180" t="s">
        <v>594</v>
      </c>
      <c r="S226" s="180" t="s">
        <v>594</v>
      </c>
      <c r="T226" s="180" t="s">
        <v>524</v>
      </c>
      <c r="U226" s="267" t="s">
        <v>525</v>
      </c>
      <c r="V226" s="554"/>
      <c r="W226" s="554"/>
      <c r="X226" s="554"/>
      <c r="Y226" s="180" t="s">
        <v>526</v>
      </c>
    </row>
    <row r="227" spans="2:25" ht="15.95" customHeight="1" x14ac:dyDescent="0.15">
      <c r="B227" s="294"/>
      <c r="C227" s="339" t="s">
        <v>661</v>
      </c>
      <c r="D227" s="340"/>
      <c r="E227" s="133">
        <v>3</v>
      </c>
      <c r="F227" s="245">
        <v>634</v>
      </c>
      <c r="G227" s="180" t="s">
        <v>522</v>
      </c>
      <c r="H227" s="180" t="s">
        <v>708</v>
      </c>
      <c r="I227" s="180" t="s">
        <v>542</v>
      </c>
      <c r="J227" s="267" t="s">
        <v>451</v>
      </c>
      <c r="K227" s="267"/>
      <c r="L227" s="267"/>
      <c r="M227" s="180" t="s">
        <v>716</v>
      </c>
      <c r="N227" s="180" t="s">
        <v>531</v>
      </c>
      <c r="O227" s="180" t="s">
        <v>531</v>
      </c>
      <c r="P227" s="180"/>
      <c r="Q227" s="180" t="s">
        <v>593</v>
      </c>
      <c r="R227" s="180" t="s">
        <v>594</v>
      </c>
      <c r="S227" s="180" t="s">
        <v>594</v>
      </c>
      <c r="T227" s="180" t="s">
        <v>524</v>
      </c>
      <c r="U227" s="267" t="s">
        <v>525</v>
      </c>
      <c r="V227" s="554"/>
      <c r="W227" s="554"/>
      <c r="X227" s="554"/>
      <c r="Y227" s="180"/>
    </row>
    <row r="228" spans="2:25" ht="15.95" customHeight="1" x14ac:dyDescent="0.15">
      <c r="B228" s="294"/>
      <c r="C228" s="339" t="s">
        <v>661</v>
      </c>
      <c r="D228" s="340"/>
      <c r="E228" s="133">
        <v>4</v>
      </c>
      <c r="F228" s="245">
        <v>635</v>
      </c>
      <c r="G228" s="180" t="s">
        <v>522</v>
      </c>
      <c r="H228" s="180" t="s">
        <v>708</v>
      </c>
      <c r="I228" s="180" t="s">
        <v>542</v>
      </c>
      <c r="J228" s="267" t="s">
        <v>451</v>
      </c>
      <c r="K228" s="267"/>
      <c r="L228" s="267"/>
      <c r="M228" s="180" t="s">
        <v>724</v>
      </c>
      <c r="N228" s="180" t="s">
        <v>531</v>
      </c>
      <c r="O228" s="180" t="s">
        <v>531</v>
      </c>
      <c r="P228" s="180"/>
      <c r="Q228" s="180" t="s">
        <v>593</v>
      </c>
      <c r="R228" s="180" t="s">
        <v>594</v>
      </c>
      <c r="S228" s="180" t="s">
        <v>594</v>
      </c>
      <c r="T228" s="180" t="s">
        <v>524</v>
      </c>
      <c r="U228" s="267" t="s">
        <v>525</v>
      </c>
      <c r="V228" s="554"/>
      <c r="W228" s="554"/>
      <c r="X228" s="554"/>
      <c r="Y228" s="180"/>
    </row>
    <row r="229" spans="2:25" ht="15.95" customHeight="1" x14ac:dyDescent="0.15">
      <c r="B229" s="294"/>
      <c r="C229" s="339" t="s">
        <v>662</v>
      </c>
      <c r="D229" s="340"/>
      <c r="E229" s="133">
        <v>1</v>
      </c>
      <c r="F229" s="245">
        <v>637.5</v>
      </c>
      <c r="G229" s="180" t="s">
        <v>522</v>
      </c>
      <c r="H229" s="180" t="s">
        <v>605</v>
      </c>
      <c r="I229" s="180" t="s">
        <v>542</v>
      </c>
      <c r="J229" s="267" t="s">
        <v>451</v>
      </c>
      <c r="K229" s="267"/>
      <c r="L229" s="267"/>
      <c r="M229" s="180" t="s">
        <v>884</v>
      </c>
      <c r="N229" s="180" t="s">
        <v>531</v>
      </c>
      <c r="O229" s="180" t="s">
        <v>593</v>
      </c>
      <c r="P229" s="180"/>
      <c r="Q229" s="180" t="s">
        <v>593</v>
      </c>
      <c r="R229" s="180" t="s">
        <v>594</v>
      </c>
      <c r="S229" s="180" t="s">
        <v>594</v>
      </c>
      <c r="T229" s="180" t="s">
        <v>524</v>
      </c>
      <c r="U229" s="267" t="s">
        <v>525</v>
      </c>
      <c r="V229" s="554"/>
      <c r="W229" s="554"/>
      <c r="X229" s="554"/>
      <c r="Y229" s="180"/>
    </row>
    <row r="230" spans="2:25" ht="15.95" customHeight="1" x14ac:dyDescent="0.15">
      <c r="B230" s="344"/>
      <c r="C230" s="339" t="s">
        <v>592</v>
      </c>
      <c r="D230" s="340"/>
      <c r="E230" s="133">
        <v>1</v>
      </c>
      <c r="F230" s="245">
        <v>646.54999999999995</v>
      </c>
      <c r="G230" s="180" t="s">
        <v>522</v>
      </c>
      <c r="H230" s="180" t="s">
        <v>604</v>
      </c>
      <c r="I230" s="180" t="s">
        <v>542</v>
      </c>
      <c r="J230" s="267" t="s">
        <v>451</v>
      </c>
      <c r="K230" s="267"/>
      <c r="L230" s="267"/>
      <c r="M230" s="180" t="s">
        <v>682</v>
      </c>
      <c r="N230" s="180" t="s">
        <v>531</v>
      </c>
      <c r="O230" s="180" t="s">
        <v>593</v>
      </c>
      <c r="P230" s="180"/>
      <c r="Q230" s="180" t="s">
        <v>593</v>
      </c>
      <c r="R230" s="180" t="s">
        <v>594</v>
      </c>
      <c r="S230" s="180" t="s">
        <v>594</v>
      </c>
      <c r="T230" s="180" t="s">
        <v>524</v>
      </c>
      <c r="U230" s="267" t="s">
        <v>525</v>
      </c>
      <c r="V230" s="554"/>
      <c r="W230" s="554"/>
      <c r="X230" s="554"/>
      <c r="Y230" s="180"/>
    </row>
    <row r="231" spans="2:25" ht="15.95" customHeight="1" x14ac:dyDescent="0.15">
      <c r="B231" s="20"/>
      <c r="C231" s="1" t="s">
        <v>250</v>
      </c>
      <c r="D231" s="5"/>
      <c r="F231" s="5"/>
      <c r="G231" s="18"/>
      <c r="H231" s="18"/>
      <c r="I231" s="18"/>
      <c r="J231" s="18"/>
      <c r="K231" s="18"/>
      <c r="L231" s="18"/>
      <c r="M231" s="18"/>
      <c r="N231" s="18"/>
      <c r="O231" s="18"/>
      <c r="P231" s="19"/>
      <c r="Q231" s="19"/>
      <c r="R231" s="5"/>
      <c r="S231" s="5"/>
      <c r="T231" s="18"/>
      <c r="U231" s="30"/>
      <c r="V231" s="30"/>
      <c r="W231" s="30"/>
      <c r="X231" s="30"/>
      <c r="Y231" s="5"/>
    </row>
    <row r="232" spans="2:25" ht="15.95" customHeight="1" x14ac:dyDescent="0.15">
      <c r="B232" s="20"/>
      <c r="C232" s="24" t="s">
        <v>251</v>
      </c>
      <c r="D232" s="5"/>
      <c r="F232" s="5"/>
      <c r="G232" s="18"/>
      <c r="H232" s="18"/>
      <c r="I232" s="18"/>
      <c r="J232" s="18"/>
      <c r="K232" s="18"/>
      <c r="L232" s="18"/>
      <c r="M232" s="18"/>
      <c r="N232" s="18"/>
      <c r="O232" s="18"/>
      <c r="P232" s="19"/>
      <c r="Q232" s="19"/>
      <c r="R232" s="5"/>
      <c r="S232" s="5"/>
      <c r="T232" s="18"/>
      <c r="U232" s="30"/>
      <c r="V232" s="30"/>
      <c r="W232" s="30"/>
      <c r="X232" s="30"/>
      <c r="Y232" s="5"/>
    </row>
    <row r="233" spans="2:25" ht="15.95" customHeight="1" x14ac:dyDescent="0.15">
      <c r="B233" s="21"/>
      <c r="C233" s="215" t="s">
        <v>252</v>
      </c>
      <c r="D233" s="215"/>
      <c r="E233" s="215"/>
      <c r="F233" s="215"/>
      <c r="G233" s="215"/>
      <c r="H233" s="215"/>
      <c r="I233" s="215"/>
      <c r="J233" s="215"/>
      <c r="K233" s="215"/>
      <c r="L233" s="215"/>
      <c r="M233" s="215"/>
      <c r="N233" s="215"/>
      <c r="O233" s="215"/>
      <c r="P233" s="215"/>
      <c r="Q233" s="215"/>
      <c r="R233" s="215"/>
      <c r="S233" s="215"/>
      <c r="T233" s="215"/>
      <c r="U233" s="215"/>
      <c r="V233" s="215"/>
      <c r="W233" s="215"/>
      <c r="X233" s="215"/>
    </row>
    <row r="234" spans="2:25" ht="15.95" customHeight="1" x14ac:dyDescent="0.15">
      <c r="B234" s="215"/>
      <c r="C234" s="215" t="s">
        <v>253</v>
      </c>
      <c r="D234" s="215"/>
      <c r="E234" s="215"/>
      <c r="F234" s="215"/>
      <c r="G234" s="215"/>
      <c r="H234" s="215"/>
      <c r="I234" s="215"/>
      <c r="J234" s="215"/>
      <c r="K234" s="215"/>
      <c r="L234" s="215"/>
      <c r="M234" s="215"/>
      <c r="N234" s="215"/>
      <c r="O234" s="215"/>
      <c r="P234" s="215"/>
      <c r="Q234" s="215"/>
      <c r="R234" s="215"/>
      <c r="S234" s="215"/>
      <c r="T234" s="215"/>
      <c r="U234" s="215"/>
      <c r="V234" s="215"/>
      <c r="W234" s="215"/>
      <c r="X234" s="215"/>
    </row>
    <row r="235" spans="2:25" ht="15.95" customHeight="1" x14ac:dyDescent="0.15">
      <c r="B235" s="215"/>
      <c r="C235" s="215" t="s">
        <v>254</v>
      </c>
      <c r="D235" s="215"/>
      <c r="E235" s="215"/>
      <c r="F235" s="215"/>
      <c r="G235" s="215"/>
      <c r="H235" s="215"/>
      <c r="I235" s="215"/>
      <c r="J235" s="215"/>
      <c r="K235" s="215"/>
      <c r="L235" s="215"/>
      <c r="M235" s="215"/>
      <c r="N235" s="215"/>
      <c r="O235" s="215"/>
      <c r="P235" s="215"/>
      <c r="Q235" s="215"/>
      <c r="R235" s="215"/>
      <c r="S235" s="215"/>
      <c r="T235" s="215"/>
      <c r="U235" s="215"/>
      <c r="V235" s="215"/>
      <c r="W235" s="215"/>
      <c r="X235" s="215"/>
    </row>
    <row r="236" spans="2:25" ht="15.95" customHeight="1" x14ac:dyDescent="0.15">
      <c r="C236" s="3" t="s">
        <v>209</v>
      </c>
    </row>
    <row r="237" spans="2:25" ht="24.75" customHeight="1" x14ac:dyDescent="0.15">
      <c r="B237" s="580" t="s">
        <v>223</v>
      </c>
      <c r="C237" s="580"/>
      <c r="D237" s="580"/>
      <c r="E237" s="580"/>
      <c r="F237" s="581"/>
      <c r="G237" s="581"/>
      <c r="H237" s="581"/>
      <c r="I237" s="580"/>
      <c r="J237" s="580"/>
      <c r="K237" s="580"/>
      <c r="L237" s="580"/>
      <c r="M237" s="580"/>
      <c r="N237" s="580"/>
      <c r="O237" s="580"/>
      <c r="P237" s="580"/>
      <c r="Q237" s="580"/>
      <c r="R237" s="580"/>
      <c r="S237" s="580"/>
      <c r="T237" s="580"/>
      <c r="U237" s="580"/>
      <c r="V237" s="580"/>
      <c r="W237" s="580"/>
      <c r="X237" s="580"/>
      <c r="Y237" s="161"/>
    </row>
    <row r="238" spans="2:25" ht="20.100000000000001" customHeight="1" x14ac:dyDescent="0.15">
      <c r="B238" s="335" t="s">
        <v>60</v>
      </c>
      <c r="C238" s="346"/>
      <c r="D238" s="346"/>
      <c r="E238" s="346"/>
      <c r="F238" s="582" t="str">
        <f>+'様式A-1'!$D$3</f>
        <v>マツオトンネル</v>
      </c>
      <c r="G238" s="582"/>
      <c r="H238" s="582"/>
      <c r="I238" s="260" t="s">
        <v>61</v>
      </c>
      <c r="J238" s="261"/>
      <c r="K238" s="290" t="str">
        <f>+'様式A-1'!$J$3</f>
        <v>一般県道岩国美和線</v>
      </c>
      <c r="L238" s="291"/>
      <c r="M238" s="291"/>
      <c r="N238" s="292"/>
      <c r="O238" s="295" t="s">
        <v>224</v>
      </c>
      <c r="P238" s="583" t="str">
        <f>+'様式B (1)'!$S$3</f>
        <v>復建調査設計株式会社</v>
      </c>
      <c r="Q238" s="507"/>
      <c r="R238" s="507"/>
      <c r="S238" s="584"/>
      <c r="T238" s="520" t="s">
        <v>225</v>
      </c>
      <c r="U238" s="585"/>
      <c r="V238" s="585"/>
      <c r="W238" s="519"/>
      <c r="X238" s="589">
        <f>+'様式B (1)'!$P$2</f>
        <v>45862</v>
      </c>
      <c r="Y238" s="590"/>
    </row>
    <row r="239" spans="2:25" ht="20.100000000000001" customHeight="1" x14ac:dyDescent="0.15">
      <c r="B239" s="286" t="s">
        <v>167</v>
      </c>
      <c r="C239" s="287"/>
      <c r="D239" s="287"/>
      <c r="E239" s="287"/>
      <c r="F239" s="593" t="str">
        <f>+'様式A-1'!$D$4</f>
        <v>松尾トンネル</v>
      </c>
      <c r="G239" s="593"/>
      <c r="H239" s="593"/>
      <c r="I239" s="594" t="s">
        <v>168</v>
      </c>
      <c r="J239" s="595"/>
      <c r="K239" s="290" t="str">
        <f>+'様式A-1'!$R$3</f>
        <v>山口県岩国土木建築事務所</v>
      </c>
      <c r="L239" s="291"/>
      <c r="M239" s="291"/>
      <c r="N239" s="292"/>
      <c r="O239" s="289"/>
      <c r="P239" s="596" t="str">
        <f>+'様式B (1)'!$S$4</f>
        <v>小笠原洋</v>
      </c>
      <c r="Q239" s="508"/>
      <c r="R239" s="508"/>
      <c r="S239" s="588"/>
      <c r="T239" s="586"/>
      <c r="U239" s="587"/>
      <c r="V239" s="587"/>
      <c r="W239" s="588"/>
      <c r="X239" s="591"/>
      <c r="Y239" s="592"/>
    </row>
    <row r="240" spans="2:25" ht="15" customHeight="1" x14ac:dyDescent="0.15">
      <c r="B240" s="294" t="s">
        <v>226</v>
      </c>
      <c r="C240" s="565" t="s">
        <v>227</v>
      </c>
      <c r="D240" s="566"/>
      <c r="E240" s="557" t="s">
        <v>228</v>
      </c>
      <c r="F240" s="557" t="s">
        <v>229</v>
      </c>
      <c r="G240" s="568" t="s">
        <v>230</v>
      </c>
      <c r="H240" s="569"/>
      <c r="I240" s="335" t="s">
        <v>231</v>
      </c>
      <c r="J240" s="346"/>
      <c r="K240" s="346"/>
      <c r="L240" s="346"/>
      <c r="M240" s="346"/>
      <c r="N240" s="347"/>
      <c r="O240" s="572" t="s">
        <v>232</v>
      </c>
      <c r="P240" s="514" t="s">
        <v>233</v>
      </c>
      <c r="Q240" s="574"/>
      <c r="R240" s="574"/>
      <c r="S240" s="575"/>
      <c r="T240" s="568" t="s">
        <v>234</v>
      </c>
      <c r="U240" s="578"/>
      <c r="V240" s="578"/>
      <c r="W240" s="578"/>
      <c r="X240" s="569"/>
      <c r="Y240" s="556" t="s">
        <v>235</v>
      </c>
    </row>
    <row r="241" spans="2:25" ht="15" customHeight="1" x14ac:dyDescent="0.15">
      <c r="B241" s="294"/>
      <c r="C241" s="565"/>
      <c r="D241" s="566"/>
      <c r="E241" s="557"/>
      <c r="F241" s="557"/>
      <c r="G241" s="570"/>
      <c r="H241" s="571"/>
      <c r="I241" s="286"/>
      <c r="J241" s="287"/>
      <c r="K241" s="287"/>
      <c r="L241" s="287"/>
      <c r="M241" s="287"/>
      <c r="N241" s="288"/>
      <c r="O241" s="573"/>
      <c r="P241" s="515"/>
      <c r="Q241" s="576"/>
      <c r="R241" s="576"/>
      <c r="S241" s="577"/>
      <c r="T241" s="570"/>
      <c r="U241" s="579"/>
      <c r="V241" s="579"/>
      <c r="W241" s="579"/>
      <c r="X241" s="571"/>
      <c r="Y241" s="557"/>
    </row>
    <row r="242" spans="2:25" ht="16.149999999999999" customHeight="1" x14ac:dyDescent="0.15">
      <c r="B242" s="294"/>
      <c r="C242" s="565"/>
      <c r="D242" s="566"/>
      <c r="E242" s="557"/>
      <c r="F242" s="557"/>
      <c r="G242" s="547" t="s">
        <v>236</v>
      </c>
      <c r="H242" s="547" t="s">
        <v>237</v>
      </c>
      <c r="I242" s="560" t="s">
        <v>238</v>
      </c>
      <c r="J242" s="560" t="s">
        <v>239</v>
      </c>
      <c r="K242" s="561"/>
      <c r="L242" s="561"/>
      <c r="M242" s="562" t="s">
        <v>240</v>
      </c>
      <c r="N242" s="563" t="s">
        <v>241</v>
      </c>
      <c r="O242" s="560" t="s">
        <v>242</v>
      </c>
      <c r="P242" s="323" t="s">
        <v>243</v>
      </c>
      <c r="Q242" s="561"/>
      <c r="R242" s="547" t="s">
        <v>244</v>
      </c>
      <c r="S242" s="547" t="s">
        <v>245</v>
      </c>
      <c r="T242" s="564" t="s">
        <v>246</v>
      </c>
      <c r="U242" s="547" t="s">
        <v>247</v>
      </c>
      <c r="V242" s="561"/>
      <c r="W242" s="561"/>
      <c r="X242" s="561"/>
      <c r="Y242" s="557"/>
    </row>
    <row r="243" spans="2:25" ht="16.149999999999999" customHeight="1" x14ac:dyDescent="0.15">
      <c r="B243" s="294"/>
      <c r="C243" s="286"/>
      <c r="D243" s="288"/>
      <c r="E243" s="567"/>
      <c r="F243" s="567"/>
      <c r="G243" s="559"/>
      <c r="H243" s="559"/>
      <c r="I243" s="561"/>
      <c r="J243" s="561"/>
      <c r="K243" s="561"/>
      <c r="L243" s="561"/>
      <c r="M243" s="561"/>
      <c r="N243" s="561"/>
      <c r="O243" s="561"/>
      <c r="P243" s="166" t="s">
        <v>248</v>
      </c>
      <c r="Q243" s="166" t="s">
        <v>249</v>
      </c>
      <c r="R243" s="561"/>
      <c r="S243" s="561"/>
      <c r="T243" s="561"/>
      <c r="U243" s="561"/>
      <c r="V243" s="561"/>
      <c r="W243" s="561"/>
      <c r="X243" s="561"/>
      <c r="Y243" s="558"/>
    </row>
    <row r="244" spans="2:25" ht="15.75" customHeight="1" x14ac:dyDescent="0.15">
      <c r="B244" s="294"/>
      <c r="C244" s="339" t="s">
        <v>592</v>
      </c>
      <c r="D244" s="340"/>
      <c r="E244" s="133">
        <v>2</v>
      </c>
      <c r="F244" s="245">
        <v>646.54999999999995</v>
      </c>
      <c r="G244" s="180" t="s">
        <v>522</v>
      </c>
      <c r="H244" s="180" t="s">
        <v>604</v>
      </c>
      <c r="I244" s="180" t="s">
        <v>542</v>
      </c>
      <c r="J244" s="267" t="s">
        <v>451</v>
      </c>
      <c r="K244" s="267"/>
      <c r="L244" s="267"/>
      <c r="M244" s="180" t="s">
        <v>714</v>
      </c>
      <c r="N244" s="180" t="s">
        <v>531</v>
      </c>
      <c r="O244" s="180" t="s">
        <v>531</v>
      </c>
      <c r="P244" s="180"/>
      <c r="Q244" s="180" t="s">
        <v>593</v>
      </c>
      <c r="R244" s="180" t="s">
        <v>594</v>
      </c>
      <c r="S244" s="180" t="s">
        <v>594</v>
      </c>
      <c r="T244" s="180" t="s">
        <v>524</v>
      </c>
      <c r="U244" s="267" t="s">
        <v>525</v>
      </c>
      <c r="V244" s="554"/>
      <c r="W244" s="554"/>
      <c r="X244" s="554"/>
      <c r="Y244" s="180"/>
    </row>
    <row r="245" spans="2:25" ht="15.95" customHeight="1" x14ac:dyDescent="0.15">
      <c r="B245" s="294"/>
      <c r="C245" s="339" t="s">
        <v>592</v>
      </c>
      <c r="D245" s="340"/>
      <c r="E245" s="133">
        <v>3</v>
      </c>
      <c r="F245" s="245">
        <v>648</v>
      </c>
      <c r="G245" s="180" t="s">
        <v>522</v>
      </c>
      <c r="H245" s="180" t="s">
        <v>708</v>
      </c>
      <c r="I245" s="180" t="s">
        <v>542</v>
      </c>
      <c r="J245" s="267" t="s">
        <v>442</v>
      </c>
      <c r="K245" s="267"/>
      <c r="L245" s="267"/>
      <c r="M245" s="180" t="s">
        <v>887</v>
      </c>
      <c r="N245" s="180" t="s">
        <v>531</v>
      </c>
      <c r="O245" s="180" t="s">
        <v>531</v>
      </c>
      <c r="P245" s="180"/>
      <c r="Q245" s="180" t="s">
        <v>593</v>
      </c>
      <c r="R245" s="180" t="s">
        <v>594</v>
      </c>
      <c r="S245" s="180" t="s">
        <v>594</v>
      </c>
      <c r="T245" s="180" t="s">
        <v>524</v>
      </c>
      <c r="U245" s="267" t="s">
        <v>525</v>
      </c>
      <c r="V245" s="554"/>
      <c r="W245" s="554"/>
      <c r="X245" s="554"/>
      <c r="Y245" s="238" t="s">
        <v>526</v>
      </c>
    </row>
    <row r="246" spans="2:25" ht="15.95" customHeight="1" x14ac:dyDescent="0.15">
      <c r="B246" s="294"/>
      <c r="C246" s="339"/>
      <c r="D246" s="340"/>
      <c r="E246" s="133"/>
      <c r="F246" s="245"/>
      <c r="G246" s="180"/>
      <c r="H246" s="180"/>
      <c r="I246" s="180"/>
      <c r="J246" s="267"/>
      <c r="K246" s="267"/>
      <c r="L246" s="267"/>
      <c r="M246" s="180"/>
      <c r="N246" s="180"/>
      <c r="O246" s="180"/>
      <c r="P246" s="180"/>
      <c r="Q246" s="180"/>
      <c r="R246" s="180"/>
      <c r="S246" s="180"/>
      <c r="T246" s="180"/>
      <c r="U246" s="267"/>
      <c r="V246" s="554"/>
      <c r="W246" s="554"/>
      <c r="X246" s="554"/>
      <c r="Y246" s="180"/>
    </row>
    <row r="247" spans="2:25" ht="15.95" customHeight="1" x14ac:dyDescent="0.15">
      <c r="B247" s="294"/>
      <c r="C247" s="339"/>
      <c r="D247" s="340"/>
      <c r="E247" s="133"/>
      <c r="F247" s="245"/>
      <c r="G247" s="180"/>
      <c r="H247" s="180"/>
      <c r="I247" s="180"/>
      <c r="J247" s="267"/>
      <c r="K247" s="267"/>
      <c r="L247" s="267"/>
      <c r="M247" s="180"/>
      <c r="N247" s="180"/>
      <c r="O247" s="180"/>
      <c r="P247" s="180"/>
      <c r="Q247" s="180"/>
      <c r="R247" s="180"/>
      <c r="S247" s="180"/>
      <c r="T247" s="180"/>
      <c r="U247" s="267"/>
      <c r="V247" s="554"/>
      <c r="W247" s="554"/>
      <c r="X247" s="554"/>
      <c r="Y247" s="180"/>
    </row>
    <row r="248" spans="2:25" ht="15.95" customHeight="1" x14ac:dyDescent="0.15">
      <c r="B248" s="294"/>
      <c r="C248" s="339"/>
      <c r="D248" s="340"/>
      <c r="E248" s="133"/>
      <c r="F248" s="245"/>
      <c r="G248" s="180"/>
      <c r="H248" s="180"/>
      <c r="I248" s="180"/>
      <c r="J248" s="267"/>
      <c r="K248" s="267"/>
      <c r="L248" s="267"/>
      <c r="M248" s="180"/>
      <c r="N248" s="180"/>
      <c r="O248" s="180"/>
      <c r="P248" s="180"/>
      <c r="Q248" s="180"/>
      <c r="R248" s="180"/>
      <c r="S248" s="180"/>
      <c r="T248" s="180"/>
      <c r="U248" s="267"/>
      <c r="V248" s="554"/>
      <c r="W248" s="554"/>
      <c r="X248" s="554"/>
      <c r="Y248" s="180"/>
    </row>
    <row r="249" spans="2:25" ht="15.95" customHeight="1" x14ac:dyDescent="0.15">
      <c r="B249" s="294"/>
      <c r="C249" s="339"/>
      <c r="D249" s="340"/>
      <c r="E249" s="133"/>
      <c r="F249" s="245"/>
      <c r="G249" s="180"/>
      <c r="H249" s="180"/>
      <c r="I249" s="180"/>
      <c r="J249" s="267"/>
      <c r="K249" s="267"/>
      <c r="L249" s="267"/>
      <c r="M249" s="180"/>
      <c r="N249" s="180"/>
      <c r="O249" s="180"/>
      <c r="P249" s="180"/>
      <c r="Q249" s="180"/>
      <c r="R249" s="180"/>
      <c r="S249" s="180"/>
      <c r="T249" s="180"/>
      <c r="U249" s="267"/>
      <c r="V249" s="554"/>
      <c r="W249" s="554"/>
      <c r="X249" s="554"/>
      <c r="Y249" s="180"/>
    </row>
    <row r="250" spans="2:25" ht="15.95" customHeight="1" x14ac:dyDescent="0.15">
      <c r="B250" s="294"/>
      <c r="C250" s="339"/>
      <c r="D250" s="340"/>
      <c r="E250" s="133"/>
      <c r="F250" s="245"/>
      <c r="G250" s="180"/>
      <c r="H250" s="180"/>
      <c r="I250" s="180"/>
      <c r="J250" s="267"/>
      <c r="K250" s="267"/>
      <c r="L250" s="267"/>
      <c r="M250" s="180"/>
      <c r="N250" s="180"/>
      <c r="O250" s="180"/>
      <c r="P250" s="180"/>
      <c r="Q250" s="180"/>
      <c r="R250" s="180"/>
      <c r="S250" s="180"/>
      <c r="T250" s="180"/>
      <c r="U250" s="267"/>
      <c r="V250" s="554"/>
      <c r="W250" s="554"/>
      <c r="X250" s="554"/>
      <c r="Y250" s="180"/>
    </row>
    <row r="251" spans="2:25" ht="15.95" customHeight="1" x14ac:dyDescent="0.15">
      <c r="B251" s="294"/>
      <c r="C251" s="339"/>
      <c r="D251" s="340"/>
      <c r="E251" s="133"/>
      <c r="F251" s="245"/>
      <c r="G251" s="180"/>
      <c r="H251" s="180"/>
      <c r="I251" s="180"/>
      <c r="J251" s="267"/>
      <c r="K251" s="267"/>
      <c r="L251" s="267"/>
      <c r="M251" s="180"/>
      <c r="N251" s="180"/>
      <c r="O251" s="180"/>
      <c r="P251" s="180"/>
      <c r="Q251" s="180"/>
      <c r="R251" s="180"/>
      <c r="S251" s="180"/>
      <c r="T251" s="180"/>
      <c r="U251" s="267"/>
      <c r="V251" s="554"/>
      <c r="W251" s="554"/>
      <c r="X251" s="554"/>
      <c r="Y251" s="180"/>
    </row>
    <row r="252" spans="2:25" ht="15.95" customHeight="1" x14ac:dyDescent="0.15">
      <c r="B252" s="294"/>
      <c r="C252" s="339"/>
      <c r="D252" s="340"/>
      <c r="E252" s="133"/>
      <c r="F252" s="245"/>
      <c r="G252" s="180"/>
      <c r="H252" s="180"/>
      <c r="I252" s="180"/>
      <c r="J252" s="339"/>
      <c r="K252" s="555"/>
      <c r="L252" s="340"/>
      <c r="M252" s="180"/>
      <c r="N252" s="180"/>
      <c r="O252" s="180"/>
      <c r="P252" s="180"/>
      <c r="Q252" s="180"/>
      <c r="R252" s="180"/>
      <c r="S252" s="180"/>
      <c r="T252" s="180"/>
      <c r="U252" s="339"/>
      <c r="V252" s="555"/>
      <c r="W252" s="555"/>
      <c r="X252" s="340"/>
      <c r="Y252" s="180"/>
    </row>
    <row r="253" spans="2:25" ht="15.95" customHeight="1" x14ac:dyDescent="0.15">
      <c r="B253" s="294"/>
      <c r="C253" s="339"/>
      <c r="D253" s="340"/>
      <c r="E253" s="133"/>
      <c r="F253" s="245"/>
      <c r="G253" s="180"/>
      <c r="H253" s="180"/>
      <c r="I253" s="180"/>
      <c r="J253" s="339"/>
      <c r="K253" s="555"/>
      <c r="L253" s="340"/>
      <c r="M253" s="180"/>
      <c r="N253" s="180"/>
      <c r="O253" s="180"/>
      <c r="P253" s="180"/>
      <c r="Q253" s="180"/>
      <c r="R253" s="180"/>
      <c r="S253" s="180"/>
      <c r="T253" s="180"/>
      <c r="U253" s="339"/>
      <c r="V253" s="555"/>
      <c r="W253" s="555"/>
      <c r="X253" s="340"/>
      <c r="Y253" s="180"/>
    </row>
    <row r="254" spans="2:25" ht="15.95" customHeight="1" x14ac:dyDescent="0.15">
      <c r="B254" s="294"/>
      <c r="C254" s="339"/>
      <c r="D254" s="340"/>
      <c r="E254" s="133"/>
      <c r="F254" s="245"/>
      <c r="G254" s="180"/>
      <c r="H254" s="180"/>
      <c r="I254" s="180"/>
      <c r="J254" s="339"/>
      <c r="K254" s="555"/>
      <c r="L254" s="340"/>
      <c r="M254" s="180"/>
      <c r="N254" s="180"/>
      <c r="O254" s="180"/>
      <c r="P254" s="180"/>
      <c r="Q254" s="180"/>
      <c r="R254" s="180"/>
      <c r="S254" s="180"/>
      <c r="T254" s="180"/>
      <c r="U254" s="339"/>
      <c r="V254" s="555"/>
      <c r="W254" s="555"/>
      <c r="X254" s="340"/>
      <c r="Y254" s="180"/>
    </row>
    <row r="255" spans="2:25" ht="15.95" customHeight="1" x14ac:dyDescent="0.15">
      <c r="B255" s="294"/>
      <c r="C255" s="339"/>
      <c r="D255" s="340"/>
      <c r="E255" s="133"/>
      <c r="F255" s="245"/>
      <c r="G255" s="180"/>
      <c r="H255" s="180"/>
      <c r="I255" s="180"/>
      <c r="J255" s="339"/>
      <c r="K255" s="555"/>
      <c r="L255" s="340"/>
      <c r="M255" s="180"/>
      <c r="N255" s="180"/>
      <c r="O255" s="180"/>
      <c r="P255" s="180"/>
      <c r="Q255" s="180"/>
      <c r="R255" s="180"/>
      <c r="S255" s="180"/>
      <c r="T255" s="180"/>
      <c r="U255" s="267"/>
      <c r="V255" s="554"/>
      <c r="W255" s="554"/>
      <c r="X255" s="554"/>
      <c r="Y255" s="180"/>
    </row>
    <row r="256" spans="2:25" ht="15.95" customHeight="1" x14ac:dyDescent="0.15">
      <c r="B256" s="294"/>
      <c r="C256" s="339"/>
      <c r="D256" s="340"/>
      <c r="E256" s="133"/>
      <c r="F256" s="245"/>
      <c r="G256" s="180"/>
      <c r="H256" s="180"/>
      <c r="I256" s="180"/>
      <c r="J256" s="267"/>
      <c r="K256" s="267"/>
      <c r="L256" s="267"/>
      <c r="M256" s="180"/>
      <c r="N256" s="180"/>
      <c r="O256" s="180"/>
      <c r="P256" s="180"/>
      <c r="Q256" s="180"/>
      <c r="R256" s="180"/>
      <c r="S256" s="180"/>
      <c r="T256" s="180"/>
      <c r="U256" s="267"/>
      <c r="V256" s="554"/>
      <c r="W256" s="554"/>
      <c r="X256" s="554"/>
      <c r="Y256" s="180"/>
    </row>
    <row r="257" spans="2:25" ht="15.95" customHeight="1" x14ac:dyDescent="0.15">
      <c r="B257" s="294"/>
      <c r="C257" s="339"/>
      <c r="D257" s="340"/>
      <c r="E257" s="133"/>
      <c r="F257" s="245"/>
      <c r="G257" s="180"/>
      <c r="H257" s="180"/>
      <c r="I257" s="180"/>
      <c r="J257" s="267"/>
      <c r="K257" s="267"/>
      <c r="L257" s="267"/>
      <c r="M257" s="180"/>
      <c r="N257" s="180"/>
      <c r="O257" s="180"/>
      <c r="P257" s="180"/>
      <c r="Q257" s="180"/>
      <c r="R257" s="180"/>
      <c r="S257" s="180"/>
      <c r="T257" s="180"/>
      <c r="U257" s="267"/>
      <c r="V257" s="554"/>
      <c r="W257" s="554"/>
      <c r="X257" s="554"/>
      <c r="Y257" s="180"/>
    </row>
    <row r="258" spans="2:25" ht="15.95" customHeight="1" x14ac:dyDescent="0.15">
      <c r="B258" s="294"/>
      <c r="C258" s="339"/>
      <c r="D258" s="340"/>
      <c r="E258" s="133"/>
      <c r="F258" s="245"/>
      <c r="G258" s="180"/>
      <c r="H258" s="180"/>
      <c r="I258" s="180"/>
      <c r="J258" s="267"/>
      <c r="K258" s="267"/>
      <c r="L258" s="267"/>
      <c r="M258" s="180"/>
      <c r="N258" s="180"/>
      <c r="O258" s="180"/>
      <c r="P258" s="180"/>
      <c r="Q258" s="180"/>
      <c r="R258" s="180"/>
      <c r="S258" s="180"/>
      <c r="T258" s="180"/>
      <c r="U258" s="267"/>
      <c r="V258" s="554"/>
      <c r="W258" s="554"/>
      <c r="X258" s="554"/>
      <c r="Y258" s="180"/>
    </row>
    <row r="259" spans="2:25" ht="15.95" customHeight="1" x14ac:dyDescent="0.15">
      <c r="B259" s="294"/>
      <c r="C259" s="339"/>
      <c r="D259" s="340"/>
      <c r="E259" s="133"/>
      <c r="F259" s="245"/>
      <c r="G259" s="180"/>
      <c r="H259" s="180"/>
      <c r="I259" s="180"/>
      <c r="J259" s="267"/>
      <c r="K259" s="267"/>
      <c r="L259" s="267"/>
      <c r="M259" s="180"/>
      <c r="N259" s="180"/>
      <c r="O259" s="180"/>
      <c r="P259" s="180"/>
      <c r="Q259" s="180"/>
      <c r="R259" s="180"/>
      <c r="S259" s="180"/>
      <c r="T259" s="180"/>
      <c r="U259" s="267"/>
      <c r="V259" s="554"/>
      <c r="W259" s="554"/>
      <c r="X259" s="554"/>
      <c r="Y259" s="180"/>
    </row>
    <row r="260" spans="2:25" ht="15.95" customHeight="1" x14ac:dyDescent="0.15">
      <c r="B260" s="294"/>
      <c r="C260" s="339"/>
      <c r="D260" s="340"/>
      <c r="E260" s="133"/>
      <c r="F260" s="245"/>
      <c r="G260" s="180"/>
      <c r="H260" s="180"/>
      <c r="I260" s="180"/>
      <c r="J260" s="267"/>
      <c r="K260" s="267"/>
      <c r="L260" s="267"/>
      <c r="M260" s="180"/>
      <c r="N260" s="180"/>
      <c r="O260" s="180"/>
      <c r="P260" s="180"/>
      <c r="Q260" s="180"/>
      <c r="R260" s="180"/>
      <c r="S260" s="180"/>
      <c r="T260" s="180"/>
      <c r="U260" s="267"/>
      <c r="V260" s="554"/>
      <c r="W260" s="554"/>
      <c r="X260" s="554"/>
      <c r="Y260" s="180"/>
    </row>
    <row r="261" spans="2:25" ht="15.95" customHeight="1" x14ac:dyDescent="0.15">
      <c r="B261" s="294"/>
      <c r="C261" s="339"/>
      <c r="D261" s="340"/>
      <c r="E261" s="133"/>
      <c r="F261" s="245"/>
      <c r="G261" s="180"/>
      <c r="H261" s="180"/>
      <c r="I261" s="180"/>
      <c r="J261" s="267"/>
      <c r="K261" s="267"/>
      <c r="L261" s="267"/>
      <c r="M261" s="180"/>
      <c r="N261" s="180"/>
      <c r="O261" s="180"/>
      <c r="P261" s="180"/>
      <c r="Q261" s="180"/>
      <c r="R261" s="180"/>
      <c r="S261" s="180"/>
      <c r="T261" s="180"/>
      <c r="U261" s="267"/>
      <c r="V261" s="554"/>
      <c r="W261" s="554"/>
      <c r="X261" s="554"/>
      <c r="Y261" s="180"/>
    </row>
    <row r="262" spans="2:25" ht="15.95" customHeight="1" x14ac:dyDescent="0.15">
      <c r="B262" s="294"/>
      <c r="C262" s="339"/>
      <c r="D262" s="340"/>
      <c r="E262" s="133"/>
      <c r="F262" s="245"/>
      <c r="G262" s="180"/>
      <c r="H262" s="180"/>
      <c r="I262" s="180"/>
      <c r="J262" s="267"/>
      <c r="K262" s="267"/>
      <c r="L262" s="267"/>
      <c r="M262" s="180"/>
      <c r="N262" s="180"/>
      <c r="O262" s="180"/>
      <c r="P262" s="180"/>
      <c r="Q262" s="180"/>
      <c r="R262" s="180"/>
      <c r="S262" s="180"/>
      <c r="T262" s="180"/>
      <c r="U262" s="267"/>
      <c r="V262" s="554"/>
      <c r="W262" s="554"/>
      <c r="X262" s="554"/>
      <c r="Y262" s="180"/>
    </row>
    <row r="263" spans="2:25" ht="15.95" customHeight="1" x14ac:dyDescent="0.15">
      <c r="B263" s="294"/>
      <c r="C263" s="339"/>
      <c r="D263" s="340"/>
      <c r="E263" s="133"/>
      <c r="F263" s="245"/>
      <c r="G263" s="180"/>
      <c r="H263" s="180"/>
      <c r="I263" s="180"/>
      <c r="J263" s="267"/>
      <c r="K263" s="267"/>
      <c r="L263" s="267"/>
      <c r="M263" s="180"/>
      <c r="N263" s="180"/>
      <c r="O263" s="180"/>
      <c r="P263" s="180"/>
      <c r="Q263" s="180"/>
      <c r="R263" s="180"/>
      <c r="S263" s="180"/>
      <c r="T263" s="180"/>
      <c r="U263" s="267"/>
      <c r="V263" s="554"/>
      <c r="W263" s="554"/>
      <c r="X263" s="554"/>
      <c r="Y263" s="180"/>
    </row>
    <row r="264" spans="2:25" ht="15.95" customHeight="1" x14ac:dyDescent="0.15">
      <c r="B264" s="294"/>
      <c r="C264" s="339"/>
      <c r="D264" s="340"/>
      <c r="E264" s="133"/>
      <c r="F264" s="245"/>
      <c r="G264" s="180"/>
      <c r="H264" s="180"/>
      <c r="I264" s="180"/>
      <c r="J264" s="267"/>
      <c r="K264" s="267"/>
      <c r="L264" s="267"/>
      <c r="M264" s="180"/>
      <c r="N264" s="180"/>
      <c r="O264" s="180"/>
      <c r="P264" s="180"/>
      <c r="Q264" s="180"/>
      <c r="R264" s="180"/>
      <c r="S264" s="180"/>
      <c r="T264" s="180"/>
      <c r="U264" s="267"/>
      <c r="V264" s="554"/>
      <c r="W264" s="554"/>
      <c r="X264" s="554"/>
      <c r="Y264" s="180"/>
    </row>
    <row r="265" spans="2:25" ht="15.95" customHeight="1" x14ac:dyDescent="0.15">
      <c r="B265" s="294"/>
      <c r="C265" s="339"/>
      <c r="D265" s="340"/>
      <c r="E265" s="133"/>
      <c r="F265" s="245"/>
      <c r="G265" s="180"/>
      <c r="H265" s="180"/>
      <c r="I265" s="180"/>
      <c r="J265" s="267"/>
      <c r="K265" s="267"/>
      <c r="L265" s="267"/>
      <c r="M265" s="180"/>
      <c r="N265" s="180"/>
      <c r="O265" s="180"/>
      <c r="P265" s="180"/>
      <c r="Q265" s="180"/>
      <c r="R265" s="180"/>
      <c r="S265" s="180"/>
      <c r="T265" s="180"/>
      <c r="U265" s="267"/>
      <c r="V265" s="554"/>
      <c r="W265" s="554"/>
      <c r="X265" s="554"/>
      <c r="Y265" s="180"/>
    </row>
    <row r="266" spans="2:25" ht="15.95" customHeight="1" x14ac:dyDescent="0.15">
      <c r="B266" s="294"/>
      <c r="C266" s="339"/>
      <c r="D266" s="340"/>
      <c r="E266" s="133"/>
      <c r="F266" s="245"/>
      <c r="G266" s="180"/>
      <c r="H266" s="180"/>
      <c r="I266" s="180"/>
      <c r="J266" s="267"/>
      <c r="K266" s="267"/>
      <c r="L266" s="267"/>
      <c r="M266" s="180"/>
      <c r="N266" s="180"/>
      <c r="O266" s="180"/>
      <c r="P266" s="180"/>
      <c r="Q266" s="180"/>
      <c r="R266" s="180"/>
      <c r="S266" s="180"/>
      <c r="T266" s="180"/>
      <c r="U266" s="267"/>
      <c r="V266" s="554"/>
      <c r="W266" s="554"/>
      <c r="X266" s="554"/>
      <c r="Y266" s="180"/>
    </row>
    <row r="267" spans="2:25" ht="15.95" customHeight="1" x14ac:dyDescent="0.15">
      <c r="B267" s="294"/>
      <c r="C267" s="339"/>
      <c r="D267" s="340"/>
      <c r="E267" s="133"/>
      <c r="F267" s="245"/>
      <c r="G267" s="180"/>
      <c r="H267" s="180"/>
      <c r="I267" s="180"/>
      <c r="J267" s="267"/>
      <c r="K267" s="267"/>
      <c r="L267" s="267"/>
      <c r="M267" s="180"/>
      <c r="N267" s="180"/>
      <c r="O267" s="180"/>
      <c r="P267" s="180"/>
      <c r="Q267" s="180"/>
      <c r="R267" s="180"/>
      <c r="S267" s="180"/>
      <c r="T267" s="180"/>
      <c r="U267" s="267"/>
      <c r="V267" s="554"/>
      <c r="W267" s="554"/>
      <c r="X267" s="554"/>
      <c r="Y267" s="180"/>
    </row>
    <row r="268" spans="2:25" ht="15.95" customHeight="1" x14ac:dyDescent="0.15">
      <c r="B268" s="294"/>
      <c r="C268" s="339"/>
      <c r="D268" s="340"/>
      <c r="E268" s="133"/>
      <c r="F268" s="245"/>
      <c r="G268" s="180"/>
      <c r="H268" s="180"/>
      <c r="I268" s="180"/>
      <c r="J268" s="267"/>
      <c r="K268" s="267"/>
      <c r="L268" s="267"/>
      <c r="M268" s="180"/>
      <c r="N268" s="180"/>
      <c r="O268" s="180"/>
      <c r="P268" s="180"/>
      <c r="Q268" s="180"/>
      <c r="R268" s="180"/>
      <c r="S268" s="180"/>
      <c r="T268" s="180"/>
      <c r="U268" s="267"/>
      <c r="V268" s="554"/>
      <c r="W268" s="554"/>
      <c r="X268" s="554"/>
      <c r="Y268" s="180"/>
    </row>
    <row r="269" spans="2:25" ht="15.95" customHeight="1" x14ac:dyDescent="0.15">
      <c r="B269" s="294"/>
      <c r="C269" s="339"/>
      <c r="D269" s="340"/>
      <c r="E269" s="133"/>
      <c r="F269" s="245"/>
      <c r="G269" s="180"/>
      <c r="H269" s="180"/>
      <c r="I269" s="180"/>
      <c r="J269" s="267"/>
      <c r="K269" s="267"/>
      <c r="L269" s="267"/>
      <c r="M269" s="180"/>
      <c r="N269" s="180"/>
      <c r="O269" s="180"/>
      <c r="P269" s="180"/>
      <c r="Q269" s="180"/>
      <c r="R269" s="180"/>
      <c r="S269" s="180"/>
      <c r="T269" s="180"/>
      <c r="U269" s="267"/>
      <c r="V269" s="554"/>
      <c r="W269" s="554"/>
      <c r="X269" s="554"/>
      <c r="Y269" s="180"/>
    </row>
    <row r="270" spans="2:25" ht="15.95" customHeight="1" x14ac:dyDescent="0.15">
      <c r="B270" s="294"/>
      <c r="C270" s="339"/>
      <c r="D270" s="340"/>
      <c r="E270" s="133"/>
      <c r="F270" s="245"/>
      <c r="G270" s="180"/>
      <c r="H270" s="180"/>
      <c r="I270" s="180"/>
      <c r="J270" s="267"/>
      <c r="K270" s="267"/>
      <c r="L270" s="267"/>
      <c r="M270" s="180"/>
      <c r="N270" s="180"/>
      <c r="O270" s="180"/>
      <c r="P270" s="180"/>
      <c r="Q270" s="180"/>
      <c r="R270" s="180"/>
      <c r="S270" s="180"/>
      <c r="T270" s="180"/>
      <c r="U270" s="267"/>
      <c r="V270" s="554"/>
      <c r="W270" s="554"/>
      <c r="X270" s="554"/>
      <c r="Y270" s="180"/>
    </row>
    <row r="271" spans="2:25" ht="15.95" customHeight="1" x14ac:dyDescent="0.15">
      <c r="B271" s="294"/>
      <c r="C271" s="339"/>
      <c r="D271" s="340"/>
      <c r="E271" s="133"/>
      <c r="F271" s="245"/>
      <c r="G271" s="180"/>
      <c r="H271" s="180"/>
      <c r="I271" s="180"/>
      <c r="J271" s="267"/>
      <c r="K271" s="267"/>
      <c r="L271" s="267"/>
      <c r="M271" s="180"/>
      <c r="N271" s="180"/>
      <c r="O271" s="180"/>
      <c r="P271" s="180"/>
      <c r="Q271" s="180"/>
      <c r="R271" s="180"/>
      <c r="S271" s="180"/>
      <c r="T271" s="180"/>
      <c r="U271" s="267"/>
      <c r="V271" s="554"/>
      <c r="W271" s="554"/>
      <c r="X271" s="554"/>
      <c r="Y271" s="180"/>
    </row>
    <row r="272" spans="2:25" ht="15.95" customHeight="1" x14ac:dyDescent="0.15">
      <c r="B272" s="294"/>
      <c r="C272" s="339"/>
      <c r="D272" s="340"/>
      <c r="E272" s="133"/>
      <c r="F272" s="245"/>
      <c r="G272" s="180"/>
      <c r="H272" s="180"/>
      <c r="I272" s="180"/>
      <c r="J272" s="267"/>
      <c r="K272" s="267"/>
      <c r="L272" s="267"/>
      <c r="M272" s="180"/>
      <c r="N272" s="180"/>
      <c r="O272" s="180"/>
      <c r="P272" s="180"/>
      <c r="Q272" s="180"/>
      <c r="R272" s="180"/>
      <c r="S272" s="180"/>
      <c r="T272" s="180"/>
      <c r="U272" s="267"/>
      <c r="V272" s="554"/>
      <c r="W272" s="554"/>
      <c r="X272" s="554"/>
      <c r="Y272" s="180"/>
    </row>
    <row r="273" spans="2:25" ht="15.95" customHeight="1" x14ac:dyDescent="0.15">
      <c r="B273" s="294"/>
      <c r="C273" s="339"/>
      <c r="D273" s="340"/>
      <c r="E273" s="133"/>
      <c r="F273" s="245"/>
      <c r="G273" s="180"/>
      <c r="H273" s="180"/>
      <c r="I273" s="180"/>
      <c r="J273" s="267"/>
      <c r="K273" s="267"/>
      <c r="L273" s="267"/>
      <c r="M273" s="180"/>
      <c r="N273" s="180"/>
      <c r="O273" s="180"/>
      <c r="P273" s="180"/>
      <c r="Q273" s="180"/>
      <c r="R273" s="180"/>
      <c r="S273" s="180"/>
      <c r="T273" s="180"/>
      <c r="U273" s="267"/>
      <c r="V273" s="554"/>
      <c r="W273" s="554"/>
      <c r="X273" s="554"/>
      <c r="Y273" s="180"/>
    </row>
    <row r="274" spans="2:25" ht="15.95" customHeight="1" x14ac:dyDescent="0.15">
      <c r="B274" s="294"/>
      <c r="C274" s="339"/>
      <c r="D274" s="340"/>
      <c r="E274" s="133"/>
      <c r="F274" s="245"/>
      <c r="G274" s="180"/>
      <c r="H274" s="180"/>
      <c r="I274" s="180"/>
      <c r="J274" s="267"/>
      <c r="K274" s="267"/>
      <c r="L274" s="267"/>
      <c r="M274" s="180"/>
      <c r="N274" s="180"/>
      <c r="O274" s="180"/>
      <c r="P274" s="180"/>
      <c r="Q274" s="180"/>
      <c r="R274" s="180"/>
      <c r="S274" s="180"/>
      <c r="T274" s="180"/>
      <c r="U274" s="267"/>
      <c r="V274" s="554"/>
      <c r="W274" s="554"/>
      <c r="X274" s="554"/>
      <c r="Y274" s="180"/>
    </row>
    <row r="275" spans="2:25" ht="15.95" customHeight="1" x14ac:dyDescent="0.15">
      <c r="B275" s="294"/>
      <c r="C275" s="339"/>
      <c r="D275" s="340"/>
      <c r="E275" s="133"/>
      <c r="F275" s="245"/>
      <c r="G275" s="180"/>
      <c r="H275" s="180"/>
      <c r="I275" s="180"/>
      <c r="J275" s="267"/>
      <c r="K275" s="267"/>
      <c r="L275" s="267"/>
      <c r="M275" s="180"/>
      <c r="N275" s="180"/>
      <c r="O275" s="180"/>
      <c r="P275" s="180"/>
      <c r="Q275" s="180"/>
      <c r="R275" s="180"/>
      <c r="S275" s="180"/>
      <c r="T275" s="180"/>
      <c r="U275" s="267"/>
      <c r="V275" s="554"/>
      <c r="W275" s="554"/>
      <c r="X275" s="554"/>
      <c r="Y275" s="180"/>
    </row>
    <row r="276" spans="2:25" ht="15.95" customHeight="1" x14ac:dyDescent="0.15">
      <c r="B276" s="294"/>
      <c r="C276" s="339"/>
      <c r="D276" s="340"/>
      <c r="E276" s="133"/>
      <c r="F276" s="245"/>
      <c r="G276" s="180"/>
      <c r="H276" s="180"/>
      <c r="I276" s="180"/>
      <c r="J276" s="267"/>
      <c r="K276" s="267"/>
      <c r="L276" s="267"/>
      <c r="M276" s="180"/>
      <c r="N276" s="180"/>
      <c r="O276" s="180"/>
      <c r="P276" s="180"/>
      <c r="Q276" s="180"/>
      <c r="R276" s="180"/>
      <c r="S276" s="180"/>
      <c r="T276" s="180"/>
      <c r="U276" s="267"/>
      <c r="V276" s="554"/>
      <c r="W276" s="554"/>
      <c r="X276" s="554"/>
      <c r="Y276" s="180"/>
    </row>
    <row r="277" spans="2:25" ht="15.95" customHeight="1" x14ac:dyDescent="0.15">
      <c r="B277" s="344"/>
      <c r="C277" s="339"/>
      <c r="D277" s="340"/>
      <c r="E277" s="133"/>
      <c r="F277" s="245"/>
      <c r="G277" s="180"/>
      <c r="H277" s="180"/>
      <c r="I277" s="180"/>
      <c r="J277" s="267"/>
      <c r="K277" s="267"/>
      <c r="L277" s="267"/>
      <c r="M277" s="180"/>
      <c r="N277" s="180"/>
      <c r="O277" s="180"/>
      <c r="P277" s="180"/>
      <c r="Q277" s="180"/>
      <c r="R277" s="180"/>
      <c r="S277" s="180"/>
      <c r="T277" s="180"/>
      <c r="U277" s="267"/>
      <c r="V277" s="554"/>
      <c r="W277" s="554"/>
      <c r="X277" s="554"/>
      <c r="Y277" s="180"/>
    </row>
    <row r="278" spans="2:25" ht="15.95" customHeight="1" x14ac:dyDescent="0.15">
      <c r="B278" s="20"/>
      <c r="C278" s="1" t="s">
        <v>250</v>
      </c>
      <c r="D278" s="5"/>
      <c r="F278" s="5"/>
      <c r="G278" s="18"/>
      <c r="H278" s="18"/>
      <c r="I278" s="18"/>
      <c r="J278" s="18"/>
      <c r="K278" s="18"/>
      <c r="L278" s="18"/>
      <c r="M278" s="18"/>
      <c r="N278" s="18"/>
      <c r="O278" s="18"/>
      <c r="P278" s="19"/>
      <c r="Q278" s="29"/>
      <c r="R278" s="5"/>
      <c r="S278" s="5"/>
      <c r="T278" s="18"/>
      <c r="U278" s="30"/>
      <c r="V278" s="30"/>
      <c r="W278" s="30"/>
      <c r="X278" s="30"/>
      <c r="Y278" s="5"/>
    </row>
    <row r="279" spans="2:25" ht="15.95" customHeight="1" x14ac:dyDescent="0.15">
      <c r="B279" s="20"/>
      <c r="C279" s="24" t="s">
        <v>251</v>
      </c>
      <c r="D279" s="5"/>
      <c r="F279" s="5"/>
      <c r="G279" s="18"/>
      <c r="H279" s="18"/>
      <c r="I279" s="18"/>
      <c r="J279" s="18"/>
      <c r="K279" s="18"/>
      <c r="L279" s="18"/>
      <c r="M279" s="18"/>
      <c r="N279" s="18"/>
      <c r="O279" s="18"/>
      <c r="P279" s="19"/>
      <c r="Q279" s="29"/>
      <c r="R279" s="5"/>
      <c r="S279" s="5"/>
      <c r="T279" s="18"/>
      <c r="U279" s="30"/>
      <c r="V279" s="30"/>
      <c r="W279" s="30"/>
      <c r="X279" s="30"/>
      <c r="Y279" s="5"/>
    </row>
    <row r="280" spans="2:25" ht="15.95" customHeight="1" x14ac:dyDescent="0.15">
      <c r="B280" s="21"/>
      <c r="C280" s="215" t="s">
        <v>252</v>
      </c>
      <c r="D280" s="215"/>
      <c r="E280" s="215"/>
      <c r="F280" s="215"/>
      <c r="G280" s="215"/>
      <c r="H280" s="215"/>
      <c r="I280" s="215"/>
      <c r="J280" s="215"/>
      <c r="K280" s="215"/>
      <c r="L280" s="215"/>
      <c r="M280" s="215"/>
      <c r="N280" s="215"/>
      <c r="O280" s="215"/>
      <c r="P280" s="215"/>
      <c r="Q280" s="215"/>
      <c r="R280" s="215"/>
      <c r="S280" s="215"/>
      <c r="T280" s="215"/>
      <c r="U280" s="215"/>
      <c r="V280" s="215"/>
      <c r="W280" s="215"/>
      <c r="X280" s="215"/>
    </row>
    <row r="281" spans="2:25" ht="15.95" customHeight="1" x14ac:dyDescent="0.15">
      <c r="B281" s="215"/>
      <c r="C281" s="215" t="s">
        <v>253</v>
      </c>
      <c r="D281" s="215"/>
      <c r="E281" s="215"/>
      <c r="F281" s="215"/>
      <c r="G281" s="215"/>
      <c r="H281" s="215"/>
      <c r="I281" s="215"/>
      <c r="J281" s="215"/>
      <c r="K281" s="215"/>
      <c r="L281" s="215"/>
      <c r="M281" s="215"/>
      <c r="N281" s="215"/>
      <c r="O281" s="215"/>
      <c r="P281" s="215"/>
      <c r="Q281" s="215"/>
      <c r="R281" s="215"/>
      <c r="S281" s="215"/>
      <c r="T281" s="215"/>
      <c r="U281" s="215"/>
      <c r="V281" s="215"/>
      <c r="W281" s="215"/>
      <c r="X281" s="215"/>
    </row>
    <row r="282" spans="2:25" ht="15.95" customHeight="1" x14ac:dyDescent="0.15">
      <c r="B282" s="215"/>
      <c r="C282" s="215" t="s">
        <v>254</v>
      </c>
      <c r="D282" s="215"/>
      <c r="E282" s="215"/>
      <c r="F282" s="215"/>
      <c r="G282" s="215"/>
      <c r="H282" s="215"/>
      <c r="I282" s="215"/>
      <c r="J282" s="215"/>
      <c r="K282" s="215"/>
      <c r="L282" s="215"/>
      <c r="M282" s="215"/>
      <c r="N282" s="215"/>
      <c r="O282" s="215"/>
      <c r="P282" s="215"/>
      <c r="Q282" s="215"/>
      <c r="R282" s="215"/>
      <c r="S282" s="215"/>
      <c r="T282" s="215"/>
      <c r="U282" s="215"/>
      <c r="V282" s="215"/>
      <c r="W282" s="215"/>
      <c r="X282" s="215"/>
    </row>
    <row r="283" spans="2:25" ht="15.95" customHeight="1" x14ac:dyDescent="0.15">
      <c r="C283" s="3" t="s">
        <v>209</v>
      </c>
    </row>
  </sheetData>
  <dataConsolidate/>
  <mergeCells count="828">
    <mergeCell ref="B237:X237"/>
    <mergeCell ref="B238:E238"/>
    <mergeCell ref="F238:H238"/>
    <mergeCell ref="I238:J238"/>
    <mergeCell ref="K238:N238"/>
    <mergeCell ref="O238:O239"/>
    <mergeCell ref="P238:S238"/>
    <mergeCell ref="T238:W239"/>
    <mergeCell ref="X238:Y239"/>
    <mergeCell ref="B239:E239"/>
    <mergeCell ref="F239:H239"/>
    <mergeCell ref="I239:J239"/>
    <mergeCell ref="K239:N239"/>
    <mergeCell ref="P239:S239"/>
    <mergeCell ref="B143:X143"/>
    <mergeCell ref="B144:E144"/>
    <mergeCell ref="F144:H144"/>
    <mergeCell ref="I144:J144"/>
    <mergeCell ref="K144:N144"/>
    <mergeCell ref="O144:O145"/>
    <mergeCell ref="P144:S144"/>
    <mergeCell ref="T144:W145"/>
    <mergeCell ref="X144:Y145"/>
    <mergeCell ref="B145:E145"/>
    <mergeCell ref="F145:H145"/>
    <mergeCell ref="I145:J145"/>
    <mergeCell ref="K145:N145"/>
    <mergeCell ref="P145:S145"/>
    <mergeCell ref="Y5:Y8"/>
    <mergeCell ref="T3:W4"/>
    <mergeCell ref="X3:Y4"/>
    <mergeCell ref="P3:S3"/>
    <mergeCell ref="P4:S4"/>
    <mergeCell ref="S7:S8"/>
    <mergeCell ref="T7:T8"/>
    <mergeCell ref="U7:X8"/>
    <mergeCell ref="O3:O4"/>
    <mergeCell ref="O5:O6"/>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C22:D22"/>
    <mergeCell ref="J20:L20"/>
    <mergeCell ref="J11:L11"/>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20:D20"/>
    <mergeCell ref="C32:D32"/>
    <mergeCell ref="C17:D17"/>
    <mergeCell ref="C31:D31"/>
    <mergeCell ref="J28:L28"/>
    <mergeCell ref="J29:L29"/>
    <mergeCell ref="J31:L31"/>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34:X34"/>
    <mergeCell ref="U35:X35"/>
    <mergeCell ref="U37:X37"/>
    <mergeCell ref="G5:H6"/>
    <mergeCell ref="I5:N6"/>
    <mergeCell ref="T5:X6"/>
    <mergeCell ref="P5:S6"/>
    <mergeCell ref="U38:X38"/>
    <mergeCell ref="U39:X39"/>
    <mergeCell ref="U40:X40"/>
    <mergeCell ref="U36:X36"/>
    <mergeCell ref="J26:L26"/>
    <mergeCell ref="O7:O8"/>
    <mergeCell ref="R7:R8"/>
    <mergeCell ref="P7:Q7"/>
    <mergeCell ref="G7:G8"/>
    <mergeCell ref="H7:H8"/>
    <mergeCell ref="J7:L8"/>
    <mergeCell ref="I7:I8"/>
    <mergeCell ref="M7:M8"/>
    <mergeCell ref="N7:N8"/>
    <mergeCell ref="U14:X14"/>
    <mergeCell ref="U15:X15"/>
    <mergeCell ref="U16:X16"/>
    <mergeCell ref="J25:L25"/>
    <mergeCell ref="J9:L9"/>
    <mergeCell ref="B49:X49"/>
    <mergeCell ref="B50:E50"/>
    <mergeCell ref="F50:H50"/>
    <mergeCell ref="I50:J50"/>
    <mergeCell ref="K50:N50"/>
    <mergeCell ref="O50:O51"/>
    <mergeCell ref="P50:S50"/>
    <mergeCell ref="T50:W51"/>
    <mergeCell ref="X50:Y51"/>
    <mergeCell ref="B51:E51"/>
    <mergeCell ref="F51:H51"/>
    <mergeCell ref="I51:J51"/>
    <mergeCell ref="K51:N51"/>
    <mergeCell ref="P51:S51"/>
    <mergeCell ref="B52:B89"/>
    <mergeCell ref="C52:D55"/>
    <mergeCell ref="E52:E55"/>
    <mergeCell ref="F52:F55"/>
    <mergeCell ref="G52:H53"/>
    <mergeCell ref="I52:N53"/>
    <mergeCell ref="O52:O53"/>
    <mergeCell ref="P52:S53"/>
    <mergeCell ref="T52:X53"/>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Y52:Y55"/>
    <mergeCell ref="G54:G55"/>
    <mergeCell ref="H54:H55"/>
    <mergeCell ref="I54:I55"/>
    <mergeCell ref="J54:L55"/>
    <mergeCell ref="M54:M55"/>
    <mergeCell ref="N54:N55"/>
    <mergeCell ref="O54:O55"/>
    <mergeCell ref="P54:Q54"/>
    <mergeCell ref="R54:R55"/>
    <mergeCell ref="S54:S55"/>
    <mergeCell ref="T54:T55"/>
    <mergeCell ref="U54:X55"/>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U82:X82"/>
    <mergeCell ref="C83:D83"/>
    <mergeCell ref="J83:L83"/>
    <mergeCell ref="U83:X83"/>
    <mergeCell ref="C84:D84"/>
    <mergeCell ref="J84:L84"/>
    <mergeCell ref="U84:X84"/>
    <mergeCell ref="K98:N98"/>
    <mergeCell ref="P98:S98"/>
    <mergeCell ref="C85:D85"/>
    <mergeCell ref="J85:L85"/>
    <mergeCell ref="U85:X85"/>
    <mergeCell ref="C86:D86"/>
    <mergeCell ref="J86:L86"/>
    <mergeCell ref="U86:X86"/>
    <mergeCell ref="C87:D87"/>
    <mergeCell ref="J87:L87"/>
    <mergeCell ref="U87:X87"/>
    <mergeCell ref="C106:D106"/>
    <mergeCell ref="J106:L106"/>
    <mergeCell ref="U106:X106"/>
    <mergeCell ref="C107:D107"/>
    <mergeCell ref="J107:L107"/>
    <mergeCell ref="U107:X107"/>
    <mergeCell ref="C88:D88"/>
    <mergeCell ref="J88:L88"/>
    <mergeCell ref="U88:X88"/>
    <mergeCell ref="C89:D89"/>
    <mergeCell ref="J89:L89"/>
    <mergeCell ref="U89:X89"/>
    <mergeCell ref="B96:X96"/>
    <mergeCell ref="B97:E97"/>
    <mergeCell ref="F97:H97"/>
    <mergeCell ref="I97:J97"/>
    <mergeCell ref="K97:N97"/>
    <mergeCell ref="O97:O98"/>
    <mergeCell ref="P97:S97"/>
    <mergeCell ref="T97:W98"/>
    <mergeCell ref="X97:Y98"/>
    <mergeCell ref="B98:E98"/>
    <mergeCell ref="F98:H98"/>
    <mergeCell ref="I98:J98"/>
    <mergeCell ref="C103:D103"/>
    <mergeCell ref="J103:L103"/>
    <mergeCell ref="U103:X103"/>
    <mergeCell ref="C104:D104"/>
    <mergeCell ref="J104:L104"/>
    <mergeCell ref="U104:X104"/>
    <mergeCell ref="C105:D105"/>
    <mergeCell ref="J105:L105"/>
    <mergeCell ref="U105:X105"/>
    <mergeCell ref="Y99:Y102"/>
    <mergeCell ref="G101:G102"/>
    <mergeCell ref="H101:H102"/>
    <mergeCell ref="I101:I102"/>
    <mergeCell ref="J101:L102"/>
    <mergeCell ref="M101:M102"/>
    <mergeCell ref="N101:N102"/>
    <mergeCell ref="O101:O102"/>
    <mergeCell ref="P101:Q101"/>
    <mergeCell ref="R101:R102"/>
    <mergeCell ref="S101:S102"/>
    <mergeCell ref="T101:T102"/>
    <mergeCell ref="U101:X102"/>
    <mergeCell ref="G99:H100"/>
    <mergeCell ref="I99:N100"/>
    <mergeCell ref="O99:O100"/>
    <mergeCell ref="P99:S100"/>
    <mergeCell ref="T99:X100"/>
    <mergeCell ref="C108:D108"/>
    <mergeCell ref="J108:L108"/>
    <mergeCell ref="U108:X108"/>
    <mergeCell ref="C109:D109"/>
    <mergeCell ref="J109:L109"/>
    <mergeCell ref="U109:X109"/>
    <mergeCell ref="C110:D110"/>
    <mergeCell ref="J110:L110"/>
    <mergeCell ref="U110:X110"/>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17:D117"/>
    <mergeCell ref="J117:L117"/>
    <mergeCell ref="U117:X117"/>
    <mergeCell ref="C118:D118"/>
    <mergeCell ref="J118:L118"/>
    <mergeCell ref="U118:X118"/>
    <mergeCell ref="C119:D119"/>
    <mergeCell ref="J119:L119"/>
    <mergeCell ref="U119:X119"/>
    <mergeCell ref="C120:D120"/>
    <mergeCell ref="J120:L120"/>
    <mergeCell ref="U120:X120"/>
    <mergeCell ref="C121:D121"/>
    <mergeCell ref="J121:L121"/>
    <mergeCell ref="U121:X121"/>
    <mergeCell ref="C122:D122"/>
    <mergeCell ref="J122:L122"/>
    <mergeCell ref="U122:X122"/>
    <mergeCell ref="C123:D123"/>
    <mergeCell ref="J123:L123"/>
    <mergeCell ref="U123:X123"/>
    <mergeCell ref="C124:D124"/>
    <mergeCell ref="J124:L124"/>
    <mergeCell ref="U124:X124"/>
    <mergeCell ref="C125:D125"/>
    <mergeCell ref="J125:L125"/>
    <mergeCell ref="U125:X125"/>
    <mergeCell ref="U130:X130"/>
    <mergeCell ref="C131:D131"/>
    <mergeCell ref="J131:L131"/>
    <mergeCell ref="U131:X131"/>
    <mergeCell ref="C126:D126"/>
    <mergeCell ref="J126:L126"/>
    <mergeCell ref="U126:X126"/>
    <mergeCell ref="C127:D127"/>
    <mergeCell ref="J127:L127"/>
    <mergeCell ref="U127:X127"/>
    <mergeCell ref="C128:D128"/>
    <mergeCell ref="J128:L128"/>
    <mergeCell ref="U128:X128"/>
    <mergeCell ref="C135:D135"/>
    <mergeCell ref="J135:L135"/>
    <mergeCell ref="U135:X135"/>
    <mergeCell ref="C136:D136"/>
    <mergeCell ref="J136:L136"/>
    <mergeCell ref="U136:X136"/>
    <mergeCell ref="B99:B136"/>
    <mergeCell ref="C99:D102"/>
    <mergeCell ref="E99:E102"/>
    <mergeCell ref="F99:F102"/>
    <mergeCell ref="C132:D132"/>
    <mergeCell ref="J132:L132"/>
    <mergeCell ref="U132:X132"/>
    <mergeCell ref="C133:D133"/>
    <mergeCell ref="J133:L133"/>
    <mergeCell ref="U133:X133"/>
    <mergeCell ref="C134:D134"/>
    <mergeCell ref="J134:L134"/>
    <mergeCell ref="U134:X134"/>
    <mergeCell ref="C129:D129"/>
    <mergeCell ref="J129:L129"/>
    <mergeCell ref="U129:X129"/>
    <mergeCell ref="C130:D130"/>
    <mergeCell ref="J130:L130"/>
    <mergeCell ref="B146:B183"/>
    <mergeCell ref="C146:D149"/>
    <mergeCell ref="E146:E149"/>
    <mergeCell ref="F146:F149"/>
    <mergeCell ref="G146:H147"/>
    <mergeCell ref="I146:N147"/>
    <mergeCell ref="O146:O147"/>
    <mergeCell ref="P146:S147"/>
    <mergeCell ref="T146:X147"/>
    <mergeCell ref="C150:D150"/>
    <mergeCell ref="J150:L150"/>
    <mergeCell ref="U150:X150"/>
    <mergeCell ref="C151:D151"/>
    <mergeCell ref="J151:L151"/>
    <mergeCell ref="U151:X151"/>
    <mergeCell ref="C152:D152"/>
    <mergeCell ref="J152:L152"/>
    <mergeCell ref="U152:X152"/>
    <mergeCell ref="C153:D153"/>
    <mergeCell ref="J153:L153"/>
    <mergeCell ref="U153:X153"/>
    <mergeCell ref="C154:D154"/>
    <mergeCell ref="J154:L154"/>
    <mergeCell ref="U154:X154"/>
    <mergeCell ref="Y146:Y149"/>
    <mergeCell ref="G148:G149"/>
    <mergeCell ref="H148:H149"/>
    <mergeCell ref="I148:I149"/>
    <mergeCell ref="J148:L149"/>
    <mergeCell ref="M148:M149"/>
    <mergeCell ref="N148:N149"/>
    <mergeCell ref="O148:O149"/>
    <mergeCell ref="P148:Q148"/>
    <mergeCell ref="R148:R149"/>
    <mergeCell ref="S148:S149"/>
    <mergeCell ref="T148:T149"/>
    <mergeCell ref="U148:X149"/>
    <mergeCell ref="C155:D155"/>
    <mergeCell ref="J155:L155"/>
    <mergeCell ref="U155:X155"/>
    <mergeCell ref="C156:D156"/>
    <mergeCell ref="J156:L156"/>
    <mergeCell ref="U156:X156"/>
    <mergeCell ref="C157:D157"/>
    <mergeCell ref="J157:L157"/>
    <mergeCell ref="U157:X157"/>
    <mergeCell ref="C158:D158"/>
    <mergeCell ref="J158:L158"/>
    <mergeCell ref="U158:X158"/>
    <mergeCell ref="C159:D159"/>
    <mergeCell ref="J159:L159"/>
    <mergeCell ref="U159:X159"/>
    <mergeCell ref="C160:D160"/>
    <mergeCell ref="J160:L160"/>
    <mergeCell ref="U160:X160"/>
    <mergeCell ref="C161:D161"/>
    <mergeCell ref="J161:L161"/>
    <mergeCell ref="U161:X161"/>
    <mergeCell ref="C162:D162"/>
    <mergeCell ref="J162:L162"/>
    <mergeCell ref="U162:X162"/>
    <mergeCell ref="C163:D163"/>
    <mergeCell ref="J163:L163"/>
    <mergeCell ref="U163:X163"/>
    <mergeCell ref="C164:D164"/>
    <mergeCell ref="J164:L164"/>
    <mergeCell ref="U164:X164"/>
    <mergeCell ref="C165:D165"/>
    <mergeCell ref="J165:L165"/>
    <mergeCell ref="U165:X165"/>
    <mergeCell ref="C166:D166"/>
    <mergeCell ref="J166:L166"/>
    <mergeCell ref="U166:X166"/>
    <mergeCell ref="C167:D167"/>
    <mergeCell ref="J167:L167"/>
    <mergeCell ref="U167:X167"/>
    <mergeCell ref="C168:D168"/>
    <mergeCell ref="J168:L168"/>
    <mergeCell ref="U168:X168"/>
    <mergeCell ref="C169:D169"/>
    <mergeCell ref="J169:L169"/>
    <mergeCell ref="U169:X169"/>
    <mergeCell ref="C170:D170"/>
    <mergeCell ref="J170:L170"/>
    <mergeCell ref="U170:X170"/>
    <mergeCell ref="C171:D171"/>
    <mergeCell ref="J171:L171"/>
    <mergeCell ref="U171:X171"/>
    <mergeCell ref="C172:D172"/>
    <mergeCell ref="J172:L172"/>
    <mergeCell ref="U172:X172"/>
    <mergeCell ref="C173:D173"/>
    <mergeCell ref="J173:L173"/>
    <mergeCell ref="U173:X173"/>
    <mergeCell ref="C174:D174"/>
    <mergeCell ref="J174:L174"/>
    <mergeCell ref="U174:X174"/>
    <mergeCell ref="C175:D175"/>
    <mergeCell ref="J175:L175"/>
    <mergeCell ref="U175:X175"/>
    <mergeCell ref="C176:D176"/>
    <mergeCell ref="J176:L176"/>
    <mergeCell ref="U176:X176"/>
    <mergeCell ref="C177:D177"/>
    <mergeCell ref="J177:L177"/>
    <mergeCell ref="U177:X177"/>
    <mergeCell ref="C178:D178"/>
    <mergeCell ref="J178:L178"/>
    <mergeCell ref="U178:X178"/>
    <mergeCell ref="K192:N192"/>
    <mergeCell ref="P192:S192"/>
    <mergeCell ref="C179:D179"/>
    <mergeCell ref="J179:L179"/>
    <mergeCell ref="U179:X179"/>
    <mergeCell ref="C180:D180"/>
    <mergeCell ref="J180:L180"/>
    <mergeCell ref="U180:X180"/>
    <mergeCell ref="C181:D181"/>
    <mergeCell ref="J181:L181"/>
    <mergeCell ref="U181:X181"/>
    <mergeCell ref="C200:D200"/>
    <mergeCell ref="J200:L200"/>
    <mergeCell ref="U200:X200"/>
    <mergeCell ref="C201:D201"/>
    <mergeCell ref="J201:L201"/>
    <mergeCell ref="U201:X201"/>
    <mergeCell ref="C182:D182"/>
    <mergeCell ref="J182:L182"/>
    <mergeCell ref="U182:X182"/>
    <mergeCell ref="C183:D183"/>
    <mergeCell ref="J183:L183"/>
    <mergeCell ref="U183:X183"/>
    <mergeCell ref="B190:X190"/>
    <mergeCell ref="B191:E191"/>
    <mergeCell ref="F191:H191"/>
    <mergeCell ref="I191:J191"/>
    <mergeCell ref="K191:N191"/>
    <mergeCell ref="O191:O192"/>
    <mergeCell ref="P191:S191"/>
    <mergeCell ref="T191:W192"/>
    <mergeCell ref="X191:Y192"/>
    <mergeCell ref="B192:E192"/>
    <mergeCell ref="F192:H192"/>
    <mergeCell ref="I192:J192"/>
    <mergeCell ref="C197:D197"/>
    <mergeCell ref="J197:L197"/>
    <mergeCell ref="U197:X197"/>
    <mergeCell ref="C198:D198"/>
    <mergeCell ref="J198:L198"/>
    <mergeCell ref="U198:X198"/>
    <mergeCell ref="C199:D199"/>
    <mergeCell ref="J199:L199"/>
    <mergeCell ref="U199:X199"/>
    <mergeCell ref="Y193:Y196"/>
    <mergeCell ref="G195:G196"/>
    <mergeCell ref="H195:H196"/>
    <mergeCell ref="I195:I196"/>
    <mergeCell ref="J195:L196"/>
    <mergeCell ref="M195:M196"/>
    <mergeCell ref="N195:N196"/>
    <mergeCell ref="O195:O196"/>
    <mergeCell ref="P195:Q195"/>
    <mergeCell ref="R195:R196"/>
    <mergeCell ref="S195:S196"/>
    <mergeCell ref="T195:T196"/>
    <mergeCell ref="U195:X196"/>
    <mergeCell ref="G193:H194"/>
    <mergeCell ref="I193:N194"/>
    <mergeCell ref="O193:O194"/>
    <mergeCell ref="P193:S194"/>
    <mergeCell ref="T193:X194"/>
    <mergeCell ref="C202:D202"/>
    <mergeCell ref="J202:L202"/>
    <mergeCell ref="U202:X202"/>
    <mergeCell ref="C203:D203"/>
    <mergeCell ref="J203:L203"/>
    <mergeCell ref="U203:X203"/>
    <mergeCell ref="C204:D204"/>
    <mergeCell ref="J204:L204"/>
    <mergeCell ref="U204:X204"/>
    <mergeCell ref="C205:D205"/>
    <mergeCell ref="J205:L205"/>
    <mergeCell ref="U205:X205"/>
    <mergeCell ref="C206:D206"/>
    <mergeCell ref="J206:L206"/>
    <mergeCell ref="U206:X206"/>
    <mergeCell ref="C207:D207"/>
    <mergeCell ref="J207:L207"/>
    <mergeCell ref="U207:X207"/>
    <mergeCell ref="C208:D208"/>
    <mergeCell ref="J208:L208"/>
    <mergeCell ref="U208:X208"/>
    <mergeCell ref="C209:D209"/>
    <mergeCell ref="J209:L209"/>
    <mergeCell ref="U209:X209"/>
    <mergeCell ref="C210:D210"/>
    <mergeCell ref="J210:L210"/>
    <mergeCell ref="U210:X210"/>
    <mergeCell ref="C211:D211"/>
    <mergeCell ref="J211:L211"/>
    <mergeCell ref="U211:X211"/>
    <mergeCell ref="C212:D212"/>
    <mergeCell ref="J212:L212"/>
    <mergeCell ref="U212:X212"/>
    <mergeCell ref="C213:D213"/>
    <mergeCell ref="J213:L213"/>
    <mergeCell ref="U213:X213"/>
    <mergeCell ref="C214:D214"/>
    <mergeCell ref="J214:L214"/>
    <mergeCell ref="U214:X214"/>
    <mergeCell ref="C215:D215"/>
    <mergeCell ref="J215:L215"/>
    <mergeCell ref="U215:X215"/>
    <mergeCell ref="C216:D216"/>
    <mergeCell ref="J216:L216"/>
    <mergeCell ref="U216:X216"/>
    <mergeCell ref="C217:D217"/>
    <mergeCell ref="J217:L217"/>
    <mergeCell ref="U217:X217"/>
    <mergeCell ref="C218:D218"/>
    <mergeCell ref="J218:L218"/>
    <mergeCell ref="U218:X218"/>
    <mergeCell ref="C219:D219"/>
    <mergeCell ref="J219:L219"/>
    <mergeCell ref="U219:X219"/>
    <mergeCell ref="U224:X224"/>
    <mergeCell ref="C225:D225"/>
    <mergeCell ref="J225:L225"/>
    <mergeCell ref="U225:X225"/>
    <mergeCell ref="C220:D220"/>
    <mergeCell ref="J220:L220"/>
    <mergeCell ref="U220:X220"/>
    <mergeCell ref="C221:D221"/>
    <mergeCell ref="J221:L221"/>
    <mergeCell ref="U221:X221"/>
    <mergeCell ref="C222:D222"/>
    <mergeCell ref="J222:L222"/>
    <mergeCell ref="U222:X222"/>
    <mergeCell ref="C229:D229"/>
    <mergeCell ref="J229:L229"/>
    <mergeCell ref="U229:X229"/>
    <mergeCell ref="C230:D230"/>
    <mergeCell ref="J230:L230"/>
    <mergeCell ref="U230:X230"/>
    <mergeCell ref="B193:B230"/>
    <mergeCell ref="C193:D196"/>
    <mergeCell ref="E193:E196"/>
    <mergeCell ref="F193:F196"/>
    <mergeCell ref="C226:D226"/>
    <mergeCell ref="J226:L226"/>
    <mergeCell ref="U226:X226"/>
    <mergeCell ref="C227:D227"/>
    <mergeCell ref="J227:L227"/>
    <mergeCell ref="U227:X227"/>
    <mergeCell ref="C228:D228"/>
    <mergeCell ref="J228:L228"/>
    <mergeCell ref="U228:X228"/>
    <mergeCell ref="C223:D223"/>
    <mergeCell ref="J223:L223"/>
    <mergeCell ref="U223:X223"/>
    <mergeCell ref="C224:D224"/>
    <mergeCell ref="J224:L224"/>
    <mergeCell ref="B240:B277"/>
    <mergeCell ref="C240:D243"/>
    <mergeCell ref="E240:E243"/>
    <mergeCell ref="F240:F243"/>
    <mergeCell ref="G240:H241"/>
    <mergeCell ref="I240:N241"/>
    <mergeCell ref="O240:O241"/>
    <mergeCell ref="P240:S241"/>
    <mergeCell ref="T240:X241"/>
    <mergeCell ref="C244:D244"/>
    <mergeCell ref="J244:L244"/>
    <mergeCell ref="U244:X244"/>
    <mergeCell ref="C245:D245"/>
    <mergeCell ref="J245:L245"/>
    <mergeCell ref="U245:X245"/>
    <mergeCell ref="C246:D246"/>
    <mergeCell ref="J246:L246"/>
    <mergeCell ref="U246:X246"/>
    <mergeCell ref="C247:D247"/>
    <mergeCell ref="J247:L247"/>
    <mergeCell ref="U247:X247"/>
    <mergeCell ref="C248:D248"/>
    <mergeCell ref="J248:L248"/>
    <mergeCell ref="U248:X248"/>
    <mergeCell ref="Y240:Y243"/>
    <mergeCell ref="G242:G243"/>
    <mergeCell ref="H242:H243"/>
    <mergeCell ref="I242:I243"/>
    <mergeCell ref="J242:L243"/>
    <mergeCell ref="M242:M243"/>
    <mergeCell ref="N242:N243"/>
    <mergeCell ref="O242:O243"/>
    <mergeCell ref="P242:Q242"/>
    <mergeCell ref="R242:R243"/>
    <mergeCell ref="S242:S243"/>
    <mergeCell ref="T242:T243"/>
    <mergeCell ref="U242:X243"/>
    <mergeCell ref="C249:D249"/>
    <mergeCell ref="J249:L249"/>
    <mergeCell ref="U249:X249"/>
    <mergeCell ref="C250:D250"/>
    <mergeCell ref="J250:L250"/>
    <mergeCell ref="U250:X250"/>
    <mergeCell ref="C251:D251"/>
    <mergeCell ref="J251:L251"/>
    <mergeCell ref="U251:X251"/>
    <mergeCell ref="C252:D252"/>
    <mergeCell ref="J252:L252"/>
    <mergeCell ref="U252:X252"/>
    <mergeCell ref="C253:D253"/>
    <mergeCell ref="J253:L253"/>
    <mergeCell ref="U253:X253"/>
    <mergeCell ref="C254:D254"/>
    <mergeCell ref="J254:L254"/>
    <mergeCell ref="U254:X254"/>
    <mergeCell ref="C255:D255"/>
    <mergeCell ref="J255:L255"/>
    <mergeCell ref="U255:X255"/>
    <mergeCell ref="C256:D256"/>
    <mergeCell ref="J256:L256"/>
    <mergeCell ref="U256:X256"/>
    <mergeCell ref="C257:D257"/>
    <mergeCell ref="J257:L257"/>
    <mergeCell ref="U257:X257"/>
    <mergeCell ref="C258:D258"/>
    <mergeCell ref="J258:L258"/>
    <mergeCell ref="U258:X258"/>
    <mergeCell ref="C259:D259"/>
    <mergeCell ref="J259:L259"/>
    <mergeCell ref="U259:X259"/>
    <mergeCell ref="C260:D260"/>
    <mergeCell ref="J260:L260"/>
    <mergeCell ref="U260:X260"/>
    <mergeCell ref="C261:D261"/>
    <mergeCell ref="J261:L261"/>
    <mergeCell ref="U261:X261"/>
    <mergeCell ref="C262:D262"/>
    <mergeCell ref="J262:L262"/>
    <mergeCell ref="U262:X262"/>
    <mergeCell ref="C263:D263"/>
    <mergeCell ref="J263:L263"/>
    <mergeCell ref="U263:X263"/>
    <mergeCell ref="C264:D264"/>
    <mergeCell ref="J264:L264"/>
    <mergeCell ref="U264:X264"/>
    <mergeCell ref="C265:D265"/>
    <mergeCell ref="J265:L265"/>
    <mergeCell ref="U265:X265"/>
    <mergeCell ref="C266:D266"/>
    <mergeCell ref="J266:L266"/>
    <mergeCell ref="U266:X266"/>
    <mergeCell ref="C267:D267"/>
    <mergeCell ref="J267:L267"/>
    <mergeCell ref="U267:X267"/>
    <mergeCell ref="C268:D268"/>
    <mergeCell ref="J268:L268"/>
    <mergeCell ref="U268:X268"/>
    <mergeCell ref="C269:D269"/>
    <mergeCell ref="J269:L269"/>
    <mergeCell ref="U269:X269"/>
    <mergeCell ref="C270:D270"/>
    <mergeCell ref="J270:L270"/>
    <mergeCell ref="U270:X270"/>
    <mergeCell ref="C271:D271"/>
    <mergeCell ref="J271:L271"/>
    <mergeCell ref="U271:X271"/>
    <mergeCell ref="C272:D272"/>
    <mergeCell ref="J272:L272"/>
    <mergeCell ref="U272:X272"/>
    <mergeCell ref="C276:D276"/>
    <mergeCell ref="J276:L276"/>
    <mergeCell ref="U276:X276"/>
    <mergeCell ref="C277:D277"/>
    <mergeCell ref="J277:L277"/>
    <mergeCell ref="U277:X277"/>
    <mergeCell ref="C273:D273"/>
    <mergeCell ref="J273:L273"/>
    <mergeCell ref="U273:X273"/>
    <mergeCell ref="C274:D274"/>
    <mergeCell ref="J274:L274"/>
    <mergeCell ref="U274:X274"/>
    <mergeCell ref="C275:D275"/>
    <mergeCell ref="J275:L275"/>
    <mergeCell ref="U275:X275"/>
  </mergeCells>
  <phoneticPr fontId="11"/>
  <dataValidations count="1">
    <dataValidation allowBlank="1" showInputMessage="1" showErrorMessage="1" prompt="覆工スパン毎に連番を記入。_x000a_数値で入力する。" sqref="E9:E42 E56:E89 E103:E136 E150:E183 E197:E230 E244:E277" xr:uid="{BCD82D75-7463-4E10-BEB1-7AF8A1394E47}"/>
  </dataValidations>
  <printOptions horizontalCentered="1" verticalCentered="1"/>
  <pageMargins left="0.23622047244094488" right="0.23622047244094488" top="0.74803149606299213" bottom="0.74803149606299213" header="0.31496062992125984" footer="0.31496062992125984"/>
  <pageSetup paperSize="9" scale="70" fitToWidth="0" fitToHeight="0" orientation="landscape" copies="2" r:id="rId1"/>
  <headerFooter alignWithMargins="0"/>
  <rowBreaks count="6" manualBreakCount="6">
    <brk id="48" max="16383" man="1"/>
    <brk id="95" max="16383" man="1"/>
    <brk id="142" max="16383" man="1"/>
    <brk id="189" max="16383" man="1"/>
    <brk id="236" max="16383" man="1"/>
    <brk id="283"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I9:I42 I56:I89 I103:I136 I150:I183 I197:I230 I244:I277</xm:sqref>
        </x14:dataValidation>
        <x14:dataValidation type="list" allowBlank="1" showInputMessage="1" showErrorMessage="1" xr:uid="{00000000-0002-0000-0600-000006000000}">
          <x14:formula1>
            <xm:f>'(参考)リスト'!$J$16:$J$18</xm:f>
          </x14:formula1>
          <xm:sqref>T9:T42 T56:T89 T103:T136 T150:T183 T244:T277 T197:T230</xm:sqref>
        </x14:dataValidation>
        <x14:dataValidation type="list" allowBlank="1" showInputMessage="1" showErrorMessage="1" xr:uid="{00000000-0002-0000-0600-000007000000}">
          <x14:formula1>
            <xm:f>'(参考)リスト'!$H$16:$H$17</xm:f>
          </x14:formula1>
          <xm:sqref>R9:R42 R56:R89 R103:R136 R150:R183 R197:R230 R244:R277</xm:sqref>
        </x14:dataValidation>
        <x14:dataValidation type="list" allowBlank="1" showInputMessage="1" showErrorMessage="1" xr:uid="{00000000-0002-0000-0600-000008000000}">
          <x14:formula1>
            <xm:f>'(参考)リスト'!$I$16:$I$18</xm:f>
          </x14:formula1>
          <xm:sqref>S9:S42 S56:S89 S103:S136 S150:S183 S197:S230 S244:S277</xm:sqref>
        </x14:dataValidation>
        <x14:dataValidation type="list" allowBlank="1" showInputMessage="1" showErrorMessage="1" xr:uid="{00000000-0002-0000-0600-00000C000000}">
          <x14:formula1>
            <xm:f>'(参考)リスト'!$F$16:$F$21</xm:f>
          </x14:formula1>
          <xm:sqref>O244:Q277 O9:Q42 O56:Q89 O103:Q136 O150:Q183 O197:Q230</xm:sqref>
        </x14:dataValidation>
        <x14:dataValidation type="list" showInputMessage="1" showErrorMessage="1" xr:uid="{029E4745-3D5D-4892-8FDA-530343C9ED98}">
          <x14:formula1>
            <xm:f>'(参考)リスト'!$B$16:$B$21</xm:f>
          </x14:formula1>
          <xm:sqref>G9:G42 G56:G89 G103:G136 G150:G183 G197:G230 G244:G277</xm:sqref>
        </x14:dataValidation>
        <x14:dataValidation type="list" allowBlank="1" showInputMessage="1" showErrorMessage="1" xr:uid="{91402F3D-BA0A-4172-8B61-7890E57CE66D}">
          <x14:formula1>
            <xm:f>'(参考)リスト'!$E$16:$E$27</xm:f>
          </x14:formula1>
          <xm:sqref>J9:L42 J56:L89 J103:L136 J150:L183 J197:L230 J244:L277</xm:sqref>
        </x14:dataValidation>
        <x14:dataValidation type="list" errorStyle="warning" allowBlank="1" showInputMessage="1" showErrorMessage="1" error="選択出来ません" xr:uid="{63A3D87F-9541-4268-85CF-5F8BC01FB520}">
          <x14:formula1>
            <xm:f>'(参考)リスト'!$C$16:$C$47</xm:f>
          </x14:formula1>
          <xm:sqref>H9:H42 H56:H89 H103:H136 H150:H183 H197:H230 H244:H277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X46"/>
  <sheetViews>
    <sheetView showGridLines="0" showZeros="0" view="pageBreakPreview"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481" t="s">
        <v>255</v>
      </c>
      <c r="C2" s="481"/>
      <c r="D2" s="481"/>
      <c r="E2" s="481"/>
      <c r="F2" s="481"/>
      <c r="G2" s="481"/>
      <c r="H2" s="481"/>
      <c r="I2" s="481"/>
      <c r="J2" s="601"/>
      <c r="K2" s="601"/>
      <c r="L2" s="601"/>
      <c r="M2" s="601"/>
      <c r="N2" s="601"/>
      <c r="O2" s="601"/>
      <c r="P2" s="601"/>
      <c r="Q2" s="601"/>
      <c r="R2" s="601"/>
      <c r="S2" s="601"/>
      <c r="T2" s="601"/>
      <c r="U2" s="601"/>
      <c r="V2" s="601"/>
    </row>
    <row r="3" spans="2:24" ht="20.100000000000001" customHeight="1" x14ac:dyDescent="0.15">
      <c r="B3" s="335" t="s">
        <v>60</v>
      </c>
      <c r="C3" s="346"/>
      <c r="D3" s="346"/>
      <c r="E3" s="347"/>
      <c r="F3" s="606" t="str">
        <f>+'様式A-1'!$D$3</f>
        <v>マツオトンネル</v>
      </c>
      <c r="G3" s="607"/>
      <c r="H3" s="607"/>
      <c r="I3" s="608"/>
      <c r="J3" s="199" t="s">
        <v>61</v>
      </c>
      <c r="K3" s="291" t="str">
        <f>+'様式A-1'!$J$3</f>
        <v>一般県道岩国美和線</v>
      </c>
      <c r="L3" s="291"/>
      <c r="M3" s="272" t="s">
        <v>256</v>
      </c>
      <c r="N3" s="274"/>
      <c r="O3" s="583" t="str">
        <f>+'様式B (1)'!$S$3</f>
        <v>復建調査設計株式会社</v>
      </c>
      <c r="P3" s="507"/>
      <c r="Q3" s="507"/>
      <c r="R3" s="609"/>
      <c r="S3" s="520" t="s">
        <v>225</v>
      </c>
      <c r="T3" s="585"/>
      <c r="U3" s="585"/>
      <c r="V3" s="519"/>
      <c r="W3" s="589">
        <f>+'様式B (1)'!$P$2</f>
        <v>45862</v>
      </c>
      <c r="X3" s="590"/>
    </row>
    <row r="4" spans="2:24" ht="20.100000000000001" customHeight="1" x14ac:dyDescent="0.15">
      <c r="B4" s="286" t="s">
        <v>167</v>
      </c>
      <c r="C4" s="287"/>
      <c r="D4" s="287"/>
      <c r="E4" s="288"/>
      <c r="F4" s="602" t="str">
        <f>+'様式A-1'!$D$4</f>
        <v>松尾トンネル</v>
      </c>
      <c r="G4" s="603"/>
      <c r="H4" s="603"/>
      <c r="I4" s="604"/>
      <c r="J4" s="196" t="s">
        <v>168</v>
      </c>
      <c r="K4" s="291" t="str">
        <f>+'様式A-1'!$R$3</f>
        <v>山口県岩国土木建築事務所</v>
      </c>
      <c r="L4" s="291"/>
      <c r="M4" s="275"/>
      <c r="N4" s="277"/>
      <c r="O4" s="596" t="str">
        <f>+'様式B (1)'!$S$4</f>
        <v>小笠原洋</v>
      </c>
      <c r="P4" s="508"/>
      <c r="Q4" s="508"/>
      <c r="R4" s="605"/>
      <c r="S4" s="586"/>
      <c r="T4" s="587"/>
      <c r="U4" s="587"/>
      <c r="V4" s="588"/>
      <c r="W4" s="591"/>
      <c r="X4" s="592"/>
    </row>
    <row r="5" spans="2:24" ht="30" customHeight="1" x14ac:dyDescent="0.15">
      <c r="B5" s="294" t="s">
        <v>226</v>
      </c>
      <c r="C5" s="565" t="s">
        <v>227</v>
      </c>
      <c r="D5" s="566"/>
      <c r="E5" s="557" t="s">
        <v>257</v>
      </c>
      <c r="F5" s="557" t="s">
        <v>229</v>
      </c>
      <c r="G5" s="565" t="s">
        <v>258</v>
      </c>
      <c r="H5" s="597"/>
      <c r="I5" s="598"/>
      <c r="J5" s="335" t="s">
        <v>259</v>
      </c>
      <c r="K5" s="346"/>
      <c r="L5" s="346"/>
      <c r="M5" s="346"/>
      <c r="N5" s="514" t="s">
        <v>226</v>
      </c>
      <c r="O5" s="575"/>
      <c r="P5" s="568" t="s">
        <v>260</v>
      </c>
      <c r="Q5" s="578"/>
      <c r="R5" s="578"/>
      <c r="S5" s="578"/>
      <c r="T5" s="578"/>
      <c r="U5" s="569"/>
      <c r="V5" s="568" t="s">
        <v>235</v>
      </c>
      <c r="W5" s="578"/>
      <c r="X5" s="569"/>
    </row>
    <row r="6" spans="2:24" ht="16.5" customHeight="1" x14ac:dyDescent="0.15">
      <c r="B6" s="294"/>
      <c r="C6" s="610"/>
      <c r="D6" s="566"/>
      <c r="E6" s="611"/>
      <c r="F6" s="611"/>
      <c r="G6" s="568" t="s">
        <v>261</v>
      </c>
      <c r="H6" s="569"/>
      <c r="I6" s="547" t="s">
        <v>237</v>
      </c>
      <c r="J6" s="560" t="s">
        <v>262</v>
      </c>
      <c r="K6" s="560"/>
      <c r="L6" s="562" t="s">
        <v>263</v>
      </c>
      <c r="M6" s="562"/>
      <c r="N6" s="547" t="s">
        <v>264</v>
      </c>
      <c r="O6" s="559"/>
      <c r="P6" s="564" t="s">
        <v>246</v>
      </c>
      <c r="Q6" s="547" t="s">
        <v>265</v>
      </c>
      <c r="R6" s="547"/>
      <c r="S6" s="547"/>
      <c r="T6" s="547"/>
      <c r="U6" s="547"/>
      <c r="V6" s="565"/>
      <c r="W6" s="597"/>
      <c r="X6" s="598"/>
    </row>
    <row r="7" spans="2:24" ht="16.5" customHeight="1" x14ac:dyDescent="0.15">
      <c r="B7" s="294"/>
      <c r="C7" s="591"/>
      <c r="D7" s="592"/>
      <c r="E7" s="612"/>
      <c r="F7" s="612"/>
      <c r="G7" s="570"/>
      <c r="H7" s="571"/>
      <c r="I7" s="559"/>
      <c r="J7" s="561"/>
      <c r="K7" s="561"/>
      <c r="L7" s="561"/>
      <c r="M7" s="561"/>
      <c r="N7" s="166" t="s">
        <v>248</v>
      </c>
      <c r="O7" s="166" t="s">
        <v>249</v>
      </c>
      <c r="P7" s="599"/>
      <c r="Q7" s="559"/>
      <c r="R7" s="559"/>
      <c r="S7" s="559"/>
      <c r="T7" s="559"/>
      <c r="U7" s="559"/>
      <c r="V7" s="198"/>
      <c r="W7" s="200"/>
      <c r="X7" s="201"/>
    </row>
    <row r="8" spans="2:24" ht="15.95" customHeight="1" x14ac:dyDescent="0.15">
      <c r="B8" s="294"/>
      <c r="C8" s="264" t="s">
        <v>902</v>
      </c>
      <c r="D8" s="266"/>
      <c r="E8" s="191">
        <v>1</v>
      </c>
      <c r="F8" s="244">
        <v>27</v>
      </c>
      <c r="G8" s="180" t="s">
        <v>501</v>
      </c>
      <c r="H8" s="180" t="s">
        <v>190</v>
      </c>
      <c r="I8" s="180" t="s">
        <v>493</v>
      </c>
      <c r="J8" s="267" t="s">
        <v>506</v>
      </c>
      <c r="K8" s="267"/>
      <c r="L8" s="600" t="s">
        <v>611</v>
      </c>
      <c r="M8" s="340"/>
      <c r="N8" s="180"/>
      <c r="O8" s="180" t="s">
        <v>608</v>
      </c>
      <c r="P8" s="191" t="s">
        <v>612</v>
      </c>
      <c r="Q8" s="267"/>
      <c r="R8" s="267"/>
      <c r="S8" s="267"/>
      <c r="T8" s="267"/>
      <c r="U8" s="267"/>
      <c r="V8" s="264"/>
      <c r="W8" s="265"/>
      <c r="X8" s="266"/>
    </row>
    <row r="9" spans="2:24" ht="15.95" customHeight="1" x14ac:dyDescent="0.15">
      <c r="B9" s="294"/>
      <c r="C9" s="264" t="s">
        <v>610</v>
      </c>
      <c r="D9" s="266"/>
      <c r="E9" s="191">
        <v>1</v>
      </c>
      <c r="F9" s="244">
        <v>161</v>
      </c>
      <c r="G9" s="180" t="s">
        <v>505</v>
      </c>
      <c r="H9" s="180" t="s">
        <v>416</v>
      </c>
      <c r="I9" s="180" t="s">
        <v>493</v>
      </c>
      <c r="J9" s="267" t="s">
        <v>508</v>
      </c>
      <c r="K9" s="267"/>
      <c r="L9" s="600" t="s">
        <v>611</v>
      </c>
      <c r="M9" s="340"/>
      <c r="N9" s="180"/>
      <c r="O9" s="180" t="s">
        <v>613</v>
      </c>
      <c r="P9" s="191" t="s">
        <v>612</v>
      </c>
      <c r="Q9" s="267"/>
      <c r="R9" s="267"/>
      <c r="S9" s="267"/>
      <c r="T9" s="267"/>
      <c r="U9" s="267"/>
      <c r="V9" s="339"/>
      <c r="W9" s="555"/>
      <c r="X9" s="340"/>
    </row>
    <row r="10" spans="2:24" ht="15.95" customHeight="1" x14ac:dyDescent="0.15">
      <c r="B10" s="294"/>
      <c r="C10" s="264" t="s">
        <v>903</v>
      </c>
      <c r="D10" s="266"/>
      <c r="E10" s="191">
        <v>1</v>
      </c>
      <c r="F10" s="244">
        <v>177.5</v>
      </c>
      <c r="G10" s="180" t="s">
        <v>501</v>
      </c>
      <c r="H10" s="180" t="s">
        <v>190</v>
      </c>
      <c r="I10" s="180" t="s">
        <v>493</v>
      </c>
      <c r="J10" s="267" t="s">
        <v>506</v>
      </c>
      <c r="K10" s="267"/>
      <c r="L10" s="600" t="s">
        <v>611</v>
      </c>
      <c r="M10" s="340"/>
      <c r="N10" s="180"/>
      <c r="O10" s="180" t="s">
        <v>608</v>
      </c>
      <c r="P10" s="191" t="s">
        <v>612</v>
      </c>
      <c r="Q10" s="267"/>
      <c r="R10" s="267"/>
      <c r="S10" s="267"/>
      <c r="T10" s="267"/>
      <c r="U10" s="267"/>
      <c r="V10" s="264"/>
      <c r="W10" s="265"/>
      <c r="X10" s="266"/>
    </row>
    <row r="11" spans="2:24" ht="15.95" customHeight="1" x14ac:dyDescent="0.15">
      <c r="B11" s="294"/>
      <c r="C11" s="264" t="s">
        <v>904</v>
      </c>
      <c r="D11" s="266"/>
      <c r="E11" s="191">
        <v>1</v>
      </c>
      <c r="F11" s="244">
        <v>201</v>
      </c>
      <c r="G11" s="180" t="s">
        <v>505</v>
      </c>
      <c r="H11" s="180" t="s">
        <v>416</v>
      </c>
      <c r="I11" s="180" t="s">
        <v>493</v>
      </c>
      <c r="J11" s="267" t="s">
        <v>508</v>
      </c>
      <c r="K11" s="267"/>
      <c r="L11" s="600" t="s">
        <v>611</v>
      </c>
      <c r="M11" s="340"/>
      <c r="N11" s="180"/>
      <c r="O11" s="180" t="s">
        <v>609</v>
      </c>
      <c r="P11" s="191" t="s">
        <v>447</v>
      </c>
      <c r="Q11" s="267"/>
      <c r="R11" s="267"/>
      <c r="S11" s="267"/>
      <c r="T11" s="267"/>
      <c r="U11" s="267"/>
      <c r="V11" s="264"/>
      <c r="W11" s="265"/>
      <c r="X11" s="266"/>
    </row>
    <row r="12" spans="2:24" ht="15.95" customHeight="1" x14ac:dyDescent="0.15">
      <c r="B12" s="294"/>
      <c r="C12" s="264" t="s">
        <v>905</v>
      </c>
      <c r="D12" s="266"/>
      <c r="E12" s="191">
        <v>1</v>
      </c>
      <c r="F12" s="244">
        <v>226.5</v>
      </c>
      <c r="G12" s="180" t="s">
        <v>501</v>
      </c>
      <c r="H12" s="180" t="s">
        <v>190</v>
      </c>
      <c r="I12" s="180" t="s">
        <v>493</v>
      </c>
      <c r="J12" s="267" t="s">
        <v>506</v>
      </c>
      <c r="K12" s="267"/>
      <c r="L12" s="600" t="s">
        <v>611</v>
      </c>
      <c r="M12" s="340"/>
      <c r="N12" s="180"/>
      <c r="O12" s="180" t="s">
        <v>608</v>
      </c>
      <c r="P12" s="191" t="s">
        <v>612</v>
      </c>
      <c r="Q12" s="267"/>
      <c r="R12" s="267"/>
      <c r="S12" s="267"/>
      <c r="T12" s="267"/>
      <c r="U12" s="267"/>
      <c r="V12" s="264"/>
      <c r="W12" s="265"/>
      <c r="X12" s="266"/>
    </row>
    <row r="13" spans="2:24" ht="15.95" customHeight="1" x14ac:dyDescent="0.15">
      <c r="B13" s="294"/>
      <c r="C13" s="264" t="s">
        <v>906</v>
      </c>
      <c r="D13" s="266"/>
      <c r="E13" s="191">
        <v>1</v>
      </c>
      <c r="F13" s="244">
        <v>376</v>
      </c>
      <c r="G13" s="180" t="s">
        <v>501</v>
      </c>
      <c r="H13" s="180" t="s">
        <v>190</v>
      </c>
      <c r="I13" s="180" t="s">
        <v>493</v>
      </c>
      <c r="J13" s="267" t="s">
        <v>506</v>
      </c>
      <c r="K13" s="267"/>
      <c r="L13" s="600" t="s">
        <v>611</v>
      </c>
      <c r="M13" s="340"/>
      <c r="N13" s="180"/>
      <c r="O13" s="180" t="s">
        <v>608</v>
      </c>
      <c r="P13" s="191" t="s">
        <v>612</v>
      </c>
      <c r="Q13" s="267"/>
      <c r="R13" s="267"/>
      <c r="S13" s="267"/>
      <c r="T13" s="267"/>
      <c r="U13" s="267"/>
      <c r="V13" s="264"/>
      <c r="W13" s="265"/>
      <c r="X13" s="266"/>
    </row>
    <row r="14" spans="2:24" ht="15.95" customHeight="1" x14ac:dyDescent="0.15">
      <c r="B14" s="294"/>
      <c r="C14" s="264" t="s">
        <v>907</v>
      </c>
      <c r="D14" s="266"/>
      <c r="E14" s="191">
        <v>1</v>
      </c>
      <c r="F14" s="244">
        <v>426</v>
      </c>
      <c r="G14" s="180" t="s">
        <v>501</v>
      </c>
      <c r="H14" s="180" t="s">
        <v>190</v>
      </c>
      <c r="I14" s="180" t="s">
        <v>493</v>
      </c>
      <c r="J14" s="267" t="s">
        <v>506</v>
      </c>
      <c r="K14" s="267"/>
      <c r="L14" s="600" t="s">
        <v>611</v>
      </c>
      <c r="M14" s="340"/>
      <c r="N14" s="180"/>
      <c r="O14" s="180" t="s">
        <v>608</v>
      </c>
      <c r="P14" s="191" t="s">
        <v>612</v>
      </c>
      <c r="Q14" s="267"/>
      <c r="R14" s="267"/>
      <c r="S14" s="267"/>
      <c r="T14" s="267"/>
      <c r="U14" s="267"/>
      <c r="V14" s="264"/>
      <c r="W14" s="265"/>
      <c r="X14" s="266"/>
    </row>
    <row r="15" spans="2:24" ht="15.95" customHeight="1" x14ac:dyDescent="0.15">
      <c r="B15" s="294"/>
      <c r="C15" s="264" t="s">
        <v>908</v>
      </c>
      <c r="D15" s="266"/>
      <c r="E15" s="191">
        <v>1</v>
      </c>
      <c r="F15" s="244">
        <v>577</v>
      </c>
      <c r="G15" s="180" t="s">
        <v>501</v>
      </c>
      <c r="H15" s="180" t="s">
        <v>190</v>
      </c>
      <c r="I15" s="180" t="s">
        <v>493</v>
      </c>
      <c r="J15" s="267" t="s">
        <v>506</v>
      </c>
      <c r="K15" s="267"/>
      <c r="L15" s="600" t="s">
        <v>611</v>
      </c>
      <c r="M15" s="340"/>
      <c r="N15" s="180"/>
      <c r="O15" s="180" t="s">
        <v>608</v>
      </c>
      <c r="P15" s="191" t="s">
        <v>612</v>
      </c>
      <c r="Q15" s="267"/>
      <c r="R15" s="267"/>
      <c r="S15" s="267"/>
      <c r="T15" s="267"/>
      <c r="U15" s="267"/>
      <c r="V15" s="264"/>
      <c r="W15" s="265"/>
      <c r="X15" s="266"/>
    </row>
    <row r="16" spans="2:24" ht="15.95" customHeight="1" x14ac:dyDescent="0.15">
      <c r="B16" s="294"/>
      <c r="C16" s="264" t="s">
        <v>909</v>
      </c>
      <c r="D16" s="266"/>
      <c r="E16" s="191">
        <v>1</v>
      </c>
      <c r="F16" s="244">
        <v>626.5</v>
      </c>
      <c r="G16" s="180" t="s">
        <v>501</v>
      </c>
      <c r="H16" s="180" t="s">
        <v>190</v>
      </c>
      <c r="I16" s="180" t="s">
        <v>493</v>
      </c>
      <c r="J16" s="267" t="s">
        <v>506</v>
      </c>
      <c r="K16" s="267"/>
      <c r="L16" s="600" t="s">
        <v>611</v>
      </c>
      <c r="M16" s="340"/>
      <c r="N16" s="180"/>
      <c r="O16" s="180" t="s">
        <v>608</v>
      </c>
      <c r="P16" s="191" t="s">
        <v>612</v>
      </c>
      <c r="Q16" s="267"/>
      <c r="R16" s="267"/>
      <c r="S16" s="267"/>
      <c r="T16" s="267"/>
      <c r="U16" s="267"/>
      <c r="V16" s="264"/>
      <c r="W16" s="265"/>
      <c r="X16" s="266"/>
    </row>
    <row r="17" spans="2:24" ht="15.95" customHeight="1" x14ac:dyDescent="0.15">
      <c r="B17" s="294"/>
      <c r="C17" s="264"/>
      <c r="D17" s="266"/>
      <c r="E17" s="191"/>
      <c r="F17" s="244"/>
      <c r="G17" s="180"/>
      <c r="H17" s="180"/>
      <c r="I17" s="180"/>
      <c r="J17" s="267"/>
      <c r="K17" s="267"/>
      <c r="L17" s="600"/>
      <c r="M17" s="340"/>
      <c r="N17" s="180"/>
      <c r="O17" s="180"/>
      <c r="P17" s="191"/>
      <c r="Q17" s="267"/>
      <c r="R17" s="267"/>
      <c r="S17" s="267"/>
      <c r="T17" s="267"/>
      <c r="U17" s="267"/>
      <c r="V17" s="264"/>
      <c r="W17" s="265"/>
      <c r="X17" s="266"/>
    </row>
    <row r="18" spans="2:24" ht="15.95" customHeight="1" x14ac:dyDescent="0.15">
      <c r="B18" s="294"/>
      <c r="C18" s="264"/>
      <c r="D18" s="266"/>
      <c r="E18" s="191"/>
      <c r="F18" s="244"/>
      <c r="G18" s="180"/>
      <c r="H18" s="180"/>
      <c r="I18" s="180"/>
      <c r="J18" s="267"/>
      <c r="K18" s="267"/>
      <c r="L18" s="600"/>
      <c r="M18" s="340"/>
      <c r="N18" s="180"/>
      <c r="O18" s="180"/>
      <c r="P18" s="191"/>
      <c r="Q18" s="267"/>
      <c r="R18" s="267"/>
      <c r="S18" s="267"/>
      <c r="T18" s="267"/>
      <c r="U18" s="267"/>
      <c r="V18" s="264"/>
      <c r="W18" s="265"/>
      <c r="X18" s="266"/>
    </row>
    <row r="19" spans="2:24" ht="15.95" customHeight="1" x14ac:dyDescent="0.15">
      <c r="B19" s="294"/>
      <c r="C19" s="264"/>
      <c r="D19" s="266"/>
      <c r="E19" s="143"/>
      <c r="F19" s="244"/>
      <c r="G19" s="180"/>
      <c r="H19" s="180"/>
      <c r="I19" s="180"/>
      <c r="J19" s="267"/>
      <c r="K19" s="267"/>
      <c r="L19" s="267"/>
      <c r="M19" s="267"/>
      <c r="N19" s="180"/>
      <c r="O19" s="180"/>
      <c r="P19" s="191"/>
      <c r="Q19" s="267"/>
      <c r="R19" s="267"/>
      <c r="S19" s="267"/>
      <c r="T19" s="267"/>
      <c r="U19" s="267"/>
      <c r="V19" s="264"/>
      <c r="W19" s="265"/>
      <c r="X19" s="266"/>
    </row>
    <row r="20" spans="2:24" ht="15.95" customHeight="1" x14ac:dyDescent="0.15">
      <c r="B20" s="294"/>
      <c r="C20" s="264"/>
      <c r="D20" s="266"/>
      <c r="E20" s="143"/>
      <c r="F20" s="244"/>
      <c r="G20" s="180"/>
      <c r="H20" s="180"/>
      <c r="I20" s="180"/>
      <c r="J20" s="267"/>
      <c r="K20" s="267"/>
      <c r="L20" s="267"/>
      <c r="M20" s="267"/>
      <c r="N20" s="180"/>
      <c r="O20" s="180"/>
      <c r="P20" s="191"/>
      <c r="Q20" s="267"/>
      <c r="R20" s="267"/>
      <c r="S20" s="267"/>
      <c r="T20" s="267"/>
      <c r="U20" s="267"/>
      <c r="V20" s="264"/>
      <c r="W20" s="265"/>
      <c r="X20" s="266"/>
    </row>
    <row r="21" spans="2:24" ht="15.95" customHeight="1" x14ac:dyDescent="0.15">
      <c r="B21" s="294"/>
      <c r="C21" s="264"/>
      <c r="D21" s="266"/>
      <c r="E21" s="143"/>
      <c r="F21" s="244"/>
      <c r="G21" s="180"/>
      <c r="H21" s="180"/>
      <c r="I21" s="180"/>
      <c r="J21" s="267"/>
      <c r="K21" s="267"/>
      <c r="L21" s="267"/>
      <c r="M21" s="267"/>
      <c r="N21" s="180"/>
      <c r="O21" s="180"/>
      <c r="P21" s="191"/>
      <c r="Q21" s="267"/>
      <c r="R21" s="267"/>
      <c r="S21" s="267"/>
      <c r="T21" s="267"/>
      <c r="U21" s="267"/>
      <c r="V21" s="264"/>
      <c r="W21" s="265"/>
      <c r="X21" s="266"/>
    </row>
    <row r="22" spans="2:24" ht="15.95" customHeight="1" x14ac:dyDescent="0.15">
      <c r="B22" s="294"/>
      <c r="C22" s="264"/>
      <c r="D22" s="266"/>
      <c r="E22" s="143"/>
      <c r="F22" s="244"/>
      <c r="G22" s="180"/>
      <c r="H22" s="180"/>
      <c r="I22" s="180"/>
      <c r="J22" s="267"/>
      <c r="K22" s="267"/>
      <c r="L22" s="267"/>
      <c r="M22" s="267"/>
      <c r="N22" s="180"/>
      <c r="O22" s="180"/>
      <c r="P22" s="191"/>
      <c r="Q22" s="267"/>
      <c r="R22" s="267"/>
      <c r="S22" s="267"/>
      <c r="T22" s="267"/>
      <c r="U22" s="267"/>
      <c r="V22" s="264"/>
      <c r="W22" s="265"/>
      <c r="X22" s="266"/>
    </row>
    <row r="23" spans="2:24" ht="15.95" customHeight="1" x14ac:dyDescent="0.15">
      <c r="B23" s="294"/>
      <c r="C23" s="264"/>
      <c r="D23" s="266"/>
      <c r="E23" s="143"/>
      <c r="F23" s="244"/>
      <c r="G23" s="180"/>
      <c r="H23" s="180"/>
      <c r="I23" s="180"/>
      <c r="J23" s="267"/>
      <c r="K23" s="267"/>
      <c r="L23" s="267"/>
      <c r="M23" s="267"/>
      <c r="N23" s="180"/>
      <c r="O23" s="180"/>
      <c r="P23" s="191"/>
      <c r="Q23" s="267"/>
      <c r="R23" s="267"/>
      <c r="S23" s="267"/>
      <c r="T23" s="267"/>
      <c r="U23" s="267"/>
      <c r="V23" s="264"/>
      <c r="W23" s="265"/>
      <c r="X23" s="266"/>
    </row>
    <row r="24" spans="2:24" ht="15.95" customHeight="1" x14ac:dyDescent="0.15">
      <c r="B24" s="294"/>
      <c r="C24" s="264"/>
      <c r="D24" s="266"/>
      <c r="E24" s="143"/>
      <c r="F24" s="244"/>
      <c r="G24" s="180"/>
      <c r="H24" s="180"/>
      <c r="I24" s="180"/>
      <c r="J24" s="267"/>
      <c r="K24" s="267"/>
      <c r="L24" s="267"/>
      <c r="M24" s="267"/>
      <c r="N24" s="180"/>
      <c r="O24" s="180"/>
      <c r="P24" s="191"/>
      <c r="Q24" s="267"/>
      <c r="R24" s="267"/>
      <c r="S24" s="267"/>
      <c r="T24" s="267"/>
      <c r="U24" s="267"/>
      <c r="V24" s="264"/>
      <c r="W24" s="265"/>
      <c r="X24" s="266"/>
    </row>
    <row r="25" spans="2:24" ht="15.95" customHeight="1" x14ac:dyDescent="0.15">
      <c r="B25" s="294"/>
      <c r="C25" s="264"/>
      <c r="D25" s="266"/>
      <c r="E25" s="143"/>
      <c r="F25" s="244"/>
      <c r="G25" s="180"/>
      <c r="H25" s="180"/>
      <c r="I25" s="180"/>
      <c r="J25" s="267"/>
      <c r="K25" s="267"/>
      <c r="L25" s="267"/>
      <c r="M25" s="267"/>
      <c r="N25" s="180"/>
      <c r="O25" s="180"/>
      <c r="P25" s="191"/>
      <c r="Q25" s="267"/>
      <c r="R25" s="267"/>
      <c r="S25" s="267"/>
      <c r="T25" s="267"/>
      <c r="U25" s="267"/>
      <c r="V25" s="264"/>
      <c r="W25" s="265"/>
      <c r="X25" s="266"/>
    </row>
    <row r="26" spans="2:24" ht="15.95" customHeight="1" x14ac:dyDescent="0.15">
      <c r="B26" s="294"/>
      <c r="C26" s="264"/>
      <c r="D26" s="266"/>
      <c r="E26" s="143"/>
      <c r="F26" s="244"/>
      <c r="G26" s="180"/>
      <c r="H26" s="180"/>
      <c r="I26" s="180"/>
      <c r="J26" s="267"/>
      <c r="K26" s="267"/>
      <c r="L26" s="267"/>
      <c r="M26" s="267"/>
      <c r="N26" s="180"/>
      <c r="O26" s="180"/>
      <c r="P26" s="191"/>
      <c r="Q26" s="267"/>
      <c r="R26" s="267"/>
      <c r="S26" s="267"/>
      <c r="T26" s="267"/>
      <c r="U26" s="267"/>
      <c r="V26" s="264"/>
      <c r="W26" s="265"/>
      <c r="X26" s="266"/>
    </row>
    <row r="27" spans="2:24" ht="15.95" customHeight="1" x14ac:dyDescent="0.15">
      <c r="B27" s="294"/>
      <c r="C27" s="264"/>
      <c r="D27" s="266"/>
      <c r="E27" s="143"/>
      <c r="F27" s="244"/>
      <c r="G27" s="180"/>
      <c r="H27" s="180"/>
      <c r="I27" s="180"/>
      <c r="J27" s="267"/>
      <c r="K27" s="267"/>
      <c r="L27" s="267"/>
      <c r="M27" s="267"/>
      <c r="N27" s="180"/>
      <c r="O27" s="180"/>
      <c r="P27" s="191"/>
      <c r="Q27" s="267"/>
      <c r="R27" s="267"/>
      <c r="S27" s="267"/>
      <c r="T27" s="267"/>
      <c r="U27" s="267"/>
      <c r="V27" s="264"/>
      <c r="W27" s="265"/>
      <c r="X27" s="266"/>
    </row>
    <row r="28" spans="2:24" ht="15.95" customHeight="1" x14ac:dyDescent="0.15">
      <c r="B28" s="294"/>
      <c r="C28" s="264"/>
      <c r="D28" s="266"/>
      <c r="E28" s="143"/>
      <c r="F28" s="244"/>
      <c r="G28" s="180"/>
      <c r="H28" s="180"/>
      <c r="I28" s="180"/>
      <c r="J28" s="267"/>
      <c r="K28" s="267"/>
      <c r="L28" s="267"/>
      <c r="M28" s="267"/>
      <c r="N28" s="180"/>
      <c r="O28" s="180"/>
      <c r="P28" s="191"/>
      <c r="Q28" s="267"/>
      <c r="R28" s="267"/>
      <c r="S28" s="267"/>
      <c r="T28" s="267"/>
      <c r="U28" s="267"/>
      <c r="V28" s="264"/>
      <c r="W28" s="265"/>
      <c r="X28" s="266"/>
    </row>
    <row r="29" spans="2:24" ht="15.95" customHeight="1" x14ac:dyDescent="0.15">
      <c r="B29" s="294"/>
      <c r="C29" s="264"/>
      <c r="D29" s="266"/>
      <c r="E29" s="143"/>
      <c r="F29" s="244"/>
      <c r="G29" s="180"/>
      <c r="H29" s="180"/>
      <c r="I29" s="180"/>
      <c r="J29" s="267"/>
      <c r="K29" s="267"/>
      <c r="L29" s="267"/>
      <c r="M29" s="267"/>
      <c r="N29" s="180"/>
      <c r="O29" s="180"/>
      <c r="P29" s="191"/>
      <c r="Q29" s="267"/>
      <c r="R29" s="267"/>
      <c r="S29" s="267"/>
      <c r="T29" s="267"/>
      <c r="U29" s="267"/>
      <c r="V29" s="264"/>
      <c r="W29" s="265"/>
      <c r="X29" s="266"/>
    </row>
    <row r="30" spans="2:24" ht="15.95" customHeight="1" x14ac:dyDescent="0.15">
      <c r="B30" s="294"/>
      <c r="C30" s="264"/>
      <c r="D30" s="266"/>
      <c r="E30" s="143"/>
      <c r="F30" s="244"/>
      <c r="G30" s="180"/>
      <c r="H30" s="180"/>
      <c r="I30" s="180"/>
      <c r="J30" s="267"/>
      <c r="K30" s="267"/>
      <c r="L30" s="267"/>
      <c r="M30" s="267"/>
      <c r="N30" s="180"/>
      <c r="O30" s="180"/>
      <c r="P30" s="191"/>
      <c r="Q30" s="267"/>
      <c r="R30" s="267"/>
      <c r="S30" s="267"/>
      <c r="T30" s="267"/>
      <c r="U30" s="267"/>
      <c r="V30" s="264"/>
      <c r="W30" s="265"/>
      <c r="X30" s="266"/>
    </row>
    <row r="31" spans="2:24" ht="15.95" customHeight="1" x14ac:dyDescent="0.15">
      <c r="B31" s="294"/>
      <c r="C31" s="264"/>
      <c r="D31" s="266"/>
      <c r="E31" s="143"/>
      <c r="F31" s="244"/>
      <c r="G31" s="180"/>
      <c r="H31" s="180"/>
      <c r="I31" s="180"/>
      <c r="J31" s="267"/>
      <c r="K31" s="267"/>
      <c r="L31" s="267"/>
      <c r="M31" s="267"/>
      <c r="N31" s="180"/>
      <c r="O31" s="180"/>
      <c r="P31" s="191"/>
      <c r="Q31" s="267"/>
      <c r="R31" s="267"/>
      <c r="S31" s="267"/>
      <c r="T31" s="267"/>
      <c r="U31" s="267"/>
      <c r="V31" s="264"/>
      <c r="W31" s="265"/>
      <c r="X31" s="266"/>
    </row>
    <row r="32" spans="2:24" ht="15.95" customHeight="1" x14ac:dyDescent="0.15">
      <c r="B32" s="294"/>
      <c r="C32" s="264"/>
      <c r="D32" s="266"/>
      <c r="E32" s="143"/>
      <c r="F32" s="244"/>
      <c r="G32" s="180"/>
      <c r="H32" s="180"/>
      <c r="I32" s="180"/>
      <c r="J32" s="267"/>
      <c r="K32" s="267"/>
      <c r="L32" s="267"/>
      <c r="M32" s="267"/>
      <c r="N32" s="180"/>
      <c r="O32" s="180"/>
      <c r="P32" s="191"/>
      <c r="Q32" s="267"/>
      <c r="R32" s="267"/>
      <c r="S32" s="267"/>
      <c r="T32" s="267"/>
      <c r="U32" s="267"/>
      <c r="V32" s="264"/>
      <c r="W32" s="265"/>
      <c r="X32" s="266"/>
    </row>
    <row r="33" spans="2:24" ht="15.95" customHeight="1" x14ac:dyDescent="0.15">
      <c r="B33" s="294"/>
      <c r="C33" s="264"/>
      <c r="D33" s="266"/>
      <c r="E33" s="143"/>
      <c r="F33" s="244"/>
      <c r="G33" s="180"/>
      <c r="H33" s="180"/>
      <c r="I33" s="180"/>
      <c r="J33" s="267"/>
      <c r="K33" s="267"/>
      <c r="L33" s="267"/>
      <c r="M33" s="267"/>
      <c r="N33" s="180"/>
      <c r="O33" s="180"/>
      <c r="P33" s="191"/>
      <c r="Q33" s="267"/>
      <c r="R33" s="267"/>
      <c r="S33" s="267"/>
      <c r="T33" s="267"/>
      <c r="U33" s="267"/>
      <c r="V33" s="264"/>
      <c r="W33" s="265"/>
      <c r="X33" s="266"/>
    </row>
    <row r="34" spans="2:24" ht="15.95" customHeight="1" x14ac:dyDescent="0.15">
      <c r="B34" s="294"/>
      <c r="C34" s="264"/>
      <c r="D34" s="266"/>
      <c r="E34" s="143"/>
      <c r="F34" s="244"/>
      <c r="G34" s="180"/>
      <c r="H34" s="180"/>
      <c r="I34" s="180"/>
      <c r="J34" s="267"/>
      <c r="K34" s="267"/>
      <c r="L34" s="267"/>
      <c r="M34" s="267"/>
      <c r="N34" s="180"/>
      <c r="O34" s="180"/>
      <c r="P34" s="191"/>
      <c r="Q34" s="267"/>
      <c r="R34" s="267"/>
      <c r="S34" s="267"/>
      <c r="T34" s="267"/>
      <c r="U34" s="267"/>
      <c r="V34" s="264"/>
      <c r="W34" s="265"/>
      <c r="X34" s="266"/>
    </row>
    <row r="35" spans="2:24" ht="15.95" customHeight="1" x14ac:dyDescent="0.15">
      <c r="B35" s="294"/>
      <c r="C35" s="264"/>
      <c r="D35" s="266"/>
      <c r="E35" s="143"/>
      <c r="F35" s="244"/>
      <c r="G35" s="180"/>
      <c r="H35" s="180"/>
      <c r="I35" s="180"/>
      <c r="J35" s="267"/>
      <c r="K35" s="267"/>
      <c r="L35" s="267"/>
      <c r="M35" s="267"/>
      <c r="N35" s="180"/>
      <c r="O35" s="180"/>
      <c r="P35" s="191"/>
      <c r="Q35" s="267"/>
      <c r="R35" s="267"/>
      <c r="S35" s="267"/>
      <c r="T35" s="267"/>
      <c r="U35" s="267"/>
      <c r="V35" s="264"/>
      <c r="W35" s="265"/>
      <c r="X35" s="266"/>
    </row>
    <row r="36" spans="2:24" ht="15.95" customHeight="1" x14ac:dyDescent="0.15">
      <c r="B36" s="294"/>
      <c r="C36" s="264"/>
      <c r="D36" s="266"/>
      <c r="E36" s="143"/>
      <c r="F36" s="244"/>
      <c r="G36" s="180"/>
      <c r="H36" s="180"/>
      <c r="I36" s="180"/>
      <c r="J36" s="267"/>
      <c r="K36" s="267"/>
      <c r="L36" s="267"/>
      <c r="M36" s="267"/>
      <c r="N36" s="180"/>
      <c r="O36" s="180"/>
      <c r="P36" s="191"/>
      <c r="Q36" s="267"/>
      <c r="R36" s="267"/>
      <c r="S36" s="267"/>
      <c r="T36" s="267"/>
      <c r="U36" s="267"/>
      <c r="V36" s="264"/>
      <c r="W36" s="265"/>
      <c r="X36" s="266"/>
    </row>
    <row r="37" spans="2:24" ht="15.95" customHeight="1" x14ac:dyDescent="0.15">
      <c r="B37" s="294"/>
      <c r="C37" s="264"/>
      <c r="D37" s="266"/>
      <c r="E37" s="143"/>
      <c r="F37" s="244"/>
      <c r="G37" s="180"/>
      <c r="H37" s="180"/>
      <c r="I37" s="180"/>
      <c r="J37" s="267"/>
      <c r="K37" s="267"/>
      <c r="L37" s="267"/>
      <c r="M37" s="267"/>
      <c r="N37" s="180"/>
      <c r="O37" s="180"/>
      <c r="P37" s="191"/>
      <c r="Q37" s="267"/>
      <c r="R37" s="267"/>
      <c r="S37" s="267"/>
      <c r="T37" s="267"/>
      <c r="U37" s="267"/>
      <c r="V37" s="264"/>
      <c r="W37" s="265"/>
      <c r="X37" s="266"/>
    </row>
    <row r="38" spans="2:24" ht="15.95" customHeight="1" x14ac:dyDescent="0.15">
      <c r="B38" s="294"/>
      <c r="C38" s="264"/>
      <c r="D38" s="266"/>
      <c r="E38" s="143"/>
      <c r="F38" s="244"/>
      <c r="G38" s="180"/>
      <c r="H38" s="180"/>
      <c r="I38" s="180"/>
      <c r="J38" s="267"/>
      <c r="K38" s="267"/>
      <c r="L38" s="267"/>
      <c r="M38" s="267"/>
      <c r="N38" s="180"/>
      <c r="O38" s="180"/>
      <c r="P38" s="191"/>
      <c r="Q38" s="267"/>
      <c r="R38" s="267"/>
      <c r="S38" s="267"/>
      <c r="T38" s="267"/>
      <c r="U38" s="267"/>
      <c r="V38" s="264"/>
      <c r="W38" s="265"/>
      <c r="X38" s="266"/>
    </row>
    <row r="39" spans="2:24" ht="15.95" customHeight="1" x14ac:dyDescent="0.15">
      <c r="B39" s="294"/>
      <c r="C39" s="264"/>
      <c r="D39" s="266"/>
      <c r="E39" s="143"/>
      <c r="F39" s="244"/>
      <c r="G39" s="180"/>
      <c r="H39" s="180"/>
      <c r="I39" s="180"/>
      <c r="J39" s="267"/>
      <c r="K39" s="267"/>
      <c r="L39" s="267"/>
      <c r="M39" s="267"/>
      <c r="N39" s="180"/>
      <c r="O39" s="180"/>
      <c r="P39" s="191"/>
      <c r="Q39" s="267"/>
      <c r="R39" s="267"/>
      <c r="S39" s="267"/>
      <c r="T39" s="267"/>
      <c r="U39" s="267"/>
      <c r="V39" s="264"/>
      <c r="W39" s="265"/>
      <c r="X39" s="266"/>
    </row>
    <row r="40" spans="2:24" ht="15.95" customHeight="1" x14ac:dyDescent="0.15">
      <c r="B40" s="294"/>
      <c r="C40" s="613"/>
      <c r="D40" s="614"/>
      <c r="E40" s="143"/>
      <c r="F40" s="244"/>
      <c r="G40" s="180"/>
      <c r="H40" s="180"/>
      <c r="I40" s="180"/>
      <c r="J40" s="267"/>
      <c r="K40" s="267"/>
      <c r="L40" s="267"/>
      <c r="M40" s="267"/>
      <c r="N40" s="180"/>
      <c r="O40" s="180"/>
      <c r="P40" s="191"/>
      <c r="Q40" s="267"/>
      <c r="R40" s="267"/>
      <c r="S40" s="267"/>
      <c r="T40" s="267"/>
      <c r="U40" s="267"/>
      <c r="V40" s="264"/>
      <c r="W40" s="265"/>
      <c r="X40" s="266"/>
    </row>
    <row r="41" spans="2:24" ht="15.95" customHeight="1" x14ac:dyDescent="0.15">
      <c r="B41" s="344"/>
      <c r="C41" s="613"/>
      <c r="D41" s="614"/>
      <c r="E41" s="143"/>
      <c r="F41" s="244"/>
      <c r="G41" s="180"/>
      <c r="H41" s="180"/>
      <c r="I41" s="180"/>
      <c r="J41" s="267"/>
      <c r="K41" s="267"/>
      <c r="L41" s="267"/>
      <c r="M41" s="267"/>
      <c r="N41" s="180"/>
      <c r="O41" s="180"/>
      <c r="P41" s="191"/>
      <c r="Q41" s="267"/>
      <c r="R41" s="267"/>
      <c r="S41" s="267"/>
      <c r="T41" s="267"/>
      <c r="U41" s="267"/>
      <c r="V41" s="264"/>
      <c r="W41" s="265"/>
      <c r="X41" s="266"/>
    </row>
    <row r="42" spans="2:24" ht="15.95" customHeight="1" x14ac:dyDescent="0.15">
      <c r="B42" s="20"/>
      <c r="C42" s="1" t="s">
        <v>266</v>
      </c>
      <c r="D42" s="5"/>
      <c r="F42" s="5"/>
      <c r="G42" s="18"/>
      <c r="H42" s="18"/>
      <c r="I42" s="18"/>
      <c r="J42" s="18"/>
      <c r="K42" s="18"/>
      <c r="L42" s="18"/>
      <c r="M42" s="18"/>
      <c r="N42" s="18"/>
      <c r="O42" s="18"/>
      <c r="P42" s="5"/>
      <c r="Q42" s="18"/>
      <c r="R42" s="18"/>
      <c r="S42" s="18"/>
      <c r="T42" s="18"/>
      <c r="U42" s="18"/>
      <c r="V42" s="5"/>
      <c r="W42" s="5"/>
      <c r="X42" s="5"/>
    </row>
    <row r="43" spans="2:24" ht="15.95" customHeight="1" x14ac:dyDescent="0.15">
      <c r="B43" s="20"/>
      <c r="C43" s="24" t="s">
        <v>267</v>
      </c>
      <c r="D43" s="5"/>
      <c r="F43" s="5"/>
      <c r="G43" s="18"/>
      <c r="H43" s="18"/>
      <c r="I43" s="18"/>
      <c r="J43" s="18"/>
      <c r="K43" s="18"/>
      <c r="L43" s="18"/>
      <c r="M43" s="18"/>
      <c r="N43" s="18"/>
      <c r="O43" s="18"/>
      <c r="P43" s="5"/>
      <c r="Q43" s="18"/>
      <c r="R43" s="18"/>
      <c r="S43" s="18"/>
      <c r="T43" s="18"/>
      <c r="U43" s="18"/>
      <c r="V43" s="5"/>
      <c r="W43" s="5"/>
      <c r="X43" s="5"/>
    </row>
    <row r="44" spans="2:24" ht="15.95" customHeight="1" x14ac:dyDescent="0.15">
      <c r="C44" s="215" t="s">
        <v>268</v>
      </c>
    </row>
    <row r="45" spans="2:24" ht="15.95" customHeight="1" x14ac:dyDescent="0.15">
      <c r="C45" s="215" t="s">
        <v>269</v>
      </c>
    </row>
    <row r="46" spans="2:24" ht="15.95" customHeight="1" x14ac:dyDescent="0.15">
      <c r="C46" s="3" t="s">
        <v>209</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3">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fitToHeight="0" orientation="landscape" copies="2" r:id="rId1"/>
  <headerFooter alignWithMargins="0"/>
  <rowBreaks count="1" manualBreakCount="1">
    <brk id="88"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 type="list" errorStyle="warning" allowBlank="1" showInputMessage="1" showErrorMessage="1" error="選択出来ません" xr:uid="{5F8771AE-0787-4323-96BF-CCC96E0FA21E}">
          <x14:formula1>
            <xm:f>'(参考)リスト'!$C$52:$C$83</xm:f>
          </x14:formula1>
          <xm:sqref>H8:H41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1" t="s">
        <v>270</v>
      </c>
      <c r="C2" s="601"/>
      <c r="D2" s="601"/>
      <c r="E2" s="481"/>
      <c r="F2" s="481"/>
      <c r="G2" s="481"/>
      <c r="H2" s="601"/>
      <c r="I2" s="601"/>
      <c r="J2" s="601"/>
      <c r="K2" s="601"/>
      <c r="L2" s="601"/>
      <c r="M2" s="601"/>
      <c r="N2" s="601"/>
      <c r="O2" s="601"/>
      <c r="P2" s="601"/>
      <c r="Q2" s="601"/>
      <c r="R2" s="601"/>
      <c r="S2" s="601"/>
      <c r="T2" s="601"/>
      <c r="U2" s="601"/>
      <c r="V2" s="601"/>
      <c r="W2" s="601"/>
      <c r="X2" s="601"/>
      <c r="Y2" s="601"/>
      <c r="Z2" s="601"/>
    </row>
    <row r="3" spans="2:28" ht="20.100000000000001" customHeight="1" x14ac:dyDescent="0.15">
      <c r="B3" s="638" t="s">
        <v>60</v>
      </c>
      <c r="C3" s="638"/>
      <c r="D3" s="482"/>
      <c r="E3" s="639" t="str">
        <f>+'様式A-1'!$D$3</f>
        <v>マツオトンネル</v>
      </c>
      <c r="F3" s="640"/>
      <c r="G3" s="641"/>
      <c r="H3" s="642" t="s">
        <v>61</v>
      </c>
      <c r="I3" s="488"/>
      <c r="J3" s="643" t="str">
        <f>+'様式A-1'!$J$3</f>
        <v>一般県道岩国美和線</v>
      </c>
      <c r="K3" s="643"/>
      <c r="L3" s="643"/>
      <c r="M3" s="272" t="s">
        <v>271</v>
      </c>
      <c r="N3" s="273"/>
      <c r="O3" s="273"/>
      <c r="P3" s="273"/>
      <c r="Q3" s="655" t="str">
        <f>+'様式B (1)'!$S$3</f>
        <v>復建調査設計株式会社</v>
      </c>
      <c r="R3" s="656"/>
      <c r="S3" s="656"/>
      <c r="T3" s="657"/>
      <c r="U3" s="475" t="s">
        <v>225</v>
      </c>
      <c r="V3" s="476"/>
      <c r="W3" s="477"/>
      <c r="X3" s="490">
        <f>+'様式B (1)'!$P$2</f>
        <v>45862</v>
      </c>
      <c r="Y3" s="491"/>
      <c r="Z3" s="492"/>
    </row>
    <row r="4" spans="2:28" ht="20.100000000000001" customHeight="1" x14ac:dyDescent="0.15">
      <c r="B4" s="650" t="s">
        <v>167</v>
      </c>
      <c r="C4" s="650"/>
      <c r="D4" s="496"/>
      <c r="E4" s="651" t="str">
        <f>+'様式A-1'!$D$4</f>
        <v>松尾トンネル</v>
      </c>
      <c r="F4" s="652"/>
      <c r="G4" s="653"/>
      <c r="H4" s="654" t="s">
        <v>168</v>
      </c>
      <c r="I4" s="502"/>
      <c r="J4" s="643" t="str">
        <f>+'様式A-1'!$R$3</f>
        <v>山口県岩国土木建築事務所</v>
      </c>
      <c r="K4" s="643"/>
      <c r="L4" s="643"/>
      <c r="M4" s="275"/>
      <c r="N4" s="276"/>
      <c r="O4" s="276"/>
      <c r="P4" s="276"/>
      <c r="Q4" s="658" t="str">
        <f>+'様式B (1)'!$S$4</f>
        <v>小笠原洋</v>
      </c>
      <c r="R4" s="659"/>
      <c r="S4" s="659"/>
      <c r="T4" s="660"/>
      <c r="U4" s="644"/>
      <c r="V4" s="645"/>
      <c r="W4" s="646"/>
      <c r="X4" s="647"/>
      <c r="Y4" s="648"/>
      <c r="Z4" s="649"/>
    </row>
    <row r="5" spans="2:28" ht="28.5" customHeight="1" x14ac:dyDescent="0.15">
      <c r="B5" s="615" t="s">
        <v>272</v>
      </c>
      <c r="C5" s="618" t="s">
        <v>273</v>
      </c>
      <c r="D5" s="618"/>
      <c r="E5" s="619" t="s">
        <v>228</v>
      </c>
      <c r="F5" s="628" t="s">
        <v>272</v>
      </c>
      <c r="G5" s="629"/>
      <c r="H5" s="630"/>
      <c r="I5" s="630"/>
      <c r="J5" s="630"/>
      <c r="K5" s="630"/>
      <c r="L5" s="630"/>
      <c r="M5" s="630"/>
      <c r="N5" s="630"/>
      <c r="O5" s="630"/>
      <c r="P5" s="630"/>
      <c r="Q5" s="630"/>
      <c r="R5" s="630"/>
      <c r="S5" s="631"/>
      <c r="T5" s="631"/>
      <c r="U5" s="631"/>
      <c r="V5" s="631"/>
      <c r="W5" s="631"/>
      <c r="X5" s="631"/>
      <c r="Y5" s="631"/>
      <c r="Z5" s="632"/>
      <c r="AA5" s="16"/>
      <c r="AB5" s="208"/>
    </row>
    <row r="6" spans="2:28" ht="24.75" customHeight="1" x14ac:dyDescent="0.15">
      <c r="B6" s="615"/>
      <c r="C6" s="502"/>
      <c r="D6" s="502"/>
      <c r="E6" s="620"/>
      <c r="F6" s="488" t="s">
        <v>274</v>
      </c>
      <c r="G6" s="488"/>
      <c r="H6" s="634" t="s">
        <v>275</v>
      </c>
      <c r="I6" s="631"/>
      <c r="J6" s="631"/>
      <c r="K6" s="631"/>
      <c r="L6" s="631"/>
      <c r="M6" s="631"/>
      <c r="N6" s="632"/>
      <c r="O6" s="634" t="s">
        <v>276</v>
      </c>
      <c r="P6" s="630"/>
      <c r="Q6" s="630"/>
      <c r="R6" s="630"/>
      <c r="S6" s="630"/>
      <c r="T6" s="630"/>
      <c r="U6" s="630"/>
      <c r="V6" s="630"/>
      <c r="W6" s="630"/>
      <c r="X6" s="654"/>
      <c r="Y6" s="634" t="s">
        <v>277</v>
      </c>
      <c r="Z6" s="654"/>
      <c r="AA6" s="208"/>
      <c r="AB6" s="208"/>
    </row>
    <row r="7" spans="2:28" ht="27.75" customHeight="1" x14ac:dyDescent="0.15">
      <c r="B7" s="616"/>
      <c r="C7" s="621"/>
      <c r="D7" s="622"/>
      <c r="E7" s="202"/>
      <c r="F7" s="623"/>
      <c r="G7" s="623"/>
      <c r="H7" s="635"/>
      <c r="I7" s="636"/>
      <c r="J7" s="636"/>
      <c r="K7" s="636"/>
      <c r="L7" s="636"/>
      <c r="M7" s="636"/>
      <c r="N7" s="637"/>
      <c r="O7" s="669"/>
      <c r="P7" s="670"/>
      <c r="Q7" s="670"/>
      <c r="R7" s="670"/>
      <c r="S7" s="670"/>
      <c r="T7" s="670"/>
      <c r="U7" s="670"/>
      <c r="V7" s="670"/>
      <c r="W7" s="670"/>
      <c r="X7" s="671"/>
      <c r="Y7" s="633"/>
      <c r="Z7" s="633"/>
    </row>
    <row r="8" spans="2:28" ht="27.75" customHeight="1" x14ac:dyDescent="0.15">
      <c r="B8" s="616"/>
      <c r="C8" s="621"/>
      <c r="D8" s="622"/>
      <c r="E8" s="202"/>
      <c r="F8" s="623"/>
      <c r="G8" s="623"/>
      <c r="H8" s="635"/>
      <c r="I8" s="661"/>
      <c r="J8" s="661"/>
      <c r="K8" s="661"/>
      <c r="L8" s="636"/>
      <c r="M8" s="636"/>
      <c r="N8" s="637"/>
      <c r="O8" s="669"/>
      <c r="P8" s="670"/>
      <c r="Q8" s="670"/>
      <c r="R8" s="670"/>
      <c r="S8" s="670"/>
      <c r="T8" s="670"/>
      <c r="U8" s="670"/>
      <c r="V8" s="670"/>
      <c r="W8" s="670"/>
      <c r="X8" s="671"/>
      <c r="Y8" s="633"/>
      <c r="Z8" s="633"/>
    </row>
    <row r="9" spans="2:28" ht="27.75" customHeight="1" x14ac:dyDescent="0.15">
      <c r="B9" s="616"/>
      <c r="C9" s="624"/>
      <c r="D9" s="625"/>
      <c r="E9" s="202"/>
      <c r="F9" s="623"/>
      <c r="G9" s="623"/>
      <c r="H9" s="635"/>
      <c r="I9" s="661"/>
      <c r="J9" s="661"/>
      <c r="K9" s="661"/>
      <c r="L9" s="636"/>
      <c r="M9" s="636"/>
      <c r="N9" s="637"/>
      <c r="O9" s="669"/>
      <c r="P9" s="670"/>
      <c r="Q9" s="670"/>
      <c r="R9" s="670"/>
      <c r="S9" s="670"/>
      <c r="T9" s="670"/>
      <c r="U9" s="670"/>
      <c r="V9" s="670"/>
      <c r="W9" s="670"/>
      <c r="X9" s="671"/>
      <c r="Y9" s="626"/>
      <c r="Z9" s="627"/>
    </row>
    <row r="10" spans="2:28" ht="27.75" customHeight="1" x14ac:dyDescent="0.15">
      <c r="B10" s="616"/>
      <c r="C10" s="624"/>
      <c r="D10" s="625"/>
      <c r="E10" s="202"/>
      <c r="F10" s="662"/>
      <c r="G10" s="663"/>
      <c r="H10" s="635"/>
      <c r="I10" s="661"/>
      <c r="J10" s="661"/>
      <c r="K10" s="661"/>
      <c r="L10" s="661"/>
      <c r="M10" s="661"/>
      <c r="N10" s="666"/>
      <c r="O10" s="669"/>
      <c r="P10" s="670"/>
      <c r="Q10" s="670"/>
      <c r="R10" s="670"/>
      <c r="S10" s="670"/>
      <c r="T10" s="670"/>
      <c r="U10" s="670"/>
      <c r="V10" s="670"/>
      <c r="W10" s="670"/>
      <c r="X10" s="671"/>
      <c r="Y10" s="626"/>
      <c r="Z10" s="627"/>
    </row>
    <row r="11" spans="2:28" ht="27.75" customHeight="1" x14ac:dyDescent="0.15">
      <c r="B11" s="616"/>
      <c r="C11" s="626"/>
      <c r="D11" s="627"/>
      <c r="E11" s="15"/>
      <c r="F11" s="664"/>
      <c r="G11" s="665"/>
      <c r="H11" s="635"/>
      <c r="I11" s="661"/>
      <c r="J11" s="661"/>
      <c r="K11" s="661"/>
      <c r="L11" s="661"/>
      <c r="M11" s="661"/>
      <c r="N11" s="666"/>
      <c r="O11" s="626"/>
      <c r="P11" s="668"/>
      <c r="Q11" s="668"/>
      <c r="R11" s="668"/>
      <c r="S11" s="668"/>
      <c r="T11" s="668"/>
      <c r="U11" s="668"/>
      <c r="V11" s="668"/>
      <c r="W11" s="668"/>
      <c r="X11" s="627"/>
      <c r="Y11" s="626"/>
      <c r="Z11" s="627"/>
    </row>
    <row r="12" spans="2:28" ht="27.75" customHeight="1" x14ac:dyDescent="0.15">
      <c r="B12" s="616"/>
      <c r="C12" s="626"/>
      <c r="D12" s="627"/>
      <c r="E12" s="15"/>
      <c r="F12" s="667"/>
      <c r="G12" s="667"/>
      <c r="H12" s="635"/>
      <c r="I12" s="661"/>
      <c r="J12" s="661"/>
      <c r="K12" s="661"/>
      <c r="L12" s="636"/>
      <c r="M12" s="636"/>
      <c r="N12" s="637"/>
      <c r="O12" s="626"/>
      <c r="P12" s="668"/>
      <c r="Q12" s="668"/>
      <c r="R12" s="668"/>
      <c r="S12" s="668"/>
      <c r="T12" s="668"/>
      <c r="U12" s="668"/>
      <c r="V12" s="668"/>
      <c r="W12" s="668"/>
      <c r="X12" s="627"/>
      <c r="Y12" s="626"/>
      <c r="Z12" s="627"/>
    </row>
    <row r="13" spans="2:28" ht="27.75" customHeight="1" x14ac:dyDescent="0.15">
      <c r="B13" s="616"/>
      <c r="C13" s="626"/>
      <c r="D13" s="627"/>
      <c r="E13" s="15"/>
      <c r="F13" s="667"/>
      <c r="G13" s="667"/>
      <c r="H13" s="635"/>
      <c r="I13" s="661"/>
      <c r="J13" s="661"/>
      <c r="K13" s="661"/>
      <c r="L13" s="636"/>
      <c r="M13" s="636"/>
      <c r="N13" s="637"/>
      <c r="O13" s="626"/>
      <c r="P13" s="668"/>
      <c r="Q13" s="668"/>
      <c r="R13" s="668"/>
      <c r="S13" s="668"/>
      <c r="T13" s="668"/>
      <c r="U13" s="668"/>
      <c r="V13" s="668"/>
      <c r="W13" s="668"/>
      <c r="X13" s="627"/>
      <c r="Y13" s="626"/>
      <c r="Z13" s="627"/>
    </row>
    <row r="14" spans="2:28" ht="27.75" customHeight="1" x14ac:dyDescent="0.15">
      <c r="B14" s="616"/>
      <c r="C14" s="626"/>
      <c r="D14" s="627"/>
      <c r="E14" s="15"/>
      <c r="F14" s="623"/>
      <c r="G14" s="623"/>
      <c r="H14" s="635"/>
      <c r="I14" s="661"/>
      <c r="J14" s="661"/>
      <c r="K14" s="661"/>
      <c r="L14" s="636"/>
      <c r="M14" s="636"/>
      <c r="N14" s="637"/>
      <c r="O14" s="626"/>
      <c r="P14" s="668"/>
      <c r="Q14" s="668"/>
      <c r="R14" s="668"/>
      <c r="S14" s="668"/>
      <c r="T14" s="668"/>
      <c r="U14" s="668"/>
      <c r="V14" s="668"/>
      <c r="W14" s="668"/>
      <c r="X14" s="627"/>
      <c r="Y14" s="626"/>
      <c r="Z14" s="627"/>
    </row>
    <row r="15" spans="2:28" ht="27.75" customHeight="1" x14ac:dyDescent="0.15">
      <c r="B15" s="616"/>
      <c r="C15" s="626"/>
      <c r="D15" s="627"/>
      <c r="E15" s="15"/>
      <c r="F15" s="667"/>
      <c r="G15" s="667"/>
      <c r="H15" s="635"/>
      <c r="I15" s="661"/>
      <c r="J15" s="661"/>
      <c r="K15" s="661"/>
      <c r="L15" s="636"/>
      <c r="M15" s="636"/>
      <c r="N15" s="637"/>
      <c r="O15" s="626"/>
      <c r="P15" s="668"/>
      <c r="Q15" s="668"/>
      <c r="R15" s="668"/>
      <c r="S15" s="668"/>
      <c r="T15" s="668"/>
      <c r="U15" s="668"/>
      <c r="V15" s="668"/>
      <c r="W15" s="668"/>
      <c r="X15" s="627"/>
      <c r="Y15" s="626"/>
      <c r="Z15" s="627"/>
    </row>
    <row r="16" spans="2:28" ht="27.75" customHeight="1" x14ac:dyDescent="0.15">
      <c r="B16" s="616"/>
      <c r="C16" s="626"/>
      <c r="D16" s="627"/>
      <c r="E16" s="15"/>
      <c r="F16" s="667"/>
      <c r="G16" s="667"/>
      <c r="H16" s="635"/>
      <c r="I16" s="661"/>
      <c r="J16" s="661"/>
      <c r="K16" s="661"/>
      <c r="L16" s="636"/>
      <c r="M16" s="636"/>
      <c r="N16" s="637"/>
      <c r="O16" s="626"/>
      <c r="P16" s="668"/>
      <c r="Q16" s="668"/>
      <c r="R16" s="668"/>
      <c r="S16" s="668"/>
      <c r="T16" s="668"/>
      <c r="U16" s="668"/>
      <c r="V16" s="668"/>
      <c r="W16" s="668"/>
      <c r="X16" s="627"/>
      <c r="Y16" s="626"/>
      <c r="Z16" s="627"/>
    </row>
    <row r="17" spans="2:26" ht="27.75" customHeight="1" x14ac:dyDescent="0.15">
      <c r="B17" s="616"/>
      <c r="C17" s="626"/>
      <c r="D17" s="627"/>
      <c r="E17" s="15"/>
      <c r="F17" s="667"/>
      <c r="G17" s="667"/>
      <c r="H17" s="635"/>
      <c r="I17" s="661"/>
      <c r="J17" s="661"/>
      <c r="K17" s="661"/>
      <c r="L17" s="636"/>
      <c r="M17" s="636"/>
      <c r="N17" s="637"/>
      <c r="O17" s="626"/>
      <c r="P17" s="668"/>
      <c r="Q17" s="668"/>
      <c r="R17" s="668"/>
      <c r="S17" s="668"/>
      <c r="T17" s="668"/>
      <c r="U17" s="668"/>
      <c r="V17" s="668"/>
      <c r="W17" s="668"/>
      <c r="X17" s="627"/>
      <c r="Y17" s="626"/>
      <c r="Z17" s="627"/>
    </row>
    <row r="18" spans="2:26" ht="27.75" customHeight="1" x14ac:dyDescent="0.15">
      <c r="B18" s="616"/>
      <c r="C18" s="626"/>
      <c r="D18" s="627"/>
      <c r="E18" s="15"/>
      <c r="F18" s="667"/>
      <c r="G18" s="667"/>
      <c r="H18" s="635"/>
      <c r="I18" s="661"/>
      <c r="J18" s="661"/>
      <c r="K18" s="661"/>
      <c r="L18" s="636"/>
      <c r="M18" s="636"/>
      <c r="N18" s="637"/>
      <c r="O18" s="626"/>
      <c r="P18" s="668"/>
      <c r="Q18" s="668"/>
      <c r="R18" s="668"/>
      <c r="S18" s="668"/>
      <c r="T18" s="668"/>
      <c r="U18" s="668"/>
      <c r="V18" s="668"/>
      <c r="W18" s="668"/>
      <c r="X18" s="627"/>
      <c r="Y18" s="626"/>
      <c r="Z18" s="627"/>
    </row>
    <row r="19" spans="2:26" ht="27.75" customHeight="1" x14ac:dyDescent="0.15">
      <c r="B19" s="616"/>
      <c r="C19" s="626"/>
      <c r="D19" s="627"/>
      <c r="E19" s="15"/>
      <c r="F19" s="667"/>
      <c r="G19" s="667"/>
      <c r="H19" s="635"/>
      <c r="I19" s="661"/>
      <c r="J19" s="661"/>
      <c r="K19" s="661"/>
      <c r="L19" s="636"/>
      <c r="M19" s="636"/>
      <c r="N19" s="637"/>
      <c r="O19" s="626"/>
      <c r="P19" s="668"/>
      <c r="Q19" s="668"/>
      <c r="R19" s="668"/>
      <c r="S19" s="668"/>
      <c r="T19" s="668"/>
      <c r="U19" s="668"/>
      <c r="V19" s="668"/>
      <c r="W19" s="668"/>
      <c r="X19" s="627"/>
      <c r="Y19" s="626"/>
      <c r="Z19" s="627"/>
    </row>
    <row r="20" spans="2:26" ht="27.75" customHeight="1" x14ac:dyDescent="0.15">
      <c r="B20" s="616"/>
      <c r="C20" s="626"/>
      <c r="D20" s="627"/>
      <c r="E20" s="15"/>
      <c r="F20" s="667"/>
      <c r="G20" s="667"/>
      <c r="H20" s="635"/>
      <c r="I20" s="661"/>
      <c r="J20" s="661"/>
      <c r="K20" s="661"/>
      <c r="L20" s="636"/>
      <c r="M20" s="636"/>
      <c r="N20" s="637"/>
      <c r="O20" s="626"/>
      <c r="P20" s="668"/>
      <c r="Q20" s="668"/>
      <c r="R20" s="668"/>
      <c r="S20" s="668"/>
      <c r="T20" s="668"/>
      <c r="U20" s="668"/>
      <c r="V20" s="668"/>
      <c r="W20" s="668"/>
      <c r="X20" s="627"/>
      <c r="Y20" s="626"/>
      <c r="Z20" s="627"/>
    </row>
    <row r="21" spans="2:26" ht="27.75" customHeight="1" x14ac:dyDescent="0.15">
      <c r="B21" s="617"/>
      <c r="C21" s="626"/>
      <c r="D21" s="627"/>
      <c r="E21" s="15"/>
      <c r="F21" s="667"/>
      <c r="G21" s="667"/>
      <c r="H21" s="635"/>
      <c r="I21" s="661"/>
      <c r="J21" s="661"/>
      <c r="K21" s="661"/>
      <c r="L21" s="636"/>
      <c r="M21" s="636"/>
      <c r="N21" s="637"/>
      <c r="O21" s="626"/>
      <c r="P21" s="668"/>
      <c r="Q21" s="668"/>
      <c r="R21" s="668"/>
      <c r="S21" s="668"/>
      <c r="T21" s="668"/>
      <c r="U21" s="668"/>
      <c r="V21" s="668"/>
      <c r="W21" s="668"/>
      <c r="X21" s="627"/>
      <c r="Y21" s="626"/>
      <c r="Z21" s="627"/>
    </row>
    <row r="22" spans="2:26" ht="15.95" customHeight="1" x14ac:dyDescent="0.15">
      <c r="B22" s="1" t="s">
        <v>278</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507-5016-45D2-9A08-2743C79EEB12}">
  <sheetPr codeName="Sheet26">
    <pageSetUpPr fitToPage="1"/>
  </sheetPr>
  <dimension ref="B1:X31"/>
  <sheetViews>
    <sheetView showGridLines="0" showZeros="0" view="pageBreakPreview" topLeftCell="A8" zoomScaleNormal="70" zoomScaleSheetLayoutView="100" workbookViewId="0">
      <selection activeCell="P23" sqref="P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567</v>
      </c>
      <c r="F5" s="699"/>
      <c r="G5" s="700"/>
      <c r="H5" s="700"/>
      <c r="I5" s="700"/>
      <c r="J5" s="700"/>
      <c r="K5" s="700"/>
      <c r="L5" s="701"/>
      <c r="M5" s="695" t="s">
        <v>285</v>
      </c>
      <c r="N5" s="711" t="s">
        <v>286</v>
      </c>
      <c r="O5" s="712"/>
      <c r="P5" s="236" t="s">
        <v>568</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603</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667</v>
      </c>
      <c r="F13" s="693"/>
      <c r="G13" s="694"/>
      <c r="H13" s="679" t="s">
        <v>292</v>
      </c>
      <c r="I13" s="679"/>
      <c r="J13" s="680" t="s">
        <v>531</v>
      </c>
      <c r="K13" s="680"/>
      <c r="L13" s="680"/>
      <c r="M13" s="679" t="s">
        <v>291</v>
      </c>
      <c r="N13" s="679"/>
      <c r="O13" s="679"/>
      <c r="P13" s="692" t="s">
        <v>531</v>
      </c>
      <c r="Q13" s="693"/>
      <c r="R13" s="694"/>
      <c r="S13" s="679" t="s">
        <v>292</v>
      </c>
      <c r="T13" s="679"/>
      <c r="U13" s="680" t="s">
        <v>601</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704</v>
      </c>
      <c r="F15" s="674"/>
      <c r="G15" s="674"/>
      <c r="H15" s="674"/>
      <c r="I15" s="674"/>
      <c r="J15" s="674"/>
      <c r="K15" s="674"/>
      <c r="L15" s="675"/>
      <c r="M15" s="672" t="s">
        <v>295</v>
      </c>
      <c r="N15" s="672"/>
      <c r="O15" s="672"/>
      <c r="P15" s="673" t="s">
        <v>706</v>
      </c>
      <c r="Q15" s="674"/>
      <c r="R15" s="674"/>
      <c r="S15" s="674"/>
      <c r="T15" s="674"/>
      <c r="U15" s="674"/>
      <c r="V15" s="674"/>
      <c r="W15" s="675"/>
    </row>
    <row r="16" spans="2:23" s="25" customFormat="1" ht="25.5" customHeight="1" x14ac:dyDescent="0.15">
      <c r="B16" s="698" t="s">
        <v>285</v>
      </c>
      <c r="C16" s="698" t="s">
        <v>286</v>
      </c>
      <c r="D16" s="698"/>
      <c r="E16" s="236" t="s">
        <v>568</v>
      </c>
      <c r="F16" s="699"/>
      <c r="G16" s="700"/>
      <c r="H16" s="700"/>
      <c r="I16" s="700"/>
      <c r="J16" s="700"/>
      <c r="K16" s="700"/>
      <c r="L16" s="701"/>
      <c r="M16" s="698" t="s">
        <v>285</v>
      </c>
      <c r="N16" s="698" t="s">
        <v>286</v>
      </c>
      <c r="O16" s="698"/>
      <c r="P16" s="236" t="s">
        <v>568</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604</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668</v>
      </c>
      <c r="K24" s="693"/>
      <c r="L24" s="694"/>
      <c r="M24" s="679" t="s">
        <v>291</v>
      </c>
      <c r="N24" s="679"/>
      <c r="O24" s="679"/>
      <c r="P24" s="692" t="s">
        <v>688</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707</v>
      </c>
      <c r="F26" s="674"/>
      <c r="G26" s="674"/>
      <c r="H26" s="674"/>
      <c r="I26" s="674"/>
      <c r="J26" s="674"/>
      <c r="K26" s="674"/>
      <c r="L26" s="675"/>
      <c r="M26" s="672" t="s">
        <v>295</v>
      </c>
      <c r="N26" s="672"/>
      <c r="O26" s="672"/>
      <c r="P26" s="673" t="s">
        <v>910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7C6F42C-2D4E-4B81-870A-F9C9E1CBF2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A65ED-78B7-4395-9E2B-20A0C81559BD}">
          <x14:formula1>
            <xm:f>'(参考)リスト'!$F$16:$F$21</xm:f>
          </x14:formula1>
          <xm:sqref>E11:E12 E22:E23 P11:P12 P22:P23</xm:sqref>
        </x14:dataValidation>
        <x14:dataValidation type="list" allowBlank="1" showInputMessage="1" showErrorMessage="1" xr:uid="{2E4672B7-2017-487C-82B9-65485AE7F273}">
          <x14:formula1>
            <xm:f>'(参考)リスト'!$D$16:$D$18</xm:f>
          </x14:formula1>
          <xm:sqref>E10 E21 P10 P21</xm:sqref>
        </x14:dataValidation>
        <x14:dataValidation type="list" allowBlank="1" showInputMessage="1" showErrorMessage="1" xr:uid="{92F09300-AA41-451B-A169-7D7AABF249AB}">
          <x14:formula1>
            <xm:f>'(参考)リスト'!$E$16:$E$27</xm:f>
          </x14:formula1>
          <xm:sqref>E9 E20 P9 P20</xm:sqref>
        </x14:dataValidation>
        <x14:dataValidation type="list" allowBlank="1" showInputMessage="1" showErrorMessage="1" xr:uid="{77A8AC2A-3238-4D8A-99DD-AECEBE8FD308}">
          <x14:formula1>
            <xm:f>'(参考)リスト'!$B$16:$B$21</xm:f>
          </x14:formula1>
          <xm:sqref>E7 E18 P7 P18</xm:sqref>
        </x14:dataValidation>
        <x14:dataValidation type="list" allowBlank="1" showInputMessage="1" showErrorMessage="1" xr:uid="{2E8BBCA4-9557-49F2-8B1D-0B0735FAC49E}">
          <x14:formula1>
            <xm:f>'(参考)リスト'!$C$16:$C$47</xm:f>
          </x14:formula1>
          <xm:sqref>E8 P8 P19 E19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74CD3-A895-4E31-8939-7019F513B724}">
  <sheetPr codeName="Sheet31">
    <pageSetUpPr fitToPage="1"/>
  </sheetPr>
  <dimension ref="B1:X31"/>
  <sheetViews>
    <sheetView showGridLines="0" showZeros="0" view="pageBreakPreview" topLeftCell="A3" zoomScaleNormal="70" zoomScaleSheetLayoutView="100" workbookViewId="0">
      <selection activeCell="P20" sqref="P20"/>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568</v>
      </c>
      <c r="F5" s="699"/>
      <c r="G5" s="700"/>
      <c r="H5" s="700"/>
      <c r="I5" s="700"/>
      <c r="J5" s="700"/>
      <c r="K5" s="700"/>
      <c r="L5" s="701"/>
      <c r="M5" s="695" t="s">
        <v>285</v>
      </c>
      <c r="N5" s="711" t="s">
        <v>286</v>
      </c>
      <c r="O5" s="712"/>
      <c r="P5" s="236" t="s">
        <v>569</v>
      </c>
      <c r="Q5" s="702"/>
      <c r="R5" s="703"/>
      <c r="S5" s="703"/>
      <c r="T5" s="703"/>
      <c r="U5" s="703"/>
      <c r="V5" s="703"/>
      <c r="W5" s="704"/>
    </row>
    <row r="6" spans="2:23" s="25" customFormat="1" ht="25.5" customHeight="1" x14ac:dyDescent="0.15">
      <c r="B6" s="697"/>
      <c r="C6" s="711" t="s">
        <v>287</v>
      </c>
      <c r="D6" s="712"/>
      <c r="E6" s="237">
        <v>4</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605</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712</v>
      </c>
      <c r="Q13" s="693"/>
      <c r="R13" s="694"/>
      <c r="S13" s="679" t="s">
        <v>292</v>
      </c>
      <c r="T13" s="679"/>
      <c r="U13" s="680" t="s">
        <v>531</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711</v>
      </c>
      <c r="F15" s="674"/>
      <c r="G15" s="674"/>
      <c r="H15" s="674"/>
      <c r="I15" s="674"/>
      <c r="J15" s="674"/>
      <c r="K15" s="674"/>
      <c r="L15" s="675"/>
      <c r="M15" s="672" t="s">
        <v>295</v>
      </c>
      <c r="N15" s="672"/>
      <c r="O15" s="672"/>
      <c r="P15" s="673" t="s">
        <v>713</v>
      </c>
      <c r="Q15" s="674"/>
      <c r="R15" s="674"/>
      <c r="S15" s="674"/>
      <c r="T15" s="674"/>
      <c r="U15" s="674"/>
      <c r="V15" s="674"/>
      <c r="W15" s="675"/>
    </row>
    <row r="16" spans="2:23" s="25" customFormat="1" ht="25.5" customHeight="1" x14ac:dyDescent="0.15">
      <c r="B16" s="698" t="s">
        <v>285</v>
      </c>
      <c r="C16" s="698" t="s">
        <v>286</v>
      </c>
      <c r="D16" s="698"/>
      <c r="E16" s="236" t="s">
        <v>569</v>
      </c>
      <c r="F16" s="699"/>
      <c r="G16" s="700"/>
      <c r="H16" s="700"/>
      <c r="I16" s="700"/>
      <c r="J16" s="700"/>
      <c r="K16" s="700"/>
      <c r="L16" s="701"/>
      <c r="M16" s="698" t="s">
        <v>285</v>
      </c>
      <c r="N16" s="698" t="s">
        <v>286</v>
      </c>
      <c r="O16" s="698"/>
      <c r="P16" s="236" t="s">
        <v>569</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t="s">
        <v>595</v>
      </c>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714</v>
      </c>
      <c r="F24" s="693"/>
      <c r="G24" s="694"/>
      <c r="H24" s="679" t="s">
        <v>292</v>
      </c>
      <c r="I24" s="679"/>
      <c r="J24" s="692" t="s">
        <v>531</v>
      </c>
      <c r="K24" s="693"/>
      <c r="L24" s="694"/>
      <c r="M24" s="679" t="s">
        <v>291</v>
      </c>
      <c r="N24" s="679"/>
      <c r="O24" s="679"/>
      <c r="P24" s="692" t="s">
        <v>716</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717</v>
      </c>
      <c r="Q25" s="682"/>
      <c r="R25" s="682"/>
      <c r="S25" s="690" t="s">
        <v>294</v>
      </c>
      <c r="T25" s="691"/>
      <c r="U25" s="685">
        <v>45862</v>
      </c>
      <c r="V25" s="686"/>
      <c r="W25" s="687"/>
    </row>
    <row r="26" spans="2:24" s="25" customFormat="1" ht="39.75" customHeight="1" x14ac:dyDescent="0.15">
      <c r="B26" s="672" t="s">
        <v>295</v>
      </c>
      <c r="C26" s="672"/>
      <c r="D26" s="672"/>
      <c r="E26" s="673" t="s">
        <v>715</v>
      </c>
      <c r="F26" s="674"/>
      <c r="G26" s="674"/>
      <c r="H26" s="674"/>
      <c r="I26" s="674"/>
      <c r="J26" s="674"/>
      <c r="K26" s="674"/>
      <c r="L26" s="675"/>
      <c r="M26" s="672" t="s">
        <v>295</v>
      </c>
      <c r="N26" s="672"/>
      <c r="O26" s="672"/>
      <c r="P26" s="673" t="s">
        <v>718</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1DCCDD9-C71D-42E6-B12A-9C1EEA59FDD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9A26CE-FD62-445B-BDE4-C608A82956E7}">
          <x14:formula1>
            <xm:f>'(参考)リスト'!$C$16:$C$47</xm:f>
          </x14:formula1>
          <xm:sqref>E8 P8 P19 E19</xm:sqref>
        </x14:dataValidation>
        <x14:dataValidation type="list" allowBlank="1" showInputMessage="1" showErrorMessage="1" xr:uid="{8AB9CA71-0F40-430C-A268-2266EE68AE44}">
          <x14:formula1>
            <xm:f>'(参考)リスト'!$B$16:$B$21</xm:f>
          </x14:formula1>
          <xm:sqref>E7 E18 P7 P18</xm:sqref>
        </x14:dataValidation>
        <x14:dataValidation type="list" allowBlank="1" showInputMessage="1" showErrorMessage="1" xr:uid="{0612D4F3-17B3-4DE2-8053-00A252CA52C5}">
          <x14:formula1>
            <xm:f>'(参考)リスト'!$E$16:$E$27</xm:f>
          </x14:formula1>
          <xm:sqref>E9 E20 P9 P20</xm:sqref>
        </x14:dataValidation>
        <x14:dataValidation type="list" allowBlank="1" showInputMessage="1" showErrorMessage="1" xr:uid="{ACB9B344-8735-47A3-BFBF-A7899C248120}">
          <x14:formula1>
            <xm:f>'(参考)リスト'!$D$16:$D$18</xm:f>
          </x14:formula1>
          <xm:sqref>E10 E21 P10 P21</xm:sqref>
        </x14:dataValidation>
        <x14:dataValidation type="list" allowBlank="1" showInputMessage="1" showErrorMessage="1" xr:uid="{6AE62F89-24F4-4C49-9192-07D9735F2185}">
          <x14:formula1>
            <xm:f>'(参考)リスト'!$F$16:$F$21</xm:f>
          </x14:formula1>
          <xm:sqref>E11:E12 P11:P12 P22:P23 E22:E23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C690-CF5E-4822-994D-ADBF1E8BF6CE}">
  <sheetPr codeName="Sheet32">
    <pageSetUpPr fitToPage="1"/>
  </sheetPr>
  <dimension ref="B1:X31"/>
  <sheetViews>
    <sheetView showGridLines="0" showZeros="0" view="pageBreakPreview" topLeftCell="A4" zoomScaleNormal="70" zoomScaleSheetLayoutView="100" workbookViewId="0">
      <selection activeCell="P19" sqref="P19"/>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569</v>
      </c>
      <c r="F5" s="699"/>
      <c r="G5" s="700"/>
      <c r="H5" s="700"/>
      <c r="I5" s="700"/>
      <c r="J5" s="700"/>
      <c r="K5" s="700"/>
      <c r="L5" s="701"/>
      <c r="M5" s="695" t="s">
        <v>285</v>
      </c>
      <c r="N5" s="711" t="s">
        <v>286</v>
      </c>
      <c r="O5" s="712"/>
      <c r="P5" s="236" t="s">
        <v>569</v>
      </c>
      <c r="Q5" s="702"/>
      <c r="R5" s="703"/>
      <c r="S5" s="703"/>
      <c r="T5" s="703"/>
      <c r="U5" s="703"/>
      <c r="V5" s="703"/>
      <c r="W5" s="704"/>
    </row>
    <row r="6" spans="2:23" s="25" customFormat="1" ht="25.5" customHeight="1" x14ac:dyDescent="0.15">
      <c r="B6" s="697"/>
      <c r="C6" s="711" t="s">
        <v>287</v>
      </c>
      <c r="D6" s="712"/>
      <c r="E6" s="237">
        <v>4</v>
      </c>
      <c r="F6" s="702"/>
      <c r="G6" s="703"/>
      <c r="H6" s="703"/>
      <c r="I6" s="703"/>
      <c r="J6" s="703"/>
      <c r="K6" s="703"/>
      <c r="L6" s="704"/>
      <c r="M6" s="697"/>
      <c r="N6" s="711" t="s">
        <v>287</v>
      </c>
      <c r="O6" s="712"/>
      <c r="P6" s="237">
        <v>5</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605</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719</v>
      </c>
      <c r="F13" s="693"/>
      <c r="G13" s="694"/>
      <c r="H13" s="679" t="s">
        <v>292</v>
      </c>
      <c r="I13" s="679"/>
      <c r="J13" s="680" t="s">
        <v>531</v>
      </c>
      <c r="K13" s="680"/>
      <c r="L13" s="680"/>
      <c r="M13" s="679" t="s">
        <v>291</v>
      </c>
      <c r="N13" s="679"/>
      <c r="O13" s="679"/>
      <c r="P13" s="692" t="s">
        <v>719</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720</v>
      </c>
      <c r="F15" s="674"/>
      <c r="G15" s="674"/>
      <c r="H15" s="674"/>
      <c r="I15" s="674"/>
      <c r="J15" s="674"/>
      <c r="K15" s="674"/>
      <c r="L15" s="675"/>
      <c r="M15" s="672" t="s">
        <v>295</v>
      </c>
      <c r="N15" s="672"/>
      <c r="O15" s="672"/>
      <c r="P15" s="673" t="s">
        <v>720</v>
      </c>
      <c r="Q15" s="674"/>
      <c r="R15" s="674"/>
      <c r="S15" s="674"/>
      <c r="T15" s="674"/>
      <c r="U15" s="674"/>
      <c r="V15" s="674"/>
      <c r="W15" s="675"/>
    </row>
    <row r="16" spans="2:23" s="25" customFormat="1" ht="25.5" customHeight="1" x14ac:dyDescent="0.15">
      <c r="B16" s="698" t="s">
        <v>285</v>
      </c>
      <c r="C16" s="698" t="s">
        <v>286</v>
      </c>
      <c r="D16" s="698"/>
      <c r="E16" s="236" t="s">
        <v>569</v>
      </c>
      <c r="F16" s="699"/>
      <c r="G16" s="700"/>
      <c r="H16" s="700"/>
      <c r="I16" s="700"/>
      <c r="J16" s="700"/>
      <c r="K16" s="700"/>
      <c r="L16" s="701"/>
      <c r="M16" s="698" t="s">
        <v>285</v>
      </c>
      <c r="N16" s="698" t="s">
        <v>286</v>
      </c>
      <c r="O16" s="698"/>
      <c r="P16" s="236" t="s">
        <v>569</v>
      </c>
      <c r="Q16" s="702"/>
      <c r="R16" s="703"/>
      <c r="S16" s="703"/>
      <c r="T16" s="703"/>
      <c r="U16" s="703"/>
      <c r="V16" s="703"/>
      <c r="W16" s="704"/>
    </row>
    <row r="17" spans="2:24" s="25" customFormat="1" ht="25.5" customHeight="1" x14ac:dyDescent="0.15">
      <c r="B17" s="698"/>
      <c r="C17" s="698" t="s">
        <v>287</v>
      </c>
      <c r="D17" s="698"/>
      <c r="E17" s="237">
        <v>6</v>
      </c>
      <c r="F17" s="702"/>
      <c r="G17" s="703"/>
      <c r="H17" s="703"/>
      <c r="I17" s="703"/>
      <c r="J17" s="703"/>
      <c r="K17" s="703"/>
      <c r="L17" s="704"/>
      <c r="M17" s="698"/>
      <c r="N17" s="698" t="s">
        <v>287</v>
      </c>
      <c r="O17" s="698"/>
      <c r="P17" s="237">
        <v>7</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669</v>
      </c>
      <c r="F24" s="693"/>
      <c r="G24" s="694"/>
      <c r="H24" s="679" t="s">
        <v>292</v>
      </c>
      <c r="I24" s="679"/>
      <c r="J24" s="692" t="s">
        <v>531</v>
      </c>
      <c r="K24" s="693"/>
      <c r="L24" s="694"/>
      <c r="M24" s="679" t="s">
        <v>291</v>
      </c>
      <c r="N24" s="679"/>
      <c r="O24" s="679"/>
      <c r="P24" s="692" t="s">
        <v>716</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721</v>
      </c>
      <c r="F26" s="674"/>
      <c r="G26" s="674"/>
      <c r="H26" s="674"/>
      <c r="I26" s="674"/>
      <c r="J26" s="674"/>
      <c r="K26" s="674"/>
      <c r="L26" s="675"/>
      <c r="M26" s="672" t="s">
        <v>295</v>
      </c>
      <c r="N26" s="672"/>
      <c r="O26" s="672"/>
      <c r="P26" s="673" t="s">
        <v>722</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F5773EB2-61A2-487C-BE1E-5902FC8FAAD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90016EE-6F48-4213-AE08-588565964B46}">
          <x14:formula1>
            <xm:f>'(参考)リスト'!$C$16:$C$47</xm:f>
          </x14:formula1>
          <xm:sqref>E8 P8 P19 E19</xm:sqref>
        </x14:dataValidation>
        <x14:dataValidation type="list" allowBlank="1" showInputMessage="1" showErrorMessage="1" xr:uid="{FB8182B8-AD80-4E17-8C47-B1B7E3D23652}">
          <x14:formula1>
            <xm:f>'(参考)リスト'!$B$16:$B$21</xm:f>
          </x14:formula1>
          <xm:sqref>E7 E18 P7 P18</xm:sqref>
        </x14:dataValidation>
        <x14:dataValidation type="list" allowBlank="1" showInputMessage="1" showErrorMessage="1" xr:uid="{8D225C20-479B-4AD4-87F3-C25DC4DDEB46}">
          <x14:formula1>
            <xm:f>'(参考)リスト'!$E$16:$E$27</xm:f>
          </x14:formula1>
          <xm:sqref>E9 E20 P9 P20</xm:sqref>
        </x14:dataValidation>
        <x14:dataValidation type="list" allowBlank="1" showInputMessage="1" showErrorMessage="1" xr:uid="{F57B12B5-B50A-4C9B-B78C-E56E2C6ECB72}">
          <x14:formula1>
            <xm:f>'(参考)リスト'!$D$16:$D$18</xm:f>
          </x14:formula1>
          <xm:sqref>E10 E21 P10 P21</xm:sqref>
        </x14:dataValidation>
        <x14:dataValidation type="list" allowBlank="1" showInputMessage="1" showErrorMessage="1" xr:uid="{E639010B-706C-4288-969A-561990B43D02}">
          <x14:formula1>
            <xm:f>'(参考)リスト'!$F$16:$F$21</xm:f>
          </x14:formula1>
          <xm:sqref>E22:E23 P11:P12 E11:E12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77325-E3E6-480B-8E76-3B0C9127FD05}">
  <sheetPr codeName="Sheet33">
    <pageSetUpPr fitToPage="1"/>
  </sheetPr>
  <dimension ref="B1:X31"/>
  <sheetViews>
    <sheetView showGridLines="0" showZeros="0" view="pageBreakPreview" topLeftCell="A8" zoomScaleNormal="70" zoomScaleSheetLayoutView="100" workbookViewId="0">
      <selection activeCell="P26" sqref="P26:W2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569</v>
      </c>
      <c r="F5" s="699"/>
      <c r="G5" s="700"/>
      <c r="H5" s="700"/>
      <c r="I5" s="700"/>
      <c r="J5" s="700"/>
      <c r="K5" s="700"/>
      <c r="L5" s="701"/>
      <c r="M5" s="695" t="s">
        <v>285</v>
      </c>
      <c r="N5" s="711" t="s">
        <v>286</v>
      </c>
      <c r="O5" s="712"/>
      <c r="P5" s="236" t="s">
        <v>570</v>
      </c>
      <c r="Q5" s="702"/>
      <c r="R5" s="703"/>
      <c r="S5" s="703"/>
      <c r="T5" s="703"/>
      <c r="U5" s="703"/>
      <c r="V5" s="703"/>
      <c r="W5" s="704"/>
    </row>
    <row r="6" spans="2:23" s="25" customFormat="1" ht="25.5" customHeight="1" x14ac:dyDescent="0.15">
      <c r="B6" s="697"/>
      <c r="C6" s="711" t="s">
        <v>287</v>
      </c>
      <c r="D6" s="712"/>
      <c r="E6" s="237">
        <v>8</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606</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724</v>
      </c>
      <c r="Q13" s="693"/>
      <c r="R13" s="694"/>
      <c r="S13" s="679" t="s">
        <v>292</v>
      </c>
      <c r="T13" s="679"/>
      <c r="U13" s="680" t="s">
        <v>724</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723</v>
      </c>
      <c r="F15" s="674"/>
      <c r="G15" s="674"/>
      <c r="H15" s="674"/>
      <c r="I15" s="674"/>
      <c r="J15" s="674"/>
      <c r="K15" s="674"/>
      <c r="L15" s="675"/>
      <c r="M15" s="672" t="s">
        <v>295</v>
      </c>
      <c r="N15" s="672"/>
      <c r="O15" s="672"/>
      <c r="P15" s="673" t="s">
        <v>725</v>
      </c>
      <c r="Q15" s="674"/>
      <c r="R15" s="674"/>
      <c r="S15" s="674"/>
      <c r="T15" s="674"/>
      <c r="U15" s="674"/>
      <c r="V15" s="674"/>
      <c r="W15" s="675"/>
    </row>
    <row r="16" spans="2:23" s="25" customFormat="1" ht="25.5" customHeight="1" x14ac:dyDescent="0.15">
      <c r="B16" s="698" t="s">
        <v>285</v>
      </c>
      <c r="C16" s="698" t="s">
        <v>286</v>
      </c>
      <c r="D16" s="698"/>
      <c r="E16" s="236" t="s">
        <v>570</v>
      </c>
      <c r="F16" s="699"/>
      <c r="G16" s="700"/>
      <c r="H16" s="700"/>
      <c r="I16" s="700"/>
      <c r="J16" s="700"/>
      <c r="K16" s="700"/>
      <c r="L16" s="701"/>
      <c r="M16" s="698" t="s">
        <v>285</v>
      </c>
      <c r="N16" s="698" t="s">
        <v>286</v>
      </c>
      <c r="O16" s="698"/>
      <c r="P16" s="236" t="s">
        <v>570</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603</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671</v>
      </c>
      <c r="K24" s="693"/>
      <c r="L24" s="694"/>
      <c r="M24" s="679" t="s">
        <v>291</v>
      </c>
      <c r="N24" s="679"/>
      <c r="O24" s="679"/>
      <c r="P24" s="692" t="s">
        <v>727</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726</v>
      </c>
      <c r="F26" s="674"/>
      <c r="G26" s="674"/>
      <c r="H26" s="674"/>
      <c r="I26" s="674"/>
      <c r="J26" s="674"/>
      <c r="K26" s="674"/>
      <c r="L26" s="675"/>
      <c r="M26" s="672" t="s">
        <v>295</v>
      </c>
      <c r="N26" s="672"/>
      <c r="O26" s="672"/>
      <c r="P26" s="673" t="s">
        <v>728</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A8769A3B-6061-4184-B717-0F64EA942D1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BE28809-9D1C-487D-8B0B-F7130176E88D}">
          <x14:formula1>
            <xm:f>'(参考)リスト'!$C$16:$C$47</xm:f>
          </x14:formula1>
          <xm:sqref>E8 P8 P19 E19</xm:sqref>
        </x14:dataValidation>
        <x14:dataValidation type="list" allowBlank="1" showInputMessage="1" showErrorMessage="1" xr:uid="{0935BD43-7593-4AF1-8D79-B2BBB8D2F915}">
          <x14:formula1>
            <xm:f>'(参考)リスト'!$B$16:$B$21</xm:f>
          </x14:formula1>
          <xm:sqref>E7 E18 P7 P18</xm:sqref>
        </x14:dataValidation>
        <x14:dataValidation type="list" allowBlank="1" showInputMessage="1" showErrorMessage="1" xr:uid="{89474BFE-A124-47D3-AD50-157006CE52E5}">
          <x14:formula1>
            <xm:f>'(参考)リスト'!$E$16:$E$27</xm:f>
          </x14:formula1>
          <xm:sqref>E9 E20 P9 P20</xm:sqref>
        </x14:dataValidation>
        <x14:dataValidation type="list" allowBlank="1" showInputMessage="1" showErrorMessage="1" xr:uid="{A6E3A5B6-767C-49C7-A504-24CAB5172048}">
          <x14:formula1>
            <xm:f>'(参考)リスト'!$D$16:$D$18</xm:f>
          </x14:formula1>
          <xm:sqref>E10 E21 P10 P21</xm:sqref>
        </x14:dataValidation>
        <x14:dataValidation type="list" allowBlank="1" showInputMessage="1" showErrorMessage="1" xr:uid="{FCE192C3-9DB9-435B-A651-D41D29DE0935}">
          <x14:formula1>
            <xm:f>'(参考)リスト'!$F$16:$F$21</xm:f>
          </x14:formula1>
          <xm:sqref>E11:E12 P22:P23 P11:P12 E22:E23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82F48-0CBA-4081-9D48-8B56E6BCB1D3}">
  <sheetPr codeName="Sheet34">
    <pageSetUpPr fitToPage="1"/>
  </sheetPr>
  <dimension ref="B1:X31"/>
  <sheetViews>
    <sheetView showGridLines="0" showZeros="0" view="pageBreakPreview" topLeftCell="A8" zoomScaleNormal="70" zoomScaleSheetLayoutView="100" workbookViewId="0">
      <selection activeCell="P23" sqref="P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570</v>
      </c>
      <c r="F5" s="699"/>
      <c r="G5" s="700"/>
      <c r="H5" s="700"/>
      <c r="I5" s="700"/>
      <c r="J5" s="700"/>
      <c r="K5" s="700"/>
      <c r="L5" s="701"/>
      <c r="M5" s="695" t="s">
        <v>285</v>
      </c>
      <c r="N5" s="711" t="s">
        <v>286</v>
      </c>
      <c r="O5" s="712"/>
      <c r="P5" s="236" t="s">
        <v>570</v>
      </c>
      <c r="Q5" s="702"/>
      <c r="R5" s="703"/>
      <c r="S5" s="703"/>
      <c r="T5" s="703"/>
      <c r="U5" s="703"/>
      <c r="V5" s="703"/>
      <c r="W5" s="704"/>
    </row>
    <row r="6" spans="2:23" s="25" customFormat="1" ht="25.5" customHeight="1" x14ac:dyDescent="0.15">
      <c r="B6" s="697"/>
      <c r="C6" s="711" t="s">
        <v>287</v>
      </c>
      <c r="D6" s="712"/>
      <c r="E6" s="237">
        <v>4</v>
      </c>
      <c r="F6" s="702"/>
      <c r="G6" s="703"/>
      <c r="H6" s="703"/>
      <c r="I6" s="703"/>
      <c r="J6" s="703"/>
      <c r="K6" s="703"/>
      <c r="L6" s="704"/>
      <c r="M6" s="697"/>
      <c r="N6" s="711" t="s">
        <v>287</v>
      </c>
      <c r="O6" s="712"/>
      <c r="P6" s="237">
        <v>5</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604</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672</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729</v>
      </c>
      <c r="F15" s="674"/>
      <c r="G15" s="674"/>
      <c r="H15" s="674"/>
      <c r="I15" s="674"/>
      <c r="J15" s="674"/>
      <c r="K15" s="674"/>
      <c r="L15" s="675"/>
      <c r="M15" s="672" t="s">
        <v>295</v>
      </c>
      <c r="N15" s="672"/>
      <c r="O15" s="672"/>
      <c r="P15" s="673" t="s">
        <v>980</v>
      </c>
      <c r="Q15" s="674"/>
      <c r="R15" s="674"/>
      <c r="S15" s="674"/>
      <c r="T15" s="674"/>
      <c r="U15" s="674"/>
      <c r="V15" s="674"/>
      <c r="W15" s="675"/>
    </row>
    <row r="16" spans="2:23" s="25" customFormat="1" ht="25.5" customHeight="1" x14ac:dyDescent="0.15">
      <c r="B16" s="698" t="s">
        <v>285</v>
      </c>
      <c r="C16" s="698" t="s">
        <v>286</v>
      </c>
      <c r="D16" s="698"/>
      <c r="E16" s="236" t="s">
        <v>571</v>
      </c>
      <c r="F16" s="699"/>
      <c r="G16" s="700"/>
      <c r="H16" s="700"/>
      <c r="I16" s="700"/>
      <c r="J16" s="700"/>
      <c r="K16" s="700"/>
      <c r="L16" s="701"/>
      <c r="M16" s="698" t="s">
        <v>285</v>
      </c>
      <c r="N16" s="698" t="s">
        <v>286</v>
      </c>
      <c r="O16" s="698"/>
      <c r="P16" s="236" t="s">
        <v>571</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604</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671</v>
      </c>
      <c r="F24" s="693"/>
      <c r="G24" s="694"/>
      <c r="H24" s="679" t="s">
        <v>292</v>
      </c>
      <c r="I24" s="679"/>
      <c r="J24" s="692" t="s">
        <v>531</v>
      </c>
      <c r="K24" s="693"/>
      <c r="L24" s="694"/>
      <c r="M24" s="679" t="s">
        <v>291</v>
      </c>
      <c r="N24" s="679"/>
      <c r="O24" s="679"/>
      <c r="P24" s="692" t="s">
        <v>531</v>
      </c>
      <c r="Q24" s="693"/>
      <c r="R24" s="694"/>
      <c r="S24" s="679" t="s">
        <v>292</v>
      </c>
      <c r="T24" s="679"/>
      <c r="U24" s="680" t="s">
        <v>673</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730</v>
      </c>
      <c r="F26" s="674"/>
      <c r="G26" s="674"/>
      <c r="H26" s="674"/>
      <c r="I26" s="674"/>
      <c r="J26" s="674"/>
      <c r="K26" s="674"/>
      <c r="L26" s="675"/>
      <c r="M26" s="672" t="s">
        <v>295</v>
      </c>
      <c r="N26" s="672"/>
      <c r="O26" s="672"/>
      <c r="P26" s="673" t="s">
        <v>731</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396CEE79-47F1-49CE-A047-737FA606AE0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E5E0D4A-5CD0-4D8B-9F0D-A14E6B3AD66C}">
          <x14:formula1>
            <xm:f>'(参考)リスト'!$C$16:$C$47</xm:f>
          </x14:formula1>
          <xm:sqref>E8 P8 P19 E19</xm:sqref>
        </x14:dataValidation>
        <x14:dataValidation type="list" allowBlank="1" showInputMessage="1" showErrorMessage="1" xr:uid="{8E016BDE-9641-44FB-9193-DFBDA0078429}">
          <x14:formula1>
            <xm:f>'(参考)リスト'!$B$16:$B$21</xm:f>
          </x14:formula1>
          <xm:sqref>E7 E18 P7 P18</xm:sqref>
        </x14:dataValidation>
        <x14:dataValidation type="list" allowBlank="1" showInputMessage="1" showErrorMessage="1" xr:uid="{7CB97656-0D8F-40CD-9EB5-14F8ACAB5CDE}">
          <x14:formula1>
            <xm:f>'(参考)リスト'!$E$16:$E$27</xm:f>
          </x14:formula1>
          <xm:sqref>E9 E20 P9 P20</xm:sqref>
        </x14:dataValidation>
        <x14:dataValidation type="list" allowBlank="1" showInputMessage="1" showErrorMessage="1" xr:uid="{5901DA29-45C5-47C6-BA53-31A706816D4F}">
          <x14:formula1>
            <xm:f>'(参考)リスト'!$D$16:$D$18</xm:f>
          </x14:formula1>
          <xm:sqref>E10 E21 P10 P21</xm:sqref>
        </x14:dataValidation>
        <x14:dataValidation type="list" allowBlank="1" showInputMessage="1" showErrorMessage="1" xr:uid="{29F896F7-E8F0-4942-ABE1-E580655DFC10}">
          <x14:formula1>
            <xm:f>'(参考)リスト'!$F$16:$F$21</xm:f>
          </x14:formula1>
          <xm:sqref>E22:E23 E11:E12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3842A-A390-4CA4-9F5A-5B3E48A690C1}">
  <sheetPr codeName="Sheet40">
    <pageSetUpPr fitToPage="1"/>
  </sheetPr>
  <dimension ref="B1:X31"/>
  <sheetViews>
    <sheetView showGridLines="0" showZeros="0" view="pageBreakPreview" topLeftCell="A8" zoomScaleNormal="70" zoomScaleSheetLayoutView="100" workbookViewId="0">
      <selection activeCell="P12" sqref="P12"/>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571</v>
      </c>
      <c r="F5" s="699"/>
      <c r="G5" s="700"/>
      <c r="H5" s="700"/>
      <c r="I5" s="700"/>
      <c r="J5" s="700"/>
      <c r="K5" s="700"/>
      <c r="L5" s="701"/>
      <c r="M5" s="695" t="s">
        <v>285</v>
      </c>
      <c r="N5" s="711" t="s">
        <v>286</v>
      </c>
      <c r="O5" s="712"/>
      <c r="P5" s="236" t="s">
        <v>572</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604</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531</v>
      </c>
      <c r="Q13" s="693"/>
      <c r="R13" s="694"/>
      <c r="S13" s="679" t="s">
        <v>292</v>
      </c>
      <c r="T13" s="679"/>
      <c r="U13" s="680" t="s">
        <v>674</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732</v>
      </c>
      <c r="F15" s="674"/>
      <c r="G15" s="674"/>
      <c r="H15" s="674"/>
      <c r="I15" s="674"/>
      <c r="J15" s="674"/>
      <c r="K15" s="674"/>
      <c r="L15" s="675"/>
      <c r="M15" s="672" t="s">
        <v>295</v>
      </c>
      <c r="N15" s="672"/>
      <c r="O15" s="672"/>
      <c r="P15" s="673" t="s">
        <v>733</v>
      </c>
      <c r="Q15" s="674"/>
      <c r="R15" s="674"/>
      <c r="S15" s="674"/>
      <c r="T15" s="674"/>
      <c r="U15" s="674"/>
      <c r="V15" s="674"/>
      <c r="W15" s="675"/>
    </row>
    <row r="16" spans="2:23" s="25" customFormat="1" ht="25.5" customHeight="1" x14ac:dyDescent="0.15">
      <c r="B16" s="698" t="s">
        <v>285</v>
      </c>
      <c r="C16" s="698" t="s">
        <v>286</v>
      </c>
      <c r="D16" s="698"/>
      <c r="E16" s="236" t="s">
        <v>572</v>
      </c>
      <c r="F16" s="699"/>
      <c r="G16" s="700"/>
      <c r="H16" s="700"/>
      <c r="I16" s="700"/>
      <c r="J16" s="700"/>
      <c r="K16" s="700"/>
      <c r="L16" s="701"/>
      <c r="M16" s="698" t="s">
        <v>285</v>
      </c>
      <c r="N16" s="698" t="s">
        <v>286</v>
      </c>
      <c r="O16" s="698"/>
      <c r="P16" s="236" t="s">
        <v>573</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734</v>
      </c>
      <c r="F26" s="674"/>
      <c r="G26" s="674"/>
      <c r="H26" s="674"/>
      <c r="I26" s="674"/>
      <c r="J26" s="674"/>
      <c r="K26" s="674"/>
      <c r="L26" s="675"/>
      <c r="M26" s="672" t="s">
        <v>295</v>
      </c>
      <c r="N26" s="672"/>
      <c r="O26" s="672"/>
      <c r="P26" s="673" t="s">
        <v>735</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28E5AFC3-8646-408D-9E05-D74E5557FFC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4EBFAAE-D00E-4AA6-A893-DCE61A81A426}">
          <x14:formula1>
            <xm:f>'(参考)リスト'!$C$16:$C$47</xm:f>
          </x14:formula1>
          <xm:sqref>E8 P8 P19 E19</xm:sqref>
        </x14:dataValidation>
        <x14:dataValidation type="list" allowBlank="1" showInputMessage="1" showErrorMessage="1" xr:uid="{F0DC313F-7364-4E6C-8C5A-3BB8B9633A01}">
          <x14:formula1>
            <xm:f>'(参考)リスト'!$B$16:$B$21</xm:f>
          </x14:formula1>
          <xm:sqref>E7 E18 P7 P18</xm:sqref>
        </x14:dataValidation>
        <x14:dataValidation type="list" allowBlank="1" showInputMessage="1" showErrorMessage="1" xr:uid="{FFBFDEA2-8E0B-4A09-8977-6F10D01239F3}">
          <x14:formula1>
            <xm:f>'(参考)リスト'!$E$16:$E$27</xm:f>
          </x14:formula1>
          <xm:sqref>E9 E20 P9 P20</xm:sqref>
        </x14:dataValidation>
        <x14:dataValidation type="list" allowBlank="1" showInputMessage="1" showErrorMessage="1" xr:uid="{E852F12B-844F-444A-987D-283EFBFB6EBD}">
          <x14:formula1>
            <xm:f>'(参考)リスト'!$D$16:$D$18</xm:f>
          </x14:formula1>
          <xm:sqref>E10 E21 P10 P21</xm:sqref>
        </x14:dataValidation>
        <x14:dataValidation type="list" allowBlank="1" showInputMessage="1" showErrorMessage="1" xr:uid="{63FBAF11-1F6D-411F-AE9E-32CC4E9C524C}">
          <x14:formula1>
            <xm:f>'(参考)リスト'!$F$16:$F$21</xm:f>
          </x14:formula1>
          <xm:sqref>E11:E12 E22:E23 P22:P23 P11:P12</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E9F28-435D-44D0-8BE3-42737F83DDD9}">
  <sheetPr codeName="Sheet41">
    <pageSetUpPr fitToPage="1"/>
  </sheetPr>
  <dimension ref="B1:X31"/>
  <sheetViews>
    <sheetView showGridLines="0" showZeros="0" view="pageBreakPreview" topLeftCell="A8" zoomScaleNormal="70" zoomScaleSheetLayoutView="100" workbookViewId="0">
      <selection activeCell="Z13" sqref="Z1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574</v>
      </c>
      <c r="F5" s="699"/>
      <c r="G5" s="700"/>
      <c r="H5" s="700"/>
      <c r="I5" s="700"/>
      <c r="J5" s="700"/>
      <c r="K5" s="700"/>
      <c r="L5" s="701"/>
      <c r="M5" s="695" t="s">
        <v>285</v>
      </c>
      <c r="N5" s="711" t="s">
        <v>286</v>
      </c>
      <c r="O5" s="712"/>
      <c r="P5" s="236" t="s">
        <v>574</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603</v>
      </c>
      <c r="F8" s="702"/>
      <c r="G8" s="703"/>
      <c r="H8" s="703"/>
      <c r="I8" s="703"/>
      <c r="J8" s="703"/>
      <c r="K8" s="703"/>
      <c r="L8" s="704"/>
      <c r="M8" s="696"/>
      <c r="N8" s="711" t="s">
        <v>237</v>
      </c>
      <c r="O8" s="712"/>
      <c r="P8" s="236" t="s">
        <v>737</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464</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595</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669</v>
      </c>
      <c r="K13" s="680"/>
      <c r="L13" s="680"/>
      <c r="M13" s="679" t="s">
        <v>291</v>
      </c>
      <c r="N13" s="679"/>
      <c r="O13" s="679"/>
      <c r="P13" s="692" t="s">
        <v>738</v>
      </c>
      <c r="Q13" s="693"/>
      <c r="R13" s="694"/>
      <c r="S13" s="679" t="s">
        <v>292</v>
      </c>
      <c r="T13" s="679"/>
      <c r="U13" s="680" t="s">
        <v>531</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675</v>
      </c>
      <c r="Q14" s="682"/>
      <c r="R14" s="682"/>
      <c r="S14" s="690" t="s">
        <v>294</v>
      </c>
      <c r="T14" s="691"/>
      <c r="U14" s="685"/>
      <c r="V14" s="686"/>
      <c r="W14" s="687"/>
    </row>
    <row r="15" spans="2:23" s="25" customFormat="1" ht="39.75" customHeight="1" x14ac:dyDescent="0.15">
      <c r="B15" s="672" t="s">
        <v>295</v>
      </c>
      <c r="C15" s="672"/>
      <c r="D15" s="672"/>
      <c r="E15" s="673" t="s">
        <v>736</v>
      </c>
      <c r="F15" s="674"/>
      <c r="G15" s="674"/>
      <c r="H15" s="674"/>
      <c r="I15" s="674"/>
      <c r="J15" s="674"/>
      <c r="K15" s="674"/>
      <c r="L15" s="675"/>
      <c r="M15" s="672" t="s">
        <v>295</v>
      </c>
      <c r="N15" s="672"/>
      <c r="O15" s="672"/>
      <c r="P15" s="673" t="s">
        <v>988</v>
      </c>
      <c r="Q15" s="674"/>
      <c r="R15" s="674"/>
      <c r="S15" s="674"/>
      <c r="T15" s="674"/>
      <c r="U15" s="674"/>
      <c r="V15" s="674"/>
      <c r="W15" s="675"/>
    </row>
    <row r="16" spans="2:23" s="25" customFormat="1" ht="25.5" customHeight="1" x14ac:dyDescent="0.15">
      <c r="B16" s="698" t="s">
        <v>285</v>
      </c>
      <c r="C16" s="698" t="s">
        <v>286</v>
      </c>
      <c r="D16" s="698"/>
      <c r="E16" s="236" t="s">
        <v>574</v>
      </c>
      <c r="F16" s="699"/>
      <c r="G16" s="700"/>
      <c r="H16" s="700"/>
      <c r="I16" s="700"/>
      <c r="J16" s="700"/>
      <c r="K16" s="700"/>
      <c r="L16" s="701"/>
      <c r="M16" s="698" t="s">
        <v>285</v>
      </c>
      <c r="N16" s="698" t="s">
        <v>286</v>
      </c>
      <c r="O16" s="698"/>
      <c r="P16" s="236" t="s">
        <v>575</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740</v>
      </c>
      <c r="Q24" s="693"/>
      <c r="R24" s="694"/>
      <c r="S24" s="679" t="s">
        <v>292</v>
      </c>
      <c r="T24" s="679"/>
      <c r="U24" s="680" t="s">
        <v>740</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739</v>
      </c>
      <c r="F26" s="674"/>
      <c r="G26" s="674"/>
      <c r="H26" s="674"/>
      <c r="I26" s="674"/>
      <c r="J26" s="674"/>
      <c r="K26" s="674"/>
      <c r="L26" s="675"/>
      <c r="M26" s="672" t="s">
        <v>295</v>
      </c>
      <c r="N26" s="672"/>
      <c r="O26" s="672"/>
      <c r="P26" s="673" t="s">
        <v>741</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A2D46547-08D7-4AF6-87B4-08E2BEE368F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AEE21A-0F96-4E8D-B1EC-43DFEF75B96C}">
          <x14:formula1>
            <xm:f>'(参考)リスト'!$C$16:$C$47</xm:f>
          </x14:formula1>
          <xm:sqref>E8 P8 P19 E19</xm:sqref>
        </x14:dataValidation>
        <x14:dataValidation type="list" allowBlank="1" showInputMessage="1" showErrorMessage="1" xr:uid="{B1D7886A-C665-42AB-BD59-E5E15F0B8ED9}">
          <x14:formula1>
            <xm:f>'(参考)リスト'!$B$16:$B$21</xm:f>
          </x14:formula1>
          <xm:sqref>E7 E18 P7 P18</xm:sqref>
        </x14:dataValidation>
        <x14:dataValidation type="list" allowBlank="1" showInputMessage="1" showErrorMessage="1" xr:uid="{0833E8DF-AD9D-4B49-8567-417E6672AB99}">
          <x14:formula1>
            <xm:f>'(参考)リスト'!$E$16:$E$27</xm:f>
          </x14:formula1>
          <xm:sqref>E9 E20 P9 P20</xm:sqref>
        </x14:dataValidation>
        <x14:dataValidation type="list" allowBlank="1" showInputMessage="1" showErrorMessage="1" xr:uid="{AF27A9E2-0DF4-46AA-8C9C-DD86722232B3}">
          <x14:formula1>
            <xm:f>'(参考)リスト'!$D$16:$D$18</xm:f>
          </x14:formula1>
          <xm:sqref>E10 E21 P10 P21</xm:sqref>
        </x14:dataValidation>
        <x14:dataValidation type="list" allowBlank="1" showInputMessage="1" showErrorMessage="1" xr:uid="{02F40C5A-16CB-4523-A6DF-3EC7329D578E}">
          <x14:formula1>
            <xm:f>'(参考)リスト'!$F$16:$F$21</xm:f>
          </x14:formula1>
          <xm:sqref>P11:P12 E22:E23 E11:E12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368A8-1233-4679-825C-9294334BDF40}">
  <sheetPr codeName="Sheet42">
    <pageSetUpPr fitToPage="1"/>
  </sheetPr>
  <dimension ref="B1:X31"/>
  <sheetViews>
    <sheetView showGridLines="0" showZeros="0" view="pageBreakPreview" topLeftCell="A8"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575</v>
      </c>
      <c r="F5" s="699"/>
      <c r="G5" s="700"/>
      <c r="H5" s="700"/>
      <c r="I5" s="700"/>
      <c r="J5" s="700"/>
      <c r="K5" s="700"/>
      <c r="L5" s="701"/>
      <c r="M5" s="695" t="s">
        <v>285</v>
      </c>
      <c r="N5" s="711" t="s">
        <v>286</v>
      </c>
      <c r="O5" s="712"/>
      <c r="P5" s="236" t="s">
        <v>576</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742</v>
      </c>
      <c r="F15" s="674"/>
      <c r="G15" s="674"/>
      <c r="H15" s="674"/>
      <c r="I15" s="674"/>
      <c r="J15" s="674"/>
      <c r="K15" s="674"/>
      <c r="L15" s="675"/>
      <c r="M15" s="672" t="s">
        <v>295</v>
      </c>
      <c r="N15" s="672"/>
      <c r="O15" s="672"/>
      <c r="P15" s="673" t="s">
        <v>743</v>
      </c>
      <c r="Q15" s="674"/>
      <c r="R15" s="674"/>
      <c r="S15" s="674"/>
      <c r="T15" s="674"/>
      <c r="U15" s="674"/>
      <c r="V15" s="674"/>
      <c r="W15" s="675"/>
    </row>
    <row r="16" spans="2:23" s="25" customFormat="1" ht="25.5" customHeight="1" x14ac:dyDescent="0.15">
      <c r="B16" s="698" t="s">
        <v>285</v>
      </c>
      <c r="C16" s="698" t="s">
        <v>286</v>
      </c>
      <c r="D16" s="698"/>
      <c r="E16" s="236" t="s">
        <v>577</v>
      </c>
      <c r="F16" s="699"/>
      <c r="G16" s="700"/>
      <c r="H16" s="700"/>
      <c r="I16" s="700"/>
      <c r="J16" s="700"/>
      <c r="K16" s="700"/>
      <c r="L16" s="701"/>
      <c r="M16" s="698" t="s">
        <v>285</v>
      </c>
      <c r="N16" s="698" t="s">
        <v>286</v>
      </c>
      <c r="O16" s="698"/>
      <c r="P16" s="236" t="s">
        <v>577</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744</v>
      </c>
      <c r="F24" s="693"/>
      <c r="G24" s="694"/>
      <c r="H24" s="679" t="s">
        <v>292</v>
      </c>
      <c r="I24" s="679"/>
      <c r="J24" s="692" t="s">
        <v>744</v>
      </c>
      <c r="K24" s="693"/>
      <c r="L24" s="694"/>
      <c r="M24" s="679" t="s">
        <v>291</v>
      </c>
      <c r="N24" s="679"/>
      <c r="O24" s="679"/>
      <c r="P24" s="692" t="s">
        <v>746</v>
      </c>
      <c r="Q24" s="693"/>
      <c r="R24" s="694"/>
      <c r="S24" s="679" t="s">
        <v>292</v>
      </c>
      <c r="T24" s="679"/>
      <c r="U24" s="680" t="s">
        <v>747</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745</v>
      </c>
      <c r="F26" s="674"/>
      <c r="G26" s="674"/>
      <c r="H26" s="674"/>
      <c r="I26" s="674"/>
      <c r="J26" s="674"/>
      <c r="K26" s="674"/>
      <c r="L26" s="675"/>
      <c r="M26" s="672" t="s">
        <v>295</v>
      </c>
      <c r="N26" s="672"/>
      <c r="O26" s="672"/>
      <c r="P26" s="673" t="s">
        <v>748</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21EF6A3B-A7AE-4AC4-9C57-DCFD56184AA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57AA8CC-67E9-43BD-8263-74BC6F360B0C}">
          <x14:formula1>
            <xm:f>'(参考)リスト'!$C$16:$C$47</xm:f>
          </x14:formula1>
          <xm:sqref>E8 P8 P19 E19</xm:sqref>
        </x14:dataValidation>
        <x14:dataValidation type="list" allowBlank="1" showInputMessage="1" showErrorMessage="1" xr:uid="{0BAE07BF-C0D5-4E6E-A860-DE4D7CDD3896}">
          <x14:formula1>
            <xm:f>'(参考)リスト'!$B$16:$B$21</xm:f>
          </x14:formula1>
          <xm:sqref>E7 E18 P7 P18</xm:sqref>
        </x14:dataValidation>
        <x14:dataValidation type="list" allowBlank="1" showInputMessage="1" showErrorMessage="1" xr:uid="{3D39A5ED-AD93-4993-9E59-8555CC5AFDE5}">
          <x14:formula1>
            <xm:f>'(参考)リスト'!$E$16:$E$27</xm:f>
          </x14:formula1>
          <xm:sqref>E9 E20 P9 P20</xm:sqref>
        </x14:dataValidation>
        <x14:dataValidation type="list" allowBlank="1" showInputMessage="1" showErrorMessage="1" xr:uid="{81863F8D-9551-4DEF-827A-659A323FCFE1}">
          <x14:formula1>
            <xm:f>'(参考)リスト'!$D$16:$D$18</xm:f>
          </x14:formula1>
          <xm:sqref>E10 E21 P10 P21</xm:sqref>
        </x14:dataValidation>
        <x14:dataValidation type="list" allowBlank="1" showInputMessage="1" showErrorMessage="1" xr:uid="{F25C5D62-84D0-4C25-8B0B-5814583C8376}">
          <x14:formula1>
            <xm:f>'(参考)リスト'!$F$16:$F$21</xm:f>
          </x14:formula1>
          <xm:sqref>E11:E12 P22:P23 P11:P12 E22:E23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48E34-708F-4762-B0A3-A2DD28AC9370}">
  <sheetPr codeName="Sheet43">
    <pageSetUpPr fitToPage="1"/>
  </sheetPr>
  <dimension ref="B1:X31"/>
  <sheetViews>
    <sheetView showGridLines="0" showZeros="0" view="pageBreakPreview" zoomScaleNormal="70" zoomScaleSheetLayoutView="100" workbookViewId="0">
      <selection activeCell="Y8" sqref="Y8"/>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577</v>
      </c>
      <c r="F5" s="699"/>
      <c r="G5" s="700"/>
      <c r="H5" s="700"/>
      <c r="I5" s="700"/>
      <c r="J5" s="700"/>
      <c r="K5" s="700"/>
      <c r="L5" s="701"/>
      <c r="M5" s="695" t="s">
        <v>285</v>
      </c>
      <c r="N5" s="711" t="s">
        <v>286</v>
      </c>
      <c r="O5" s="712"/>
      <c r="P5" s="236" t="s">
        <v>577</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749</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993</v>
      </c>
      <c r="F15" s="674"/>
      <c r="G15" s="674"/>
      <c r="H15" s="674"/>
      <c r="I15" s="674"/>
      <c r="J15" s="674"/>
      <c r="K15" s="674"/>
      <c r="L15" s="675"/>
      <c r="M15" s="672" t="s">
        <v>295</v>
      </c>
      <c r="N15" s="672"/>
      <c r="O15" s="672"/>
      <c r="P15" s="673" t="s">
        <v>750</v>
      </c>
      <c r="Q15" s="674"/>
      <c r="R15" s="674"/>
      <c r="S15" s="674"/>
      <c r="T15" s="674"/>
      <c r="U15" s="674"/>
      <c r="V15" s="674"/>
      <c r="W15" s="675"/>
    </row>
    <row r="16" spans="2:23" s="25" customFormat="1" ht="25.5" customHeight="1" x14ac:dyDescent="0.15">
      <c r="B16" s="698" t="s">
        <v>285</v>
      </c>
      <c r="C16" s="698" t="s">
        <v>286</v>
      </c>
      <c r="D16" s="698"/>
      <c r="E16" s="236" t="s">
        <v>578</v>
      </c>
      <c r="F16" s="699"/>
      <c r="G16" s="700"/>
      <c r="H16" s="700"/>
      <c r="I16" s="700"/>
      <c r="J16" s="700"/>
      <c r="K16" s="700"/>
      <c r="L16" s="701"/>
      <c r="M16" s="698" t="s">
        <v>285</v>
      </c>
      <c r="N16" s="698" t="s">
        <v>286</v>
      </c>
      <c r="O16" s="698"/>
      <c r="P16" s="236" t="s">
        <v>578</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606</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716</v>
      </c>
      <c r="F24" s="693"/>
      <c r="G24" s="694"/>
      <c r="H24" s="679" t="s">
        <v>292</v>
      </c>
      <c r="I24" s="679"/>
      <c r="J24" s="692" t="s">
        <v>716</v>
      </c>
      <c r="K24" s="693"/>
      <c r="L24" s="694"/>
      <c r="M24" s="679" t="s">
        <v>291</v>
      </c>
      <c r="N24" s="679"/>
      <c r="O24" s="679"/>
      <c r="P24" s="692" t="s">
        <v>531</v>
      </c>
      <c r="Q24" s="693"/>
      <c r="R24" s="694"/>
      <c r="S24" s="679" t="s">
        <v>292</v>
      </c>
      <c r="T24" s="679"/>
      <c r="U24" s="680" t="s">
        <v>676</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751</v>
      </c>
      <c r="F26" s="674"/>
      <c r="G26" s="674"/>
      <c r="H26" s="674"/>
      <c r="I26" s="674"/>
      <c r="J26" s="674"/>
      <c r="K26" s="674"/>
      <c r="L26" s="675"/>
      <c r="M26" s="672" t="s">
        <v>295</v>
      </c>
      <c r="N26" s="672"/>
      <c r="O26" s="672"/>
      <c r="P26" s="673" t="s">
        <v>752</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95057C8-D972-4B23-A2C2-F6BC58679139}"/>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BEAE70A-38FB-4ED7-BCBA-E9274DD09C03}">
          <x14:formula1>
            <xm:f>'(参考)リスト'!$C$16:$C$47</xm:f>
          </x14:formula1>
          <xm:sqref>E8 P8 P19 E19</xm:sqref>
        </x14:dataValidation>
        <x14:dataValidation type="list" allowBlank="1" showInputMessage="1" showErrorMessage="1" xr:uid="{6387A473-6CA8-415E-8324-1DD20787F898}">
          <x14:formula1>
            <xm:f>'(参考)リスト'!$B$16:$B$21</xm:f>
          </x14:formula1>
          <xm:sqref>E7 E18 P7 P18</xm:sqref>
        </x14:dataValidation>
        <x14:dataValidation type="list" allowBlank="1" showInputMessage="1" showErrorMessage="1" xr:uid="{B5542235-A33F-4333-ADD2-96DD93D138F9}">
          <x14:formula1>
            <xm:f>'(参考)リスト'!$E$16:$E$27</xm:f>
          </x14:formula1>
          <xm:sqref>E9 E20 P9 P20</xm:sqref>
        </x14:dataValidation>
        <x14:dataValidation type="list" allowBlank="1" showInputMessage="1" showErrorMessage="1" xr:uid="{C32E6E5A-DDF3-4A3E-B5B6-22D4DDA64AB9}">
          <x14:formula1>
            <xm:f>'(参考)リスト'!$D$16:$D$18</xm:f>
          </x14:formula1>
          <xm:sqref>E10 E21 P10 P21</xm:sqref>
        </x14:dataValidation>
        <x14:dataValidation type="list" allowBlank="1" showInputMessage="1" showErrorMessage="1" xr:uid="{9947AD33-BEC7-4160-9CD9-DF3DC1468BDF}">
          <x14:formula1>
            <xm:f>'(参考)リスト'!$F$16:$F$21</xm:f>
          </x14:formula1>
          <xm:sqref>E22:E23 E11:E12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2C4E-F8DA-4CBD-BB04-C3BEDC2A2993}">
  <sheetPr codeName="Sheet44">
    <pageSetUpPr fitToPage="1"/>
  </sheetPr>
  <dimension ref="B1:X31"/>
  <sheetViews>
    <sheetView showGridLines="0" showZeros="0" view="pageBreakPreview" topLeftCell="A5"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578</v>
      </c>
      <c r="F5" s="699"/>
      <c r="G5" s="700"/>
      <c r="H5" s="700"/>
      <c r="I5" s="700"/>
      <c r="J5" s="700"/>
      <c r="K5" s="700"/>
      <c r="L5" s="701"/>
      <c r="M5" s="695" t="s">
        <v>285</v>
      </c>
      <c r="N5" s="711" t="s">
        <v>286</v>
      </c>
      <c r="O5" s="712"/>
      <c r="P5" s="236" t="s">
        <v>579</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606</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676</v>
      </c>
      <c r="K13" s="680"/>
      <c r="L13" s="680"/>
      <c r="M13" s="679" t="s">
        <v>291</v>
      </c>
      <c r="N13" s="679"/>
      <c r="O13" s="679"/>
      <c r="P13" s="692" t="s">
        <v>531</v>
      </c>
      <c r="Q13" s="693"/>
      <c r="R13" s="694"/>
      <c r="S13" s="679" t="s">
        <v>292</v>
      </c>
      <c r="T13" s="679"/>
      <c r="U13" s="680" t="s">
        <v>677</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753</v>
      </c>
      <c r="F15" s="674"/>
      <c r="G15" s="674"/>
      <c r="H15" s="674"/>
      <c r="I15" s="674"/>
      <c r="J15" s="674"/>
      <c r="K15" s="674"/>
      <c r="L15" s="675"/>
      <c r="M15" s="672" t="s">
        <v>295</v>
      </c>
      <c r="N15" s="672"/>
      <c r="O15" s="672"/>
      <c r="P15" s="673" t="s">
        <v>754</v>
      </c>
      <c r="Q15" s="674"/>
      <c r="R15" s="674"/>
      <c r="S15" s="674"/>
      <c r="T15" s="674"/>
      <c r="U15" s="674"/>
      <c r="V15" s="674"/>
      <c r="W15" s="675"/>
    </row>
    <row r="16" spans="2:23" s="25" customFormat="1" ht="25.5" customHeight="1" x14ac:dyDescent="0.15">
      <c r="B16" s="698" t="s">
        <v>285</v>
      </c>
      <c r="C16" s="698" t="s">
        <v>286</v>
      </c>
      <c r="D16" s="698"/>
      <c r="E16" s="236" t="s">
        <v>579</v>
      </c>
      <c r="F16" s="699"/>
      <c r="G16" s="700"/>
      <c r="H16" s="700"/>
      <c r="I16" s="700"/>
      <c r="J16" s="700"/>
      <c r="K16" s="700"/>
      <c r="L16" s="701"/>
      <c r="M16" s="698" t="s">
        <v>285</v>
      </c>
      <c r="N16" s="698" t="s">
        <v>286</v>
      </c>
      <c r="O16" s="698"/>
      <c r="P16" s="236" t="s">
        <v>580</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604</v>
      </c>
      <c r="F19" s="702"/>
      <c r="G19" s="703"/>
      <c r="H19" s="703"/>
      <c r="I19" s="703"/>
      <c r="J19" s="703"/>
      <c r="K19" s="703"/>
      <c r="L19" s="704"/>
      <c r="M19" s="698"/>
      <c r="N19" s="698" t="s">
        <v>237</v>
      </c>
      <c r="O19" s="698"/>
      <c r="P19" s="236" t="s">
        <v>603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678</v>
      </c>
      <c r="K24" s="693"/>
      <c r="L24" s="694"/>
      <c r="M24" s="679" t="s">
        <v>291</v>
      </c>
      <c r="N24" s="679"/>
      <c r="O24" s="679"/>
      <c r="P24" s="692" t="s">
        <v>531</v>
      </c>
      <c r="Q24" s="693"/>
      <c r="R24" s="694"/>
      <c r="S24" s="679" t="s">
        <v>292</v>
      </c>
      <c r="T24" s="679"/>
      <c r="U24" s="680" t="s">
        <v>602</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755</v>
      </c>
      <c r="F26" s="674"/>
      <c r="G26" s="674"/>
      <c r="H26" s="674"/>
      <c r="I26" s="674"/>
      <c r="J26" s="674"/>
      <c r="K26" s="674"/>
      <c r="L26" s="675"/>
      <c r="M26" s="672" t="s">
        <v>295</v>
      </c>
      <c r="N26" s="672"/>
      <c r="O26" s="672"/>
      <c r="P26" s="673" t="s">
        <v>756</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8EB65962-7E59-496E-A1B0-A4BE751FB2F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FBCC6C0-FCB5-4467-9F40-E0956A9B581E}">
          <x14:formula1>
            <xm:f>'(参考)リスト'!$C$16:$C$47</xm:f>
          </x14:formula1>
          <xm:sqref>E8 P8 P19 E19</xm:sqref>
        </x14:dataValidation>
        <x14:dataValidation type="list" allowBlank="1" showInputMessage="1" showErrorMessage="1" xr:uid="{4B2FB78B-3BFD-4144-9E6A-069FBF260015}">
          <x14:formula1>
            <xm:f>'(参考)リスト'!$B$16:$B$21</xm:f>
          </x14:formula1>
          <xm:sqref>E7 E18 P7 P18</xm:sqref>
        </x14:dataValidation>
        <x14:dataValidation type="list" allowBlank="1" showInputMessage="1" showErrorMessage="1" xr:uid="{39ACFEED-A499-4DFC-97A6-6900BB0EB923}">
          <x14:formula1>
            <xm:f>'(参考)リスト'!$E$16:$E$27</xm:f>
          </x14:formula1>
          <xm:sqref>E9 E20 P9 P20</xm:sqref>
        </x14:dataValidation>
        <x14:dataValidation type="list" allowBlank="1" showInputMessage="1" showErrorMessage="1" xr:uid="{445E8C46-976B-45D1-A55A-BC4872CBF4C2}">
          <x14:formula1>
            <xm:f>'(参考)リスト'!$D$16:$D$18</xm:f>
          </x14:formula1>
          <xm:sqref>E10 E21 P10 P21</xm:sqref>
        </x14:dataValidation>
        <x14:dataValidation type="list" allowBlank="1" showInputMessage="1" showErrorMessage="1" xr:uid="{34615D78-AB5F-4AFB-814D-A3274E1B7590}">
          <x14:formula1>
            <xm:f>'(参考)リスト'!$F$16:$F$21</xm:f>
          </x14:formula1>
          <xm:sqref>P11:P12 P22:P23 E11:E12 E22:E23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6F38B-2AF9-4233-AC68-46F522BF9600}">
  <sheetPr codeName="Sheet45">
    <pageSetUpPr fitToPage="1"/>
  </sheetPr>
  <dimension ref="B1:X31"/>
  <sheetViews>
    <sheetView showGridLines="0" showZeros="0" view="pageBreakPreview" topLeftCell="A8" zoomScaleNormal="70" zoomScaleSheetLayoutView="100" workbookViewId="0">
      <selection activeCell="E23" sqref="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580</v>
      </c>
      <c r="F5" s="699"/>
      <c r="G5" s="700"/>
      <c r="H5" s="700"/>
      <c r="I5" s="700"/>
      <c r="J5" s="700"/>
      <c r="K5" s="700"/>
      <c r="L5" s="701"/>
      <c r="M5" s="695" t="s">
        <v>285</v>
      </c>
      <c r="N5" s="711" t="s">
        <v>286</v>
      </c>
      <c r="O5" s="712"/>
      <c r="P5" s="236" t="s">
        <v>580</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679</v>
      </c>
      <c r="K13" s="680"/>
      <c r="L13" s="680"/>
      <c r="M13" s="679" t="s">
        <v>291</v>
      </c>
      <c r="N13" s="679"/>
      <c r="O13" s="679"/>
      <c r="P13" s="692" t="s">
        <v>531</v>
      </c>
      <c r="Q13" s="693"/>
      <c r="R13" s="694"/>
      <c r="S13" s="679" t="s">
        <v>292</v>
      </c>
      <c r="T13" s="679"/>
      <c r="U13" s="680" t="s">
        <v>680</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757</v>
      </c>
      <c r="F15" s="674"/>
      <c r="G15" s="674"/>
      <c r="H15" s="674"/>
      <c r="I15" s="674"/>
      <c r="J15" s="674"/>
      <c r="K15" s="674"/>
      <c r="L15" s="675"/>
      <c r="M15" s="672" t="s">
        <v>295</v>
      </c>
      <c r="N15" s="672"/>
      <c r="O15" s="672"/>
      <c r="P15" s="673" t="s">
        <v>758</v>
      </c>
      <c r="Q15" s="674"/>
      <c r="R15" s="674"/>
      <c r="S15" s="674"/>
      <c r="T15" s="674"/>
      <c r="U15" s="674"/>
      <c r="V15" s="674"/>
      <c r="W15" s="675"/>
    </row>
    <row r="16" spans="2:23" s="25" customFormat="1" ht="25.5" customHeight="1" x14ac:dyDescent="0.15">
      <c r="B16" s="698" t="s">
        <v>285</v>
      </c>
      <c r="C16" s="698" t="s">
        <v>286</v>
      </c>
      <c r="D16" s="698"/>
      <c r="E16" s="236" t="s">
        <v>580</v>
      </c>
      <c r="F16" s="699"/>
      <c r="G16" s="700"/>
      <c r="H16" s="700"/>
      <c r="I16" s="700"/>
      <c r="J16" s="700"/>
      <c r="K16" s="700"/>
      <c r="L16" s="701"/>
      <c r="M16" s="698" t="s">
        <v>285</v>
      </c>
      <c r="N16" s="698" t="s">
        <v>286</v>
      </c>
      <c r="O16" s="698"/>
      <c r="P16" s="236" t="s">
        <v>581</v>
      </c>
      <c r="Q16" s="702"/>
      <c r="R16" s="703"/>
      <c r="S16" s="703"/>
      <c r="T16" s="703"/>
      <c r="U16" s="703"/>
      <c r="V16" s="703"/>
      <c r="W16" s="704"/>
    </row>
    <row r="17" spans="2:24" s="25" customFormat="1" ht="25.5" customHeight="1" x14ac:dyDescent="0.15">
      <c r="B17" s="698"/>
      <c r="C17" s="698" t="s">
        <v>287</v>
      </c>
      <c r="D17" s="698"/>
      <c r="E17" s="237">
        <v>4</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759</v>
      </c>
      <c r="F24" s="693"/>
      <c r="G24" s="694"/>
      <c r="H24" s="679" t="s">
        <v>292</v>
      </c>
      <c r="I24" s="679"/>
      <c r="J24" s="692" t="s">
        <v>531</v>
      </c>
      <c r="K24" s="693"/>
      <c r="L24" s="694"/>
      <c r="M24" s="679" t="s">
        <v>291</v>
      </c>
      <c r="N24" s="679"/>
      <c r="O24" s="679"/>
      <c r="P24" s="692" t="s">
        <v>531</v>
      </c>
      <c r="Q24" s="693"/>
      <c r="R24" s="694"/>
      <c r="S24" s="679" t="s">
        <v>292</v>
      </c>
      <c r="T24" s="679"/>
      <c r="U24" s="680" t="s">
        <v>681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760</v>
      </c>
      <c r="F26" s="674"/>
      <c r="G26" s="674"/>
      <c r="H26" s="674"/>
      <c r="I26" s="674"/>
      <c r="J26" s="674"/>
      <c r="K26" s="674"/>
      <c r="L26" s="675"/>
      <c r="M26" s="672" t="s">
        <v>295</v>
      </c>
      <c r="N26" s="672"/>
      <c r="O26" s="672"/>
      <c r="P26" s="673" t="s">
        <v>761</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9E026453-5452-4F37-9321-470F48F62E49}"/>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7DEF1B7-F149-4571-B350-AB4871EDD52D}">
          <x14:formula1>
            <xm:f>'(参考)リスト'!$C$16:$C$47</xm:f>
          </x14:formula1>
          <xm:sqref>E8 P8 P19 E19</xm:sqref>
        </x14:dataValidation>
        <x14:dataValidation type="list" allowBlank="1" showInputMessage="1" showErrorMessage="1" xr:uid="{4D41EFC3-DC6C-48BA-B805-CC0E3490ED1A}">
          <x14:formula1>
            <xm:f>'(参考)リスト'!$B$16:$B$21</xm:f>
          </x14:formula1>
          <xm:sqref>E7 E18 P7 P18</xm:sqref>
        </x14:dataValidation>
        <x14:dataValidation type="list" allowBlank="1" showInputMessage="1" showErrorMessage="1" xr:uid="{015B980F-E7C6-4CFD-9FE7-3C8ADD07EB97}">
          <x14:formula1>
            <xm:f>'(参考)リスト'!$E$16:$E$27</xm:f>
          </x14:formula1>
          <xm:sqref>E9 E20 P9 P20</xm:sqref>
        </x14:dataValidation>
        <x14:dataValidation type="list" allowBlank="1" showInputMessage="1" showErrorMessage="1" xr:uid="{68F0A779-DB29-4A8C-96FA-F2C9EFD66527}">
          <x14:formula1>
            <xm:f>'(参考)リスト'!$D$16:$D$18</xm:f>
          </x14:formula1>
          <xm:sqref>E10 E21 P10 P21</xm:sqref>
        </x14:dataValidation>
        <x14:dataValidation type="list" allowBlank="1" showInputMessage="1" showErrorMessage="1" xr:uid="{317C0962-447D-4D3B-99BD-1F6D1E14C1AA}">
          <x14:formula1>
            <xm:f>'(参考)リスト'!$F$16:$F$21</xm:f>
          </x14:formula1>
          <xm:sqref>P11:P12 P22:P23 E11:E12 E22:E23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FFB05-C903-42F7-BA1C-15F1A4BDF43F}">
  <sheetPr codeName="Sheet46">
    <pageSetUpPr fitToPage="1"/>
  </sheetPr>
  <dimension ref="B1:X31"/>
  <sheetViews>
    <sheetView showGridLines="0" showZeros="0" view="pageBreakPreview" topLeftCell="A11" zoomScaleNormal="70" zoomScaleSheetLayoutView="100" workbookViewId="0">
      <selection activeCell="P26" sqref="P26:W2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581</v>
      </c>
      <c r="F5" s="699"/>
      <c r="G5" s="700"/>
      <c r="H5" s="700"/>
      <c r="I5" s="700"/>
      <c r="J5" s="700"/>
      <c r="K5" s="700"/>
      <c r="L5" s="701"/>
      <c r="M5" s="695" t="s">
        <v>285</v>
      </c>
      <c r="N5" s="711" t="s">
        <v>286</v>
      </c>
      <c r="O5" s="712"/>
      <c r="P5" s="236" t="s">
        <v>581</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607</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762</v>
      </c>
      <c r="F13" s="693"/>
      <c r="G13" s="694"/>
      <c r="H13" s="679" t="s">
        <v>292</v>
      </c>
      <c r="I13" s="679"/>
      <c r="J13" s="680" t="s">
        <v>531</v>
      </c>
      <c r="K13" s="680"/>
      <c r="L13" s="680"/>
      <c r="M13" s="679" t="s">
        <v>291</v>
      </c>
      <c r="N13" s="679"/>
      <c r="O13" s="679"/>
      <c r="P13" s="692" t="s">
        <v>714</v>
      </c>
      <c r="Q13" s="693"/>
      <c r="R13" s="694"/>
      <c r="S13" s="679" t="s">
        <v>292</v>
      </c>
      <c r="T13" s="679"/>
      <c r="U13" s="680" t="s">
        <v>714</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763</v>
      </c>
      <c r="F15" s="674"/>
      <c r="G15" s="674"/>
      <c r="H15" s="674"/>
      <c r="I15" s="674"/>
      <c r="J15" s="674"/>
      <c r="K15" s="674"/>
      <c r="L15" s="675"/>
      <c r="M15" s="672" t="s">
        <v>295</v>
      </c>
      <c r="N15" s="672"/>
      <c r="O15" s="672"/>
      <c r="P15" s="673" t="s">
        <v>764</v>
      </c>
      <c r="Q15" s="674"/>
      <c r="R15" s="674"/>
      <c r="S15" s="674"/>
      <c r="T15" s="674"/>
      <c r="U15" s="674"/>
      <c r="V15" s="674"/>
      <c r="W15" s="675"/>
    </row>
    <row r="16" spans="2:23" s="25" customFormat="1" ht="25.5" customHeight="1" x14ac:dyDescent="0.15">
      <c r="B16" s="698" t="s">
        <v>285</v>
      </c>
      <c r="C16" s="698" t="s">
        <v>286</v>
      </c>
      <c r="D16" s="698"/>
      <c r="E16" s="236" t="s">
        <v>581</v>
      </c>
      <c r="F16" s="699"/>
      <c r="G16" s="700"/>
      <c r="H16" s="700"/>
      <c r="I16" s="700"/>
      <c r="J16" s="700"/>
      <c r="K16" s="700"/>
      <c r="L16" s="701"/>
      <c r="M16" s="698" t="s">
        <v>285</v>
      </c>
      <c r="N16" s="698" t="s">
        <v>286</v>
      </c>
      <c r="O16" s="698"/>
      <c r="P16" s="236" t="s">
        <v>582</v>
      </c>
      <c r="Q16" s="702"/>
      <c r="R16" s="703"/>
      <c r="S16" s="703"/>
      <c r="T16" s="703"/>
      <c r="U16" s="703"/>
      <c r="V16" s="703"/>
      <c r="W16" s="704"/>
    </row>
    <row r="17" spans="2:24" s="25" customFormat="1" ht="25.5" customHeight="1" x14ac:dyDescent="0.15">
      <c r="B17" s="698"/>
      <c r="C17" s="698" t="s">
        <v>287</v>
      </c>
      <c r="D17" s="698"/>
      <c r="E17" s="237">
        <v>4</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766</v>
      </c>
      <c r="Q24" s="693"/>
      <c r="R24" s="694"/>
      <c r="S24" s="679" t="s">
        <v>292</v>
      </c>
      <c r="T24" s="679"/>
      <c r="U24" s="680" t="s">
        <v>531</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765</v>
      </c>
      <c r="F26" s="674"/>
      <c r="G26" s="674"/>
      <c r="H26" s="674"/>
      <c r="I26" s="674"/>
      <c r="J26" s="674"/>
      <c r="K26" s="674"/>
      <c r="L26" s="675"/>
      <c r="M26" s="672" t="s">
        <v>295</v>
      </c>
      <c r="N26" s="672"/>
      <c r="O26" s="672"/>
      <c r="P26" s="673" t="s">
        <v>994</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5C4DBAE-A8A0-4339-835F-1BAA62B2009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935BBBE-4870-438E-97A0-0AFE66394B18}">
          <x14:formula1>
            <xm:f>'(参考)リスト'!$C$16:$C$47</xm:f>
          </x14:formula1>
          <xm:sqref>E8 P8 P19 E19</xm:sqref>
        </x14:dataValidation>
        <x14:dataValidation type="list" allowBlank="1" showInputMessage="1" showErrorMessage="1" xr:uid="{5C0A31BC-3718-467A-9721-AE7BF698A326}">
          <x14:formula1>
            <xm:f>'(参考)リスト'!$B$16:$B$21</xm:f>
          </x14:formula1>
          <xm:sqref>E7 E18 P7 P18</xm:sqref>
        </x14:dataValidation>
        <x14:dataValidation type="list" allowBlank="1" showInputMessage="1" showErrorMessage="1" xr:uid="{C5CDA21F-C418-4B9B-B8A1-3D874694D048}">
          <x14:formula1>
            <xm:f>'(参考)リスト'!$E$16:$E$27</xm:f>
          </x14:formula1>
          <xm:sqref>E9 E20 P9 P20</xm:sqref>
        </x14:dataValidation>
        <x14:dataValidation type="list" allowBlank="1" showInputMessage="1" showErrorMessage="1" xr:uid="{A4F247B6-7BBC-4889-A2E7-0EDCA0605CC7}">
          <x14:formula1>
            <xm:f>'(参考)リスト'!$D$16:$D$18</xm:f>
          </x14:formula1>
          <xm:sqref>E10 E21 P10 P21</xm:sqref>
        </x14:dataValidation>
        <x14:dataValidation type="list" allowBlank="1" showInputMessage="1" showErrorMessage="1" xr:uid="{1EBA41B4-75B2-464E-87C4-BD20E18DA66B}">
          <x14:formula1>
            <xm:f>'(参考)リスト'!$F$16:$F$21</xm:f>
          </x14:formula1>
          <xm:sqref>P11:P12 E22:E23 E11:E12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7DE30-6083-4688-A1FB-C8E455C566AD}">
  <sheetPr codeName="Sheet47">
    <pageSetUpPr fitToPage="1"/>
  </sheetPr>
  <dimension ref="B1:X31"/>
  <sheetViews>
    <sheetView showGridLines="0" showZeros="0" view="pageBreakPreview" topLeftCell="A8"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582</v>
      </c>
      <c r="F5" s="699"/>
      <c r="G5" s="700"/>
      <c r="H5" s="700"/>
      <c r="I5" s="700"/>
      <c r="J5" s="700"/>
      <c r="K5" s="700"/>
      <c r="L5" s="701"/>
      <c r="M5" s="695" t="s">
        <v>285</v>
      </c>
      <c r="N5" s="711" t="s">
        <v>286</v>
      </c>
      <c r="O5" s="712"/>
      <c r="P5" s="236" t="s">
        <v>583</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716</v>
      </c>
      <c r="Q13" s="693"/>
      <c r="R13" s="694"/>
      <c r="S13" s="679" t="s">
        <v>292</v>
      </c>
      <c r="T13" s="679"/>
      <c r="U13" s="680" t="s">
        <v>716</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767</v>
      </c>
      <c r="F15" s="674"/>
      <c r="G15" s="674"/>
      <c r="H15" s="674"/>
      <c r="I15" s="674"/>
      <c r="J15" s="674"/>
      <c r="K15" s="674"/>
      <c r="L15" s="675"/>
      <c r="M15" s="672" t="s">
        <v>295</v>
      </c>
      <c r="N15" s="672"/>
      <c r="O15" s="672"/>
      <c r="P15" s="673" t="s">
        <v>768</v>
      </c>
      <c r="Q15" s="674"/>
      <c r="R15" s="674"/>
      <c r="S15" s="674"/>
      <c r="T15" s="674"/>
      <c r="U15" s="674"/>
      <c r="V15" s="674"/>
      <c r="W15" s="675"/>
    </row>
    <row r="16" spans="2:23" s="25" customFormat="1" ht="25.5" customHeight="1" x14ac:dyDescent="0.15">
      <c r="B16" s="698" t="s">
        <v>285</v>
      </c>
      <c r="C16" s="698" t="s">
        <v>286</v>
      </c>
      <c r="D16" s="698"/>
      <c r="E16" s="236" t="s">
        <v>583</v>
      </c>
      <c r="F16" s="699"/>
      <c r="G16" s="700"/>
      <c r="H16" s="700"/>
      <c r="I16" s="700"/>
      <c r="J16" s="700"/>
      <c r="K16" s="700"/>
      <c r="L16" s="701"/>
      <c r="M16" s="698" t="s">
        <v>285</v>
      </c>
      <c r="N16" s="698" t="s">
        <v>286</v>
      </c>
      <c r="O16" s="698"/>
      <c r="P16" s="236" t="s">
        <v>583</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682</v>
      </c>
      <c r="F24" s="693"/>
      <c r="G24" s="694"/>
      <c r="H24" s="679" t="s">
        <v>292</v>
      </c>
      <c r="I24" s="679"/>
      <c r="J24" s="692" t="s">
        <v>683</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769</v>
      </c>
      <c r="F26" s="674"/>
      <c r="G26" s="674"/>
      <c r="H26" s="674"/>
      <c r="I26" s="674"/>
      <c r="J26" s="674"/>
      <c r="K26" s="674"/>
      <c r="L26" s="675"/>
      <c r="M26" s="672" t="s">
        <v>295</v>
      </c>
      <c r="N26" s="672"/>
      <c r="O26" s="672"/>
      <c r="P26" s="673" t="s">
        <v>770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E4B74FB-4CF3-401E-AAA4-341E42B9171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3A72B0-6298-4DF7-A1ED-831D5BAC39A6}">
          <x14:formula1>
            <xm:f>'(参考)リスト'!$C$16:$C$47</xm:f>
          </x14:formula1>
          <xm:sqref>E8 P8 P19 E19</xm:sqref>
        </x14:dataValidation>
        <x14:dataValidation type="list" allowBlank="1" showInputMessage="1" showErrorMessage="1" xr:uid="{756DEA23-3B27-4176-B86D-14FCA32B4C8D}">
          <x14:formula1>
            <xm:f>'(参考)リスト'!$B$16:$B$21</xm:f>
          </x14:formula1>
          <xm:sqref>E7 E18 P7 P18</xm:sqref>
        </x14:dataValidation>
        <x14:dataValidation type="list" allowBlank="1" showInputMessage="1" showErrorMessage="1" xr:uid="{B6A07F2C-0466-471C-83B0-17A927AB6B94}">
          <x14:formula1>
            <xm:f>'(参考)リスト'!$E$16:$E$27</xm:f>
          </x14:formula1>
          <xm:sqref>E9 E20 P9 P20</xm:sqref>
        </x14:dataValidation>
        <x14:dataValidation type="list" allowBlank="1" showInputMessage="1" showErrorMessage="1" xr:uid="{EE216E15-8567-4D76-9B12-FAE1C4428B37}">
          <x14:formula1>
            <xm:f>'(参考)リスト'!$D$16:$D$18</xm:f>
          </x14:formula1>
          <xm:sqref>E10 E21 P10 P21</xm:sqref>
        </x14:dataValidation>
        <x14:dataValidation type="list" allowBlank="1" showInputMessage="1" showErrorMessage="1" xr:uid="{0FEF8645-40A6-4317-8EA5-EAACF9390663}">
          <x14:formula1>
            <xm:f>'(参考)リスト'!$F$16:$F$21</xm:f>
          </x14:formula1>
          <xm:sqref>E11:E12 P11:P12 P22:P23 E22:E23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D277-4BA8-467B-B96D-9E55F5E9538A}">
  <sheetPr codeName="Sheet48">
    <pageSetUpPr fitToPage="1"/>
  </sheetPr>
  <dimension ref="B1:X31"/>
  <sheetViews>
    <sheetView showGridLines="0" showZeros="0" view="pageBreakPreview" topLeftCell="A8"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584</v>
      </c>
      <c r="F5" s="699"/>
      <c r="G5" s="700"/>
      <c r="H5" s="700"/>
      <c r="I5" s="700"/>
      <c r="J5" s="700"/>
      <c r="K5" s="700"/>
      <c r="L5" s="701"/>
      <c r="M5" s="695" t="s">
        <v>285</v>
      </c>
      <c r="N5" s="711" t="s">
        <v>286</v>
      </c>
      <c r="O5" s="712"/>
      <c r="P5" s="236" t="s">
        <v>584</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716</v>
      </c>
      <c r="F13" s="693"/>
      <c r="G13" s="694"/>
      <c r="H13" s="679" t="s">
        <v>292</v>
      </c>
      <c r="I13" s="679"/>
      <c r="J13" s="680" t="s">
        <v>716</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771</v>
      </c>
      <c r="F15" s="674"/>
      <c r="G15" s="674"/>
      <c r="H15" s="674"/>
      <c r="I15" s="674"/>
      <c r="J15" s="674"/>
      <c r="K15" s="674"/>
      <c r="L15" s="675"/>
      <c r="M15" s="672" t="s">
        <v>295</v>
      </c>
      <c r="N15" s="672"/>
      <c r="O15" s="672"/>
      <c r="P15" s="673" t="s">
        <v>772</v>
      </c>
      <c r="Q15" s="674"/>
      <c r="R15" s="674"/>
      <c r="S15" s="674"/>
      <c r="T15" s="674"/>
      <c r="U15" s="674"/>
      <c r="V15" s="674"/>
      <c r="W15" s="675"/>
    </row>
    <row r="16" spans="2:23" s="25" customFormat="1" ht="25.5" customHeight="1" x14ac:dyDescent="0.15">
      <c r="B16" s="698" t="s">
        <v>285</v>
      </c>
      <c r="C16" s="698" t="s">
        <v>286</v>
      </c>
      <c r="D16" s="698"/>
      <c r="E16" s="236" t="s">
        <v>585</v>
      </c>
      <c r="F16" s="699"/>
      <c r="G16" s="700"/>
      <c r="H16" s="700"/>
      <c r="I16" s="700"/>
      <c r="J16" s="700"/>
      <c r="K16" s="700"/>
      <c r="L16" s="701"/>
      <c r="M16" s="698" t="s">
        <v>285</v>
      </c>
      <c r="N16" s="698" t="s">
        <v>286</v>
      </c>
      <c r="O16" s="698"/>
      <c r="P16" s="236" t="s">
        <v>585</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773</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774</v>
      </c>
      <c r="F26" s="674"/>
      <c r="G26" s="674"/>
      <c r="H26" s="674"/>
      <c r="I26" s="674"/>
      <c r="J26" s="674"/>
      <c r="K26" s="674"/>
      <c r="L26" s="675"/>
      <c r="M26" s="672" t="s">
        <v>295</v>
      </c>
      <c r="N26" s="672"/>
      <c r="O26" s="672"/>
      <c r="P26" s="673" t="s">
        <v>775</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F040FDE3-A37F-4113-AEEC-A8FDAB2F4CC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3C26C94-755A-436A-BEB2-20504980EFC4}">
          <x14:formula1>
            <xm:f>'(参考)リスト'!$C$16:$C$47</xm:f>
          </x14:formula1>
          <xm:sqref>E8 P8 P19 E19</xm:sqref>
        </x14:dataValidation>
        <x14:dataValidation type="list" allowBlank="1" showInputMessage="1" showErrorMessage="1" xr:uid="{04239B9F-0132-4B43-AE7A-229A57B0E02A}">
          <x14:formula1>
            <xm:f>'(参考)リスト'!$B$16:$B$21</xm:f>
          </x14:formula1>
          <xm:sqref>E7 E18 P7 P18</xm:sqref>
        </x14:dataValidation>
        <x14:dataValidation type="list" allowBlank="1" showInputMessage="1" showErrorMessage="1" xr:uid="{7FF1B0B1-F35D-4DAD-B580-61B66678DA92}">
          <x14:formula1>
            <xm:f>'(参考)リスト'!$E$16:$E$27</xm:f>
          </x14:formula1>
          <xm:sqref>E9 E20 P9 P20</xm:sqref>
        </x14:dataValidation>
        <x14:dataValidation type="list" allowBlank="1" showInputMessage="1" showErrorMessage="1" xr:uid="{76DA56B7-F0C5-4431-B600-9D47D7824C1A}">
          <x14:formula1>
            <xm:f>'(参考)リスト'!$D$16:$D$18</xm:f>
          </x14:formula1>
          <xm:sqref>E10 E21 P10 P21</xm:sqref>
        </x14:dataValidation>
        <x14:dataValidation type="list" allowBlank="1" showInputMessage="1" showErrorMessage="1" xr:uid="{051B2320-58E1-4829-9764-94AE7D8B2549}">
          <x14:formula1>
            <xm:f>'(参考)リスト'!$F$16:$F$21</xm:f>
          </x14:formula1>
          <xm:sqref>P22:P23 E11:E12 P11:P12 E22:E23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04DA-7AF3-4A0E-B6E8-A16F7A845D25}">
  <sheetPr codeName="Sheet49">
    <pageSetUpPr fitToPage="1"/>
  </sheetPr>
  <dimension ref="B1:X31"/>
  <sheetViews>
    <sheetView showGridLines="0" showZeros="0" view="pageBreakPreview" topLeftCell="A8" zoomScaleNormal="70" zoomScaleSheetLayoutView="100" workbookViewId="0">
      <selection activeCell="E23" sqref="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586</v>
      </c>
      <c r="F5" s="699"/>
      <c r="G5" s="700"/>
      <c r="H5" s="700"/>
      <c r="I5" s="700"/>
      <c r="J5" s="700"/>
      <c r="K5" s="700"/>
      <c r="L5" s="701"/>
      <c r="M5" s="695" t="s">
        <v>285</v>
      </c>
      <c r="N5" s="711" t="s">
        <v>286</v>
      </c>
      <c r="O5" s="712"/>
      <c r="P5" s="236" t="s">
        <v>587</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603</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531</v>
      </c>
      <c r="Q13" s="693"/>
      <c r="R13" s="694"/>
      <c r="S13" s="679" t="s">
        <v>292</v>
      </c>
      <c r="T13" s="679"/>
      <c r="U13" s="680" t="s">
        <v>684</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776</v>
      </c>
      <c r="F15" s="674"/>
      <c r="G15" s="674"/>
      <c r="H15" s="674"/>
      <c r="I15" s="674"/>
      <c r="J15" s="674"/>
      <c r="K15" s="674"/>
      <c r="L15" s="675"/>
      <c r="M15" s="672" t="s">
        <v>295</v>
      </c>
      <c r="N15" s="672"/>
      <c r="O15" s="672"/>
      <c r="P15" s="673" t="s">
        <v>777</v>
      </c>
      <c r="Q15" s="674"/>
      <c r="R15" s="674"/>
      <c r="S15" s="674"/>
      <c r="T15" s="674"/>
      <c r="U15" s="674"/>
      <c r="V15" s="674"/>
      <c r="W15" s="675"/>
    </row>
    <row r="16" spans="2:23" s="25" customFormat="1" ht="25.5" customHeight="1" x14ac:dyDescent="0.15">
      <c r="B16" s="698" t="s">
        <v>285</v>
      </c>
      <c r="C16" s="698" t="s">
        <v>286</v>
      </c>
      <c r="D16" s="698"/>
      <c r="E16" s="236" t="s">
        <v>587</v>
      </c>
      <c r="F16" s="699"/>
      <c r="G16" s="700"/>
      <c r="H16" s="700"/>
      <c r="I16" s="700"/>
      <c r="J16" s="700"/>
      <c r="K16" s="700"/>
      <c r="L16" s="701"/>
      <c r="M16" s="698" t="s">
        <v>285</v>
      </c>
      <c r="N16" s="698" t="s">
        <v>286</v>
      </c>
      <c r="O16" s="698"/>
      <c r="P16" s="236" t="s">
        <v>587</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604</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685</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778</v>
      </c>
      <c r="F26" s="674"/>
      <c r="G26" s="674"/>
      <c r="H26" s="674"/>
      <c r="I26" s="674"/>
      <c r="J26" s="674"/>
      <c r="K26" s="674"/>
      <c r="L26" s="675"/>
      <c r="M26" s="672" t="s">
        <v>295</v>
      </c>
      <c r="N26" s="672"/>
      <c r="O26" s="672"/>
      <c r="P26" s="673" t="s">
        <v>779</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435275D-4663-4C7A-9C5A-9BAE00AF34B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16A36E7-5F60-465E-AB58-E39BF476D8A6}">
          <x14:formula1>
            <xm:f>'(参考)リスト'!$C$16:$C$47</xm:f>
          </x14:formula1>
          <xm:sqref>E8 P8 P19 E19</xm:sqref>
        </x14:dataValidation>
        <x14:dataValidation type="list" allowBlank="1" showInputMessage="1" showErrorMessage="1" xr:uid="{3988D8EC-7697-43CA-8AAE-B40CDAC485DD}">
          <x14:formula1>
            <xm:f>'(参考)リスト'!$B$16:$B$21</xm:f>
          </x14:formula1>
          <xm:sqref>E7 E18 P7 P18</xm:sqref>
        </x14:dataValidation>
        <x14:dataValidation type="list" allowBlank="1" showInputMessage="1" showErrorMessage="1" xr:uid="{3C2FF018-ACD4-4084-8C9A-B822E62A339D}">
          <x14:formula1>
            <xm:f>'(参考)リスト'!$E$16:$E$27</xm:f>
          </x14:formula1>
          <xm:sqref>E9 E20 P9 P20</xm:sqref>
        </x14:dataValidation>
        <x14:dataValidation type="list" allowBlank="1" showInputMessage="1" showErrorMessage="1" xr:uid="{A928343D-7BBC-4E78-9191-9BAB6B26B659}">
          <x14:formula1>
            <xm:f>'(参考)リスト'!$D$16:$D$18</xm:f>
          </x14:formula1>
          <xm:sqref>E10 E21 P10 P21</xm:sqref>
        </x14:dataValidation>
        <x14:dataValidation type="list" allowBlank="1" showInputMessage="1" showErrorMessage="1" xr:uid="{CDD3BBC1-0F9A-4FA1-AF5D-117A058AD079}">
          <x14:formula1>
            <xm:f>'(参考)リスト'!$F$16:$F$21</xm:f>
          </x14:formula1>
          <xm:sqref>E11:E12 P11:P12 P22:P23 E22:E23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55915-2E8A-4C81-9B9B-5751ABBF75EB}">
  <sheetPr codeName="Sheet50">
    <pageSetUpPr fitToPage="1"/>
  </sheetPr>
  <dimension ref="B1:X31"/>
  <sheetViews>
    <sheetView showGridLines="0" showZeros="0" view="pageBreakPreview" topLeftCell="A11" zoomScaleNormal="70" zoomScaleSheetLayoutView="100" workbookViewId="0">
      <selection activeCell="E23" sqref="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588</v>
      </c>
      <c r="F5" s="699"/>
      <c r="G5" s="700"/>
      <c r="H5" s="700"/>
      <c r="I5" s="700"/>
      <c r="J5" s="700"/>
      <c r="K5" s="700"/>
      <c r="L5" s="701"/>
      <c r="M5" s="695" t="s">
        <v>285</v>
      </c>
      <c r="N5" s="711" t="s">
        <v>286</v>
      </c>
      <c r="O5" s="712"/>
      <c r="P5" s="236" t="s">
        <v>588</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686</v>
      </c>
      <c r="F13" s="693"/>
      <c r="G13" s="694"/>
      <c r="H13" s="679" t="s">
        <v>292</v>
      </c>
      <c r="I13" s="679"/>
      <c r="J13" s="680" t="s">
        <v>531</v>
      </c>
      <c r="K13" s="680"/>
      <c r="L13" s="680"/>
      <c r="M13" s="679" t="s">
        <v>291</v>
      </c>
      <c r="N13" s="679"/>
      <c r="O13" s="679"/>
      <c r="P13" s="692" t="s">
        <v>781</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780</v>
      </c>
      <c r="F15" s="674"/>
      <c r="G15" s="674"/>
      <c r="H15" s="674"/>
      <c r="I15" s="674"/>
      <c r="J15" s="674"/>
      <c r="K15" s="674"/>
      <c r="L15" s="675"/>
      <c r="M15" s="672" t="s">
        <v>295</v>
      </c>
      <c r="N15" s="672"/>
      <c r="O15" s="672"/>
      <c r="P15" s="673" t="s">
        <v>782</v>
      </c>
      <c r="Q15" s="674"/>
      <c r="R15" s="674"/>
      <c r="S15" s="674"/>
      <c r="T15" s="674"/>
      <c r="U15" s="674"/>
      <c r="V15" s="674"/>
      <c r="W15" s="675"/>
    </row>
    <row r="16" spans="2:23" s="25" customFormat="1" ht="25.5" customHeight="1" x14ac:dyDescent="0.15">
      <c r="B16" s="698" t="s">
        <v>285</v>
      </c>
      <c r="C16" s="698" t="s">
        <v>286</v>
      </c>
      <c r="D16" s="698"/>
      <c r="E16" s="236" t="s">
        <v>588</v>
      </c>
      <c r="F16" s="699"/>
      <c r="G16" s="700"/>
      <c r="H16" s="700"/>
      <c r="I16" s="700"/>
      <c r="J16" s="700"/>
      <c r="K16" s="700"/>
      <c r="L16" s="701"/>
      <c r="M16" s="698" t="s">
        <v>285</v>
      </c>
      <c r="N16" s="698" t="s">
        <v>286</v>
      </c>
      <c r="O16" s="698"/>
      <c r="P16" s="236" t="s">
        <v>588</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4</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783</v>
      </c>
      <c r="F26" s="674"/>
      <c r="G26" s="674"/>
      <c r="H26" s="674"/>
      <c r="I26" s="674"/>
      <c r="J26" s="674"/>
      <c r="K26" s="674"/>
      <c r="L26" s="675"/>
      <c r="M26" s="672" t="s">
        <v>295</v>
      </c>
      <c r="N26" s="672"/>
      <c r="O26" s="672"/>
      <c r="P26" s="673" t="s">
        <v>784</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A3093092-D186-48E5-80AC-CF5F0C13F9B7}"/>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D98F62-2FA9-456E-88B9-BA3A9295080C}">
          <x14:formula1>
            <xm:f>'(参考)リスト'!$C$16:$C$47</xm:f>
          </x14:formula1>
          <xm:sqref>E8 P8 P19 E19</xm:sqref>
        </x14:dataValidation>
        <x14:dataValidation type="list" allowBlank="1" showInputMessage="1" showErrorMessage="1" xr:uid="{EFB28A74-9D07-4A65-91DB-13EB65AB1B9D}">
          <x14:formula1>
            <xm:f>'(参考)リスト'!$B$16:$B$21</xm:f>
          </x14:formula1>
          <xm:sqref>E7 E18 P7 P18</xm:sqref>
        </x14:dataValidation>
        <x14:dataValidation type="list" allowBlank="1" showInputMessage="1" showErrorMessage="1" xr:uid="{6B3155A2-F24D-4F26-BE2F-ED614D79535A}">
          <x14:formula1>
            <xm:f>'(参考)リスト'!$E$16:$E$27</xm:f>
          </x14:formula1>
          <xm:sqref>E9 E20 P9 P20</xm:sqref>
        </x14:dataValidation>
        <x14:dataValidation type="list" allowBlank="1" showInputMessage="1" showErrorMessage="1" xr:uid="{676CD55E-9D25-42A4-BE85-55AD99F2737B}">
          <x14:formula1>
            <xm:f>'(参考)リスト'!$D$16:$D$18</xm:f>
          </x14:formula1>
          <xm:sqref>E10 E21 P10 P21</xm:sqref>
        </x14:dataValidation>
        <x14:dataValidation type="list" allowBlank="1" showInputMessage="1" showErrorMessage="1" xr:uid="{B6512111-4DAE-47F8-818B-BD46F163E78B}">
          <x14:formula1>
            <xm:f>'(参考)リスト'!$F$16:$F$21</xm:f>
          </x14:formula1>
          <xm:sqref>P22:P23 P11:P12 E11:E12 E22:E23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6D16B-6684-4291-8608-D8F30579225D}">
  <sheetPr codeName="Sheet51">
    <pageSetUpPr fitToPage="1"/>
  </sheetPr>
  <dimension ref="B1:X31"/>
  <sheetViews>
    <sheetView showGridLines="0" showZeros="0" view="pageBreakPreview" topLeftCell="A8" zoomScaleNormal="70" zoomScaleSheetLayoutView="100" workbookViewId="0">
      <selection activeCell="M10" sqref="M10:M12"/>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589</v>
      </c>
      <c r="F5" s="699"/>
      <c r="G5" s="700"/>
      <c r="H5" s="700"/>
      <c r="I5" s="700"/>
      <c r="J5" s="700"/>
      <c r="K5" s="700"/>
      <c r="L5" s="701"/>
      <c r="M5" s="695" t="s">
        <v>285</v>
      </c>
      <c r="N5" s="711" t="s">
        <v>286</v>
      </c>
      <c r="O5" s="712"/>
      <c r="P5" s="236" t="s">
        <v>589</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785</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995</v>
      </c>
      <c r="F15" s="674"/>
      <c r="G15" s="674"/>
      <c r="H15" s="674"/>
      <c r="I15" s="674"/>
      <c r="J15" s="674"/>
      <c r="K15" s="674"/>
      <c r="L15" s="675"/>
      <c r="M15" s="672" t="s">
        <v>295</v>
      </c>
      <c r="N15" s="672"/>
      <c r="O15" s="672"/>
      <c r="P15" s="673" t="s">
        <v>786</v>
      </c>
      <c r="Q15" s="674"/>
      <c r="R15" s="674"/>
      <c r="S15" s="674"/>
      <c r="T15" s="674"/>
      <c r="U15" s="674"/>
      <c r="V15" s="674"/>
      <c r="W15" s="675"/>
    </row>
    <row r="16" spans="2:23" s="25" customFormat="1" ht="25.5" customHeight="1" x14ac:dyDescent="0.15">
      <c r="B16" s="698" t="s">
        <v>285</v>
      </c>
      <c r="C16" s="698" t="s">
        <v>286</v>
      </c>
      <c r="D16" s="698"/>
      <c r="E16" s="236" t="s">
        <v>589</v>
      </c>
      <c r="F16" s="699"/>
      <c r="G16" s="700"/>
      <c r="H16" s="700"/>
      <c r="I16" s="700"/>
      <c r="J16" s="700"/>
      <c r="K16" s="700"/>
      <c r="L16" s="701"/>
      <c r="M16" s="698" t="s">
        <v>285</v>
      </c>
      <c r="N16" s="698" t="s">
        <v>286</v>
      </c>
      <c r="O16" s="698"/>
      <c r="P16" s="236" t="s">
        <v>590</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737</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464</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595</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787</v>
      </c>
      <c r="F24" s="693"/>
      <c r="G24" s="694"/>
      <c r="H24" s="679" t="s">
        <v>292</v>
      </c>
      <c r="I24" s="679"/>
      <c r="J24" s="692" t="s">
        <v>531</v>
      </c>
      <c r="K24" s="693"/>
      <c r="L24" s="694"/>
      <c r="M24" s="679" t="s">
        <v>291</v>
      </c>
      <c r="N24" s="679"/>
      <c r="O24" s="679"/>
      <c r="P24" s="692" t="s">
        <v>781</v>
      </c>
      <c r="Q24" s="693"/>
      <c r="R24" s="694"/>
      <c r="S24" s="679" t="s">
        <v>292</v>
      </c>
      <c r="T24" s="679"/>
      <c r="U24" s="680" t="s">
        <v>531</v>
      </c>
      <c r="V24" s="680"/>
      <c r="W24" s="680"/>
    </row>
    <row r="25" spans="2:24" s="25" customFormat="1" ht="25.5" customHeight="1" x14ac:dyDescent="0.15">
      <c r="B25" s="681" t="s">
        <v>293</v>
      </c>
      <c r="C25" s="681"/>
      <c r="D25" s="681"/>
      <c r="E25" s="682" t="s">
        <v>675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989</v>
      </c>
      <c r="F26" s="674"/>
      <c r="G26" s="674"/>
      <c r="H26" s="674"/>
      <c r="I26" s="674"/>
      <c r="J26" s="674"/>
      <c r="K26" s="674"/>
      <c r="L26" s="675"/>
      <c r="M26" s="672" t="s">
        <v>295</v>
      </c>
      <c r="N26" s="672"/>
      <c r="O26" s="672"/>
      <c r="P26" s="673" t="s">
        <v>788</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39B3B2A-6C6D-4DD7-A195-AFBA4F6333B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F300493-83A3-4DEA-990D-27A386E6A343}">
          <x14:formula1>
            <xm:f>'(参考)リスト'!$C$16:$C$47</xm:f>
          </x14:formula1>
          <xm:sqref>E8 P8 P19 E19</xm:sqref>
        </x14:dataValidation>
        <x14:dataValidation type="list" allowBlank="1" showInputMessage="1" showErrorMessage="1" xr:uid="{FF9656D0-D5BA-4155-8B96-3FE856091234}">
          <x14:formula1>
            <xm:f>'(参考)リスト'!$B$16:$B$21</xm:f>
          </x14:formula1>
          <xm:sqref>E7 E18 P7 P18</xm:sqref>
        </x14:dataValidation>
        <x14:dataValidation type="list" allowBlank="1" showInputMessage="1" showErrorMessage="1" xr:uid="{30DCB180-CDC6-4A64-9DEE-FCFFAAA7125E}">
          <x14:formula1>
            <xm:f>'(参考)リスト'!$E$16:$E$27</xm:f>
          </x14:formula1>
          <xm:sqref>E9 E20 P9 P20</xm:sqref>
        </x14:dataValidation>
        <x14:dataValidation type="list" allowBlank="1" showInputMessage="1" showErrorMessage="1" xr:uid="{8203B12C-73C4-4CD2-BB42-CAD4EF5FCCA5}">
          <x14:formula1>
            <xm:f>'(参考)リスト'!$D$16:$D$18</xm:f>
          </x14:formula1>
          <xm:sqref>E10 E21 P10 P21</xm:sqref>
        </x14:dataValidation>
        <x14:dataValidation type="list" allowBlank="1" showInputMessage="1" showErrorMessage="1" xr:uid="{7AB3BD7D-7B68-4849-8680-E3762BBC82C3}">
          <x14:formula1>
            <xm:f>'(参考)リスト'!$F$16:$F$21</xm:f>
          </x14:formula1>
          <xm:sqref>E22:E23 E11:E12 P11:P12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6D21E-2923-4E81-AF15-C58DAC4FA6E9}">
  <sheetPr codeName="Sheet52">
    <pageSetUpPr fitToPage="1"/>
  </sheetPr>
  <dimension ref="B1:X31"/>
  <sheetViews>
    <sheetView showGridLines="0" showZeros="0" view="pageBreakPreview" topLeftCell="A5" zoomScaleNormal="70" zoomScaleSheetLayoutView="100" workbookViewId="0">
      <selection activeCell="P10" sqref="P10"/>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590</v>
      </c>
      <c r="F5" s="699"/>
      <c r="G5" s="700"/>
      <c r="H5" s="700"/>
      <c r="I5" s="700"/>
      <c r="J5" s="700"/>
      <c r="K5" s="700"/>
      <c r="L5" s="701"/>
      <c r="M5" s="695" t="s">
        <v>285</v>
      </c>
      <c r="N5" s="711" t="s">
        <v>286</v>
      </c>
      <c r="O5" s="712"/>
      <c r="P5" s="236" t="s">
        <v>590</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789</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996</v>
      </c>
      <c r="F15" s="674"/>
      <c r="G15" s="674"/>
      <c r="H15" s="674"/>
      <c r="I15" s="674"/>
      <c r="J15" s="674"/>
      <c r="K15" s="674"/>
      <c r="L15" s="675"/>
      <c r="M15" s="672" t="s">
        <v>295</v>
      </c>
      <c r="N15" s="672"/>
      <c r="O15" s="672"/>
      <c r="P15" s="673" t="s">
        <v>790</v>
      </c>
      <c r="Q15" s="674"/>
      <c r="R15" s="674"/>
      <c r="S15" s="674"/>
      <c r="T15" s="674"/>
      <c r="U15" s="674"/>
      <c r="V15" s="674"/>
      <c r="W15" s="675"/>
    </row>
    <row r="16" spans="2:23" s="25" customFormat="1" ht="25.5" customHeight="1" x14ac:dyDescent="0.15">
      <c r="B16" s="698" t="s">
        <v>285</v>
      </c>
      <c r="C16" s="698" t="s">
        <v>286</v>
      </c>
      <c r="D16" s="698"/>
      <c r="E16" s="236" t="s">
        <v>591</v>
      </c>
      <c r="F16" s="699"/>
      <c r="G16" s="700"/>
      <c r="H16" s="700"/>
      <c r="I16" s="700"/>
      <c r="J16" s="700"/>
      <c r="K16" s="700"/>
      <c r="L16" s="701"/>
      <c r="M16" s="698" t="s">
        <v>285</v>
      </c>
      <c r="N16" s="698" t="s">
        <v>286</v>
      </c>
      <c r="O16" s="698"/>
      <c r="P16" s="236" t="s">
        <v>591</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604</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531</v>
      </c>
      <c r="K24" s="693"/>
      <c r="L24" s="694"/>
      <c r="M24" s="679" t="s">
        <v>291</v>
      </c>
      <c r="N24" s="679"/>
      <c r="O24" s="679"/>
      <c r="P24" s="692" t="s">
        <v>531</v>
      </c>
      <c r="Q24" s="693"/>
      <c r="R24" s="694"/>
      <c r="S24" s="679" t="s">
        <v>292</v>
      </c>
      <c r="T24" s="679"/>
      <c r="U24" s="680" t="s">
        <v>687</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791</v>
      </c>
      <c r="F26" s="674"/>
      <c r="G26" s="674"/>
      <c r="H26" s="674"/>
      <c r="I26" s="674"/>
      <c r="J26" s="674"/>
      <c r="K26" s="674"/>
      <c r="L26" s="675"/>
      <c r="M26" s="672" t="s">
        <v>295</v>
      </c>
      <c r="N26" s="672"/>
      <c r="O26" s="672"/>
      <c r="P26" s="673" t="s">
        <v>792</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FE7EBD98-3BB7-419F-997B-590366F2443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A41111-74A0-450A-A344-B2E44872D886}">
          <x14:formula1>
            <xm:f>'(参考)リスト'!$C$16:$C$47</xm:f>
          </x14:formula1>
          <xm:sqref>E8 P8 P19 E19</xm:sqref>
        </x14:dataValidation>
        <x14:dataValidation type="list" allowBlank="1" showInputMessage="1" showErrorMessage="1" xr:uid="{B0BEEFB8-92CC-4850-A9C6-0696A673ADCD}">
          <x14:formula1>
            <xm:f>'(参考)リスト'!$B$16:$B$21</xm:f>
          </x14:formula1>
          <xm:sqref>E7 E18 P7 P18</xm:sqref>
        </x14:dataValidation>
        <x14:dataValidation type="list" allowBlank="1" showInputMessage="1" showErrorMessage="1" xr:uid="{E7FE8609-9188-4076-9516-1DAFDE77BD79}">
          <x14:formula1>
            <xm:f>'(参考)リスト'!$E$16:$E$27</xm:f>
          </x14:formula1>
          <xm:sqref>E9 E20 P9 P20</xm:sqref>
        </x14:dataValidation>
        <x14:dataValidation type="list" allowBlank="1" showInputMessage="1" showErrorMessage="1" xr:uid="{D5BFE02C-7B87-4F75-802A-A3F96FCBD937}">
          <x14:formula1>
            <xm:f>'(参考)リスト'!$D$16:$D$18</xm:f>
          </x14:formula1>
          <xm:sqref>E10 E21 P10 P21</xm:sqref>
        </x14:dataValidation>
        <x14:dataValidation type="list" allowBlank="1" showInputMessage="1" showErrorMessage="1" xr:uid="{C4012D18-7F06-4F0A-A738-1866A55CF607}">
          <x14:formula1>
            <xm:f>'(参考)リスト'!$F$16:$F$21</xm:f>
          </x14:formula1>
          <xm:sqref>E22:E23 E11:E12 P11:P12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FDDE-22FC-4C3A-93A9-9A4F29041EFB}">
  <sheetPr codeName="Sheet53">
    <pageSetUpPr fitToPage="1"/>
  </sheetPr>
  <dimension ref="B1:X31"/>
  <sheetViews>
    <sheetView showGridLines="0" showZeros="0" view="pageBreakPreview" zoomScaleNormal="70" zoomScaleSheetLayoutView="100" workbookViewId="0">
      <selection activeCell="P23" sqref="P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591</v>
      </c>
      <c r="F5" s="699"/>
      <c r="G5" s="700"/>
      <c r="H5" s="700"/>
      <c r="I5" s="700"/>
      <c r="J5" s="700"/>
      <c r="K5" s="700"/>
      <c r="L5" s="701"/>
      <c r="M5" s="695" t="s">
        <v>285</v>
      </c>
      <c r="N5" s="711" t="s">
        <v>286</v>
      </c>
      <c r="O5" s="712"/>
      <c r="P5" s="236" t="s">
        <v>591</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604</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789</v>
      </c>
      <c r="F13" s="693"/>
      <c r="G13" s="694"/>
      <c r="H13" s="679" t="s">
        <v>292</v>
      </c>
      <c r="I13" s="679"/>
      <c r="J13" s="680" t="s">
        <v>531</v>
      </c>
      <c r="K13" s="680"/>
      <c r="L13" s="680"/>
      <c r="M13" s="679" t="s">
        <v>291</v>
      </c>
      <c r="N13" s="679"/>
      <c r="O13" s="679"/>
      <c r="P13" s="692" t="s">
        <v>794</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793</v>
      </c>
      <c r="F15" s="674"/>
      <c r="G15" s="674"/>
      <c r="H15" s="674"/>
      <c r="I15" s="674"/>
      <c r="J15" s="674"/>
      <c r="K15" s="674"/>
      <c r="L15" s="675"/>
      <c r="M15" s="672" t="s">
        <v>295</v>
      </c>
      <c r="N15" s="672"/>
      <c r="O15" s="672"/>
      <c r="P15" s="673" t="s">
        <v>987</v>
      </c>
      <c r="Q15" s="674"/>
      <c r="R15" s="674"/>
      <c r="S15" s="674"/>
      <c r="T15" s="674"/>
      <c r="U15" s="674"/>
      <c r="V15" s="674"/>
      <c r="W15" s="675"/>
    </row>
    <row r="16" spans="2:23" s="25" customFormat="1" ht="25.5" customHeight="1" x14ac:dyDescent="0.15">
      <c r="B16" s="698" t="s">
        <v>285</v>
      </c>
      <c r="C16" s="698" t="s">
        <v>286</v>
      </c>
      <c r="D16" s="698"/>
      <c r="E16" s="236" t="s">
        <v>591</v>
      </c>
      <c r="F16" s="699"/>
      <c r="G16" s="700"/>
      <c r="H16" s="700"/>
      <c r="I16" s="700"/>
      <c r="J16" s="700"/>
      <c r="K16" s="700"/>
      <c r="L16" s="701"/>
      <c r="M16" s="698" t="s">
        <v>285</v>
      </c>
      <c r="N16" s="698" t="s">
        <v>286</v>
      </c>
      <c r="O16" s="698"/>
      <c r="P16" s="236" t="s">
        <v>625</v>
      </c>
      <c r="Q16" s="702"/>
      <c r="R16" s="703"/>
      <c r="S16" s="703"/>
      <c r="T16" s="703"/>
      <c r="U16" s="703"/>
      <c r="V16" s="703"/>
      <c r="W16" s="704"/>
    </row>
    <row r="17" spans="2:24" s="25" customFormat="1" ht="25.5" customHeight="1" x14ac:dyDescent="0.15">
      <c r="B17" s="698"/>
      <c r="C17" s="698" t="s">
        <v>287</v>
      </c>
      <c r="D17" s="698"/>
      <c r="E17" s="237">
        <v>5</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531</v>
      </c>
      <c r="Q24" s="693"/>
      <c r="R24" s="694"/>
      <c r="S24" s="679" t="s">
        <v>292</v>
      </c>
      <c r="T24" s="679"/>
      <c r="U24" s="680" t="s">
        <v>531</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795</v>
      </c>
      <c r="F26" s="674"/>
      <c r="G26" s="674"/>
      <c r="H26" s="674"/>
      <c r="I26" s="674"/>
      <c r="J26" s="674"/>
      <c r="K26" s="674"/>
      <c r="L26" s="675"/>
      <c r="M26" s="672" t="s">
        <v>295</v>
      </c>
      <c r="N26" s="672"/>
      <c r="O26" s="672"/>
      <c r="P26" s="673" t="s">
        <v>796</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9E5E7E04-F250-4D6F-8687-350AB85F320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66018D-1571-4481-B10F-92C4AAE31161}">
          <x14:formula1>
            <xm:f>'(参考)リスト'!$C$16:$C$47</xm:f>
          </x14:formula1>
          <xm:sqref>E8 P8 P19 E19</xm:sqref>
        </x14:dataValidation>
        <x14:dataValidation type="list" allowBlank="1" showInputMessage="1" showErrorMessage="1" xr:uid="{23A91014-B6F9-4987-B497-188968720B34}">
          <x14:formula1>
            <xm:f>'(参考)リスト'!$B$16:$B$21</xm:f>
          </x14:formula1>
          <xm:sqref>E7 E18 P7 P18</xm:sqref>
        </x14:dataValidation>
        <x14:dataValidation type="list" allowBlank="1" showInputMessage="1" showErrorMessage="1" xr:uid="{EBB8448B-2074-442C-9F22-5FA37167F400}">
          <x14:formula1>
            <xm:f>'(参考)リスト'!$E$16:$E$27</xm:f>
          </x14:formula1>
          <xm:sqref>E9 E20 P9 P20</xm:sqref>
        </x14:dataValidation>
        <x14:dataValidation type="list" allowBlank="1" showInputMessage="1" showErrorMessage="1" xr:uid="{8C63E391-3CCE-4CD2-8884-C2281ABD078B}">
          <x14:formula1>
            <xm:f>'(参考)リスト'!$D$16:$D$18</xm:f>
          </x14:formula1>
          <xm:sqref>E10 E21 P10 P21</xm:sqref>
        </x14:dataValidation>
        <x14:dataValidation type="list" allowBlank="1" showInputMessage="1" showErrorMessage="1" xr:uid="{442060BC-8B08-4853-B9C1-51AF5AFA053B}">
          <x14:formula1>
            <xm:f>'(参考)リスト'!$F$16:$F$21</xm:f>
          </x14:formula1>
          <xm:sqref>P11:P12 E22:E23 E11:E12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E74E2-AF46-4FF0-BFE4-075512E38EF9}">
  <sheetPr codeName="Sheet54">
    <pageSetUpPr fitToPage="1"/>
  </sheetPr>
  <dimension ref="B1:X31"/>
  <sheetViews>
    <sheetView showGridLines="0" showZeros="0" view="pageBreakPreview" topLeftCell="A8" zoomScaleNormal="70" zoomScaleSheetLayoutView="100" workbookViewId="0">
      <selection activeCell="P16" sqref="P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625</v>
      </c>
      <c r="F5" s="699"/>
      <c r="G5" s="700"/>
      <c r="H5" s="700"/>
      <c r="I5" s="700"/>
      <c r="J5" s="700"/>
      <c r="K5" s="700"/>
      <c r="L5" s="701"/>
      <c r="M5" s="695" t="s">
        <v>285</v>
      </c>
      <c r="N5" s="711" t="s">
        <v>286</v>
      </c>
      <c r="O5" s="712"/>
      <c r="P5" s="236" t="s">
        <v>626</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798</v>
      </c>
      <c r="Q13" s="693"/>
      <c r="R13" s="694"/>
      <c r="S13" s="679" t="s">
        <v>292</v>
      </c>
      <c r="T13" s="679"/>
      <c r="U13" s="680" t="s">
        <v>531</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797</v>
      </c>
      <c r="F15" s="674"/>
      <c r="G15" s="674"/>
      <c r="H15" s="674"/>
      <c r="I15" s="674"/>
      <c r="J15" s="674"/>
      <c r="K15" s="674"/>
      <c r="L15" s="675"/>
      <c r="M15" s="672" t="s">
        <v>295</v>
      </c>
      <c r="N15" s="672"/>
      <c r="O15" s="672"/>
      <c r="P15" s="673" t="s">
        <v>997</v>
      </c>
      <c r="Q15" s="674"/>
      <c r="R15" s="674"/>
      <c r="S15" s="674"/>
      <c r="T15" s="674"/>
      <c r="U15" s="674"/>
      <c r="V15" s="674"/>
      <c r="W15" s="675"/>
    </row>
    <row r="16" spans="2:23" s="25" customFormat="1" ht="25.5" customHeight="1" x14ac:dyDescent="0.15">
      <c r="B16" s="698" t="s">
        <v>285</v>
      </c>
      <c r="C16" s="698" t="s">
        <v>286</v>
      </c>
      <c r="D16" s="698"/>
      <c r="E16" s="236" t="s">
        <v>626</v>
      </c>
      <c r="F16" s="699"/>
      <c r="G16" s="700"/>
      <c r="H16" s="700"/>
      <c r="I16" s="700"/>
      <c r="J16" s="700"/>
      <c r="K16" s="700"/>
      <c r="L16" s="701"/>
      <c r="M16" s="698" t="s">
        <v>285</v>
      </c>
      <c r="N16" s="698" t="s">
        <v>286</v>
      </c>
      <c r="O16" s="698"/>
      <c r="P16" s="236" t="s">
        <v>626</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606</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789</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793</v>
      </c>
      <c r="F26" s="674"/>
      <c r="G26" s="674"/>
      <c r="H26" s="674"/>
      <c r="I26" s="674"/>
      <c r="J26" s="674"/>
      <c r="K26" s="674"/>
      <c r="L26" s="675"/>
      <c r="M26" s="672" t="s">
        <v>295</v>
      </c>
      <c r="N26" s="672"/>
      <c r="O26" s="672"/>
      <c r="P26" s="673" t="s">
        <v>799</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74F9CBD-B348-4C1E-A401-3FC56D2B364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56560EA-A328-4B43-8E6D-BB24F7557FFC}">
          <x14:formula1>
            <xm:f>'(参考)リスト'!$C$16:$C$47</xm:f>
          </x14:formula1>
          <xm:sqref>E8 P8 P19 E19</xm:sqref>
        </x14:dataValidation>
        <x14:dataValidation type="list" allowBlank="1" showInputMessage="1" showErrorMessage="1" xr:uid="{9CEB72FA-78DB-4176-A748-0FB6BCBAED19}">
          <x14:formula1>
            <xm:f>'(参考)リスト'!$B$16:$B$21</xm:f>
          </x14:formula1>
          <xm:sqref>E7 E18 P7 P18</xm:sqref>
        </x14:dataValidation>
        <x14:dataValidation type="list" allowBlank="1" showInputMessage="1" showErrorMessage="1" xr:uid="{A105A1BD-55D7-41C3-A491-93D43BC1D9B8}">
          <x14:formula1>
            <xm:f>'(参考)リスト'!$E$16:$E$27</xm:f>
          </x14:formula1>
          <xm:sqref>E9 E20 P9 P20</xm:sqref>
        </x14:dataValidation>
        <x14:dataValidation type="list" allowBlank="1" showInputMessage="1" showErrorMessage="1" xr:uid="{0BEA3486-CE33-49F9-A64F-E7BBC956885B}">
          <x14:formula1>
            <xm:f>'(参考)リスト'!$D$16:$D$18</xm:f>
          </x14:formula1>
          <xm:sqref>E10 E21 P10 P21</xm:sqref>
        </x14:dataValidation>
        <x14:dataValidation type="list" allowBlank="1" showInputMessage="1" showErrorMessage="1" xr:uid="{F96CA6F8-2BB8-41B6-9441-2A1A669CD286}">
          <x14:formula1>
            <xm:f>'(参考)リスト'!$F$16:$F$21</xm:f>
          </x14:formula1>
          <xm:sqref>E11:E12 P11:P12 P22:P23 E22:E23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D669C-57BD-4A0C-B538-6BC11428D039}">
  <sheetPr codeName="Sheet55">
    <pageSetUpPr fitToPage="1"/>
  </sheetPr>
  <dimension ref="B1:X31"/>
  <sheetViews>
    <sheetView showGridLines="0" showZeros="0" view="pageBreakPreview" topLeftCell="A3" zoomScaleNormal="70" zoomScaleSheetLayoutView="100" workbookViewId="0">
      <selection activeCell="P16" sqref="P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627</v>
      </c>
      <c r="F5" s="699"/>
      <c r="G5" s="700"/>
      <c r="H5" s="700"/>
      <c r="I5" s="700"/>
      <c r="J5" s="700"/>
      <c r="K5" s="700"/>
      <c r="L5" s="701"/>
      <c r="M5" s="695" t="s">
        <v>285</v>
      </c>
      <c r="N5" s="711" t="s">
        <v>286</v>
      </c>
      <c r="O5" s="712"/>
      <c r="P5" s="236" t="s">
        <v>627</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603</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688</v>
      </c>
      <c r="K13" s="680"/>
      <c r="L13" s="680"/>
      <c r="M13" s="679" t="s">
        <v>291</v>
      </c>
      <c r="N13" s="679"/>
      <c r="O13" s="679"/>
      <c r="P13" s="692" t="s">
        <v>801</v>
      </c>
      <c r="Q13" s="693"/>
      <c r="R13" s="694"/>
      <c r="S13" s="679" t="s">
        <v>292</v>
      </c>
      <c r="T13" s="679"/>
      <c r="U13" s="680" t="s">
        <v>531</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800</v>
      </c>
      <c r="F15" s="674"/>
      <c r="G15" s="674"/>
      <c r="H15" s="674"/>
      <c r="I15" s="674"/>
      <c r="J15" s="674"/>
      <c r="K15" s="674"/>
      <c r="L15" s="675"/>
      <c r="M15" s="672" t="s">
        <v>295</v>
      </c>
      <c r="N15" s="672"/>
      <c r="O15" s="672"/>
      <c r="P15" s="673" t="s">
        <v>998</v>
      </c>
      <c r="Q15" s="674"/>
      <c r="R15" s="674"/>
      <c r="S15" s="674"/>
      <c r="T15" s="674"/>
      <c r="U15" s="674"/>
      <c r="V15" s="674"/>
      <c r="W15" s="675"/>
    </row>
    <row r="16" spans="2:23" s="25" customFormat="1" ht="25.5" customHeight="1" x14ac:dyDescent="0.15">
      <c r="B16" s="698" t="s">
        <v>285</v>
      </c>
      <c r="C16" s="698" t="s">
        <v>286</v>
      </c>
      <c r="D16" s="698"/>
      <c r="E16" s="236" t="s">
        <v>627</v>
      </c>
      <c r="F16" s="699"/>
      <c r="G16" s="700"/>
      <c r="H16" s="700"/>
      <c r="I16" s="700"/>
      <c r="J16" s="700"/>
      <c r="K16" s="700"/>
      <c r="L16" s="701"/>
      <c r="M16" s="698" t="s">
        <v>285</v>
      </c>
      <c r="N16" s="698" t="s">
        <v>286</v>
      </c>
      <c r="O16" s="698"/>
      <c r="P16" s="236" t="s">
        <v>628</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470</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470</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803</v>
      </c>
      <c r="Q24" s="693"/>
      <c r="R24" s="694"/>
      <c r="S24" s="679" t="s">
        <v>292</v>
      </c>
      <c r="T24" s="679"/>
      <c r="U24" s="680" t="s">
        <v>531</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802</v>
      </c>
      <c r="F26" s="674"/>
      <c r="G26" s="674"/>
      <c r="H26" s="674"/>
      <c r="I26" s="674"/>
      <c r="J26" s="674"/>
      <c r="K26" s="674"/>
      <c r="L26" s="675"/>
      <c r="M26" s="672" t="s">
        <v>295</v>
      </c>
      <c r="N26" s="672"/>
      <c r="O26" s="672"/>
      <c r="P26" s="673" t="s">
        <v>984</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D17A24D6-F92C-4759-824E-2CC360A462D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3915C48-692B-4D53-86C2-D06EB48DEE3D}">
          <x14:formula1>
            <xm:f>'(参考)リスト'!$C$16:$C$47</xm:f>
          </x14:formula1>
          <xm:sqref>E8 P8 P19 E19</xm:sqref>
        </x14:dataValidation>
        <x14:dataValidation type="list" allowBlank="1" showInputMessage="1" showErrorMessage="1" xr:uid="{4B61E077-BF4D-4951-8FC5-A03C80D2FC62}">
          <x14:formula1>
            <xm:f>'(参考)リスト'!$B$16:$B$21</xm:f>
          </x14:formula1>
          <xm:sqref>E7 E18 P7 P18</xm:sqref>
        </x14:dataValidation>
        <x14:dataValidation type="list" allowBlank="1" showInputMessage="1" showErrorMessage="1" xr:uid="{237A50D7-D16B-4C15-925F-15A1818840CB}">
          <x14:formula1>
            <xm:f>'(参考)リスト'!$E$16:$E$27</xm:f>
          </x14:formula1>
          <xm:sqref>E9 E20 P9 P20</xm:sqref>
        </x14:dataValidation>
        <x14:dataValidation type="list" allowBlank="1" showInputMessage="1" showErrorMessage="1" xr:uid="{79E82DA4-77E6-4D3C-9B3F-6168435A3C8D}">
          <x14:formula1>
            <xm:f>'(参考)リスト'!$D$16:$D$18</xm:f>
          </x14:formula1>
          <xm:sqref>E10 E21 P10 P21</xm:sqref>
        </x14:dataValidation>
        <x14:dataValidation type="list" allowBlank="1" showInputMessage="1" showErrorMessage="1" xr:uid="{C2CD9FCC-2C00-4B58-A71B-6C84E1780420}">
          <x14:formula1>
            <xm:f>'(参考)リスト'!$F$16:$F$21</xm:f>
          </x14:formula1>
          <xm:sqref>P11:P12 E22:E23 E11:E12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364A-868C-4B40-ABCE-2F742089F33B}">
  <sheetPr codeName="Sheet56">
    <pageSetUpPr fitToPage="1"/>
  </sheetPr>
  <dimension ref="B1:X31"/>
  <sheetViews>
    <sheetView showGridLines="0" showZeros="0" view="pageBreakPreview" topLeftCell="A9" zoomScaleNormal="70" zoomScaleSheetLayoutView="100" workbookViewId="0">
      <selection activeCell="P27" sqref="P27"/>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628</v>
      </c>
      <c r="F5" s="699"/>
      <c r="G5" s="700"/>
      <c r="H5" s="700"/>
      <c r="I5" s="700"/>
      <c r="J5" s="700"/>
      <c r="K5" s="700"/>
      <c r="L5" s="701"/>
      <c r="M5" s="695" t="s">
        <v>285</v>
      </c>
      <c r="N5" s="711" t="s">
        <v>286</v>
      </c>
      <c r="O5" s="712"/>
      <c r="P5" s="236" t="s">
        <v>628</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804</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999</v>
      </c>
      <c r="F15" s="674"/>
      <c r="G15" s="674"/>
      <c r="H15" s="674"/>
      <c r="I15" s="674"/>
      <c r="J15" s="674"/>
      <c r="K15" s="674"/>
      <c r="L15" s="675"/>
      <c r="M15" s="672" t="s">
        <v>295</v>
      </c>
      <c r="N15" s="672"/>
      <c r="O15" s="672"/>
      <c r="P15" s="673" t="s">
        <v>805</v>
      </c>
      <c r="Q15" s="674"/>
      <c r="R15" s="674"/>
      <c r="S15" s="674"/>
      <c r="T15" s="674"/>
      <c r="U15" s="674"/>
      <c r="V15" s="674"/>
      <c r="W15" s="675"/>
    </row>
    <row r="16" spans="2:23" s="25" customFormat="1" ht="25.5" customHeight="1" x14ac:dyDescent="0.15">
      <c r="B16" s="698" t="s">
        <v>285</v>
      </c>
      <c r="C16" s="698" t="s">
        <v>286</v>
      </c>
      <c r="D16" s="698"/>
      <c r="E16" s="236" t="s">
        <v>629</v>
      </c>
      <c r="F16" s="699"/>
      <c r="G16" s="700"/>
      <c r="H16" s="700"/>
      <c r="I16" s="700"/>
      <c r="J16" s="700"/>
      <c r="K16" s="700"/>
      <c r="L16" s="701"/>
      <c r="M16" s="698" t="s">
        <v>285</v>
      </c>
      <c r="N16" s="698" t="s">
        <v>286</v>
      </c>
      <c r="O16" s="698"/>
      <c r="P16" s="236" t="s">
        <v>629</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806</v>
      </c>
      <c r="F24" s="693"/>
      <c r="G24" s="694"/>
      <c r="H24" s="679" t="s">
        <v>292</v>
      </c>
      <c r="I24" s="679"/>
      <c r="J24" s="692" t="s">
        <v>531</v>
      </c>
      <c r="K24" s="693"/>
      <c r="L24" s="694"/>
      <c r="M24" s="679" t="s">
        <v>291</v>
      </c>
      <c r="N24" s="679"/>
      <c r="O24" s="679"/>
      <c r="P24" s="692" t="s">
        <v>808</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807</v>
      </c>
      <c r="F26" s="674"/>
      <c r="G26" s="674"/>
      <c r="H26" s="674"/>
      <c r="I26" s="674"/>
      <c r="J26" s="674"/>
      <c r="K26" s="674"/>
      <c r="L26" s="675"/>
      <c r="M26" s="672" t="s">
        <v>295</v>
      </c>
      <c r="N26" s="672"/>
      <c r="O26" s="672"/>
      <c r="P26" s="673" t="s">
        <v>1000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33FD08C-548D-466E-BBFD-4315F22AEFB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A3B5D0C-98DF-48E8-90DE-9969752405DD}">
          <x14:formula1>
            <xm:f>'(参考)リスト'!$C$16:$C$47</xm:f>
          </x14:formula1>
          <xm:sqref>E8 P8 P19 E19</xm:sqref>
        </x14:dataValidation>
        <x14:dataValidation type="list" allowBlank="1" showInputMessage="1" showErrorMessage="1" xr:uid="{7F59BD09-5A63-4AE5-BB88-E84CE26F3F6B}">
          <x14:formula1>
            <xm:f>'(参考)リスト'!$B$16:$B$21</xm:f>
          </x14:formula1>
          <xm:sqref>E7 E18 P7 P18</xm:sqref>
        </x14:dataValidation>
        <x14:dataValidation type="list" allowBlank="1" showInputMessage="1" showErrorMessage="1" xr:uid="{969369C0-AEBD-4496-9126-1A168817A9C4}">
          <x14:formula1>
            <xm:f>'(参考)リスト'!$E$16:$E$27</xm:f>
          </x14:formula1>
          <xm:sqref>E9 E20 P9 P20</xm:sqref>
        </x14:dataValidation>
        <x14:dataValidation type="list" allowBlank="1" showInputMessage="1" showErrorMessage="1" xr:uid="{F8215DA6-18A1-4426-B605-84E506DF5DE0}">
          <x14:formula1>
            <xm:f>'(参考)リスト'!$D$16:$D$18</xm:f>
          </x14:formula1>
          <xm:sqref>E10 E21 P10 P21</xm:sqref>
        </x14:dataValidation>
        <x14:dataValidation type="list" allowBlank="1" showInputMessage="1" showErrorMessage="1" xr:uid="{040B9ADC-00A7-4A58-A371-AF5BA3ED746B}">
          <x14:formula1>
            <xm:f>'(参考)リスト'!$F$16:$F$21</xm:f>
          </x14:formula1>
          <xm:sqref>E11:E12 P22:P23 P11:P12 E22:E23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CE7C-ABB5-4415-8639-D8B90F51704D}">
  <sheetPr codeName="Sheet57">
    <pageSetUpPr fitToPage="1"/>
  </sheetPr>
  <dimension ref="B1:X31"/>
  <sheetViews>
    <sheetView showGridLines="0" showZeros="0" view="pageBreakPreview" topLeftCell="A8" zoomScaleNormal="70" zoomScaleSheetLayoutView="10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629</v>
      </c>
      <c r="F5" s="699"/>
      <c r="G5" s="700"/>
      <c r="H5" s="700"/>
      <c r="I5" s="700"/>
      <c r="J5" s="700"/>
      <c r="K5" s="700"/>
      <c r="L5" s="701"/>
      <c r="M5" s="695" t="s">
        <v>285</v>
      </c>
      <c r="N5" s="711" t="s">
        <v>286</v>
      </c>
      <c r="O5" s="712"/>
      <c r="P5" s="236" t="s">
        <v>629</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809</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1001</v>
      </c>
      <c r="F15" s="674"/>
      <c r="G15" s="674"/>
      <c r="H15" s="674"/>
      <c r="I15" s="674"/>
      <c r="J15" s="674"/>
      <c r="K15" s="674"/>
      <c r="L15" s="675"/>
      <c r="M15" s="672" t="s">
        <v>295</v>
      </c>
      <c r="N15" s="672"/>
      <c r="O15" s="672"/>
      <c r="P15" s="673" t="s">
        <v>810</v>
      </c>
      <c r="Q15" s="674"/>
      <c r="R15" s="674"/>
      <c r="S15" s="674"/>
      <c r="T15" s="674"/>
      <c r="U15" s="674"/>
      <c r="V15" s="674"/>
      <c r="W15" s="675"/>
    </row>
    <row r="16" spans="2:23" s="25" customFormat="1" ht="25.5" customHeight="1" x14ac:dyDescent="0.15">
      <c r="B16" s="698" t="s">
        <v>285</v>
      </c>
      <c r="C16" s="698" t="s">
        <v>286</v>
      </c>
      <c r="D16" s="698"/>
      <c r="E16" s="236" t="s">
        <v>630</v>
      </c>
      <c r="F16" s="699"/>
      <c r="G16" s="700"/>
      <c r="H16" s="700"/>
      <c r="I16" s="700"/>
      <c r="J16" s="700"/>
      <c r="K16" s="700"/>
      <c r="L16" s="701"/>
      <c r="M16" s="698" t="s">
        <v>285</v>
      </c>
      <c r="N16" s="698" t="s">
        <v>286</v>
      </c>
      <c r="O16" s="698"/>
      <c r="P16" s="236" t="s">
        <v>630</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607</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689</v>
      </c>
      <c r="K24" s="693"/>
      <c r="L24" s="694"/>
      <c r="M24" s="679" t="s">
        <v>291</v>
      </c>
      <c r="N24" s="679"/>
      <c r="O24" s="679"/>
      <c r="P24" s="692" t="s">
        <v>812</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811</v>
      </c>
      <c r="F26" s="674"/>
      <c r="G26" s="674"/>
      <c r="H26" s="674"/>
      <c r="I26" s="674"/>
      <c r="J26" s="674"/>
      <c r="K26" s="674"/>
      <c r="L26" s="675"/>
      <c r="M26" s="672" t="s">
        <v>295</v>
      </c>
      <c r="N26" s="672"/>
      <c r="O26" s="672"/>
      <c r="P26" s="673" t="s">
        <v>813</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C61DECC-AA6F-41F7-93E4-80716069955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BF5F25-135C-4304-A340-FBD0AB560411}">
          <x14:formula1>
            <xm:f>'(参考)リスト'!$C$16:$C$47</xm:f>
          </x14:formula1>
          <xm:sqref>E8 P8 P19 E19</xm:sqref>
        </x14:dataValidation>
        <x14:dataValidation type="list" allowBlank="1" showInputMessage="1" showErrorMessage="1" xr:uid="{6840C2FF-632F-4D8B-B4B0-10DC4069EB52}">
          <x14:formula1>
            <xm:f>'(参考)リスト'!$B$16:$B$21</xm:f>
          </x14:formula1>
          <xm:sqref>E7 E18 P7 P18</xm:sqref>
        </x14:dataValidation>
        <x14:dataValidation type="list" allowBlank="1" showInputMessage="1" showErrorMessage="1" xr:uid="{FD48C82A-EAA3-43CE-B887-1E40700180EA}">
          <x14:formula1>
            <xm:f>'(参考)リスト'!$E$16:$E$27</xm:f>
          </x14:formula1>
          <xm:sqref>E9 E20 P9 P20</xm:sqref>
        </x14:dataValidation>
        <x14:dataValidation type="list" allowBlank="1" showInputMessage="1" showErrorMessage="1" xr:uid="{63201421-C4DB-410A-8A0C-D8B5E38B4540}">
          <x14:formula1>
            <xm:f>'(参考)リスト'!$D$16:$D$18</xm:f>
          </x14:formula1>
          <xm:sqref>E10 E21 P10 P21</xm:sqref>
        </x14:dataValidation>
        <x14:dataValidation type="list" allowBlank="1" showInputMessage="1" showErrorMessage="1" xr:uid="{5B184B42-1924-48BE-B0C8-0773CC9E31F5}">
          <x14:formula1>
            <xm:f>'(参考)リスト'!$F$16:$F$21</xm:f>
          </x14:formula1>
          <xm:sqref>E11:E12 P22:P23 P11:P12 E22:E23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1C98-BCEA-4D43-98C7-B77012CCC48D}">
  <sheetPr codeName="Sheet58">
    <pageSetUpPr fitToPage="1"/>
  </sheetPr>
  <dimension ref="B1:X31"/>
  <sheetViews>
    <sheetView showGridLines="0" showZeros="0" view="pageBreakPreview" topLeftCell="A8"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630</v>
      </c>
      <c r="F5" s="699"/>
      <c r="G5" s="700"/>
      <c r="H5" s="700"/>
      <c r="I5" s="700"/>
      <c r="J5" s="700"/>
      <c r="K5" s="700"/>
      <c r="L5" s="701"/>
      <c r="M5" s="695" t="s">
        <v>285</v>
      </c>
      <c r="N5" s="711" t="s">
        <v>286</v>
      </c>
      <c r="O5" s="712"/>
      <c r="P5" s="236" t="s">
        <v>631</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604</v>
      </c>
      <c r="F8" s="702"/>
      <c r="G8" s="703"/>
      <c r="H8" s="703"/>
      <c r="I8" s="703"/>
      <c r="J8" s="703"/>
      <c r="K8" s="703"/>
      <c r="L8" s="704"/>
      <c r="M8" s="696"/>
      <c r="N8" s="711" t="s">
        <v>237</v>
      </c>
      <c r="O8" s="712"/>
      <c r="P8" s="236" t="s">
        <v>607</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682</v>
      </c>
      <c r="K13" s="680"/>
      <c r="L13" s="680"/>
      <c r="M13" s="679" t="s">
        <v>291</v>
      </c>
      <c r="N13" s="679"/>
      <c r="O13" s="679"/>
      <c r="P13" s="692" t="s">
        <v>531</v>
      </c>
      <c r="Q13" s="693"/>
      <c r="R13" s="694"/>
      <c r="S13" s="679" t="s">
        <v>292</v>
      </c>
      <c r="T13" s="679"/>
      <c r="U13" s="680" t="s">
        <v>690</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814</v>
      </c>
      <c r="F15" s="674"/>
      <c r="G15" s="674"/>
      <c r="H15" s="674"/>
      <c r="I15" s="674"/>
      <c r="J15" s="674"/>
      <c r="K15" s="674"/>
      <c r="L15" s="675"/>
      <c r="M15" s="672" t="s">
        <v>295</v>
      </c>
      <c r="N15" s="672"/>
      <c r="O15" s="672"/>
      <c r="P15" s="673" t="s">
        <v>815</v>
      </c>
      <c r="Q15" s="674"/>
      <c r="R15" s="674"/>
      <c r="S15" s="674"/>
      <c r="T15" s="674"/>
      <c r="U15" s="674"/>
      <c r="V15" s="674"/>
      <c r="W15" s="675"/>
    </row>
    <row r="16" spans="2:23" s="25" customFormat="1" ht="25.5" customHeight="1" x14ac:dyDescent="0.15">
      <c r="B16" s="698" t="s">
        <v>285</v>
      </c>
      <c r="C16" s="698" t="s">
        <v>286</v>
      </c>
      <c r="D16" s="698"/>
      <c r="E16" s="236" t="s">
        <v>631</v>
      </c>
      <c r="F16" s="699"/>
      <c r="G16" s="700"/>
      <c r="H16" s="700"/>
      <c r="I16" s="700"/>
      <c r="J16" s="700"/>
      <c r="K16" s="700"/>
      <c r="L16" s="701"/>
      <c r="M16" s="698" t="s">
        <v>285</v>
      </c>
      <c r="N16" s="698" t="s">
        <v>286</v>
      </c>
      <c r="O16" s="698"/>
      <c r="P16" s="236" t="s">
        <v>632</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604</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531</v>
      </c>
      <c r="K24" s="693"/>
      <c r="L24" s="694"/>
      <c r="M24" s="679" t="s">
        <v>291</v>
      </c>
      <c r="N24" s="679"/>
      <c r="O24" s="679"/>
      <c r="P24" s="692" t="s">
        <v>531</v>
      </c>
      <c r="Q24" s="693"/>
      <c r="R24" s="694"/>
      <c r="S24" s="679" t="s">
        <v>292</v>
      </c>
      <c r="T24" s="679"/>
      <c r="U24" s="680" t="s">
        <v>668</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816</v>
      </c>
      <c r="F26" s="674"/>
      <c r="G26" s="674"/>
      <c r="H26" s="674"/>
      <c r="I26" s="674"/>
      <c r="J26" s="674"/>
      <c r="K26" s="674"/>
      <c r="L26" s="675"/>
      <c r="M26" s="672" t="s">
        <v>295</v>
      </c>
      <c r="N26" s="672"/>
      <c r="O26" s="672"/>
      <c r="P26" s="673" t="s">
        <v>817</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0A02C57-D7D3-40F1-AE3C-11BBCF5617E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586A15F-EC83-44D7-B785-5D75D4BB9FC1}">
          <x14:formula1>
            <xm:f>'(参考)リスト'!$C$16:$C$47</xm:f>
          </x14:formula1>
          <xm:sqref>E8 P8 P19 E19</xm:sqref>
        </x14:dataValidation>
        <x14:dataValidation type="list" allowBlank="1" showInputMessage="1" showErrorMessage="1" xr:uid="{66459F72-437C-45EF-A634-F1D858E25119}">
          <x14:formula1>
            <xm:f>'(参考)リスト'!$B$16:$B$21</xm:f>
          </x14:formula1>
          <xm:sqref>E7 E18 P7 P18</xm:sqref>
        </x14:dataValidation>
        <x14:dataValidation type="list" allowBlank="1" showInputMessage="1" showErrorMessage="1" xr:uid="{784B7C83-ED55-4617-A800-E7ACB9D804D6}">
          <x14:formula1>
            <xm:f>'(参考)リスト'!$E$16:$E$27</xm:f>
          </x14:formula1>
          <xm:sqref>E9 E20 P9 P20</xm:sqref>
        </x14:dataValidation>
        <x14:dataValidation type="list" allowBlank="1" showInputMessage="1" showErrorMessage="1" xr:uid="{AB6B2D8F-BCD2-4D32-89AB-AB2770EF1473}">
          <x14:formula1>
            <xm:f>'(参考)リスト'!$D$16:$D$18</xm:f>
          </x14:formula1>
          <xm:sqref>E10 E21 P10 P21</xm:sqref>
        </x14:dataValidation>
        <x14:dataValidation type="list" allowBlank="1" showInputMessage="1" showErrorMessage="1" xr:uid="{9C545ED4-FD76-4265-9224-CCCE76334CC7}">
          <x14:formula1>
            <xm:f>'(参考)リスト'!$F$16:$F$21</xm:f>
          </x14:formula1>
          <xm:sqref>P11:P12 P22:P23 E11:E12 E22:E23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D1653-E502-4A5C-B2C5-3B6F2B800E9D}">
  <sheetPr codeName="Sheet59">
    <pageSetUpPr fitToPage="1"/>
  </sheetPr>
  <dimension ref="B1:X31"/>
  <sheetViews>
    <sheetView showGridLines="0" showZeros="0" view="pageBreakPreview" zoomScaleNormal="70" zoomScaleSheetLayoutView="10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632</v>
      </c>
      <c r="F5" s="699"/>
      <c r="G5" s="700"/>
      <c r="H5" s="700"/>
      <c r="I5" s="700"/>
      <c r="J5" s="700"/>
      <c r="K5" s="700"/>
      <c r="L5" s="701"/>
      <c r="M5" s="695" t="s">
        <v>285</v>
      </c>
      <c r="N5" s="711" t="s">
        <v>286</v>
      </c>
      <c r="O5" s="712"/>
      <c r="P5" s="236" t="s">
        <v>632</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606</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818</v>
      </c>
      <c r="F13" s="693"/>
      <c r="G13" s="694"/>
      <c r="H13" s="679" t="s">
        <v>292</v>
      </c>
      <c r="I13" s="679"/>
      <c r="J13" s="680" t="s">
        <v>531</v>
      </c>
      <c r="K13" s="680"/>
      <c r="L13" s="680"/>
      <c r="M13" s="679" t="s">
        <v>291</v>
      </c>
      <c r="N13" s="679"/>
      <c r="O13" s="679"/>
      <c r="P13" s="692" t="s">
        <v>819</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1002</v>
      </c>
      <c r="F15" s="674"/>
      <c r="G15" s="674"/>
      <c r="H15" s="674"/>
      <c r="I15" s="674"/>
      <c r="J15" s="674"/>
      <c r="K15" s="674"/>
      <c r="L15" s="675"/>
      <c r="M15" s="672" t="s">
        <v>295</v>
      </c>
      <c r="N15" s="672"/>
      <c r="O15" s="672"/>
      <c r="P15" s="673" t="s">
        <v>820</v>
      </c>
      <c r="Q15" s="674"/>
      <c r="R15" s="674"/>
      <c r="S15" s="674"/>
      <c r="T15" s="674"/>
      <c r="U15" s="674"/>
      <c r="V15" s="674"/>
      <c r="W15" s="675"/>
    </row>
    <row r="16" spans="2:23" s="25" customFormat="1" ht="25.5" customHeight="1" x14ac:dyDescent="0.15">
      <c r="B16" s="698" t="s">
        <v>285</v>
      </c>
      <c r="C16" s="698" t="s">
        <v>286</v>
      </c>
      <c r="D16" s="698"/>
      <c r="E16" s="236" t="s">
        <v>633</v>
      </c>
      <c r="F16" s="699"/>
      <c r="G16" s="700"/>
      <c r="H16" s="700"/>
      <c r="I16" s="700"/>
      <c r="J16" s="700"/>
      <c r="K16" s="700"/>
      <c r="L16" s="701"/>
      <c r="M16" s="698" t="s">
        <v>285</v>
      </c>
      <c r="N16" s="698" t="s">
        <v>286</v>
      </c>
      <c r="O16" s="698"/>
      <c r="P16" s="236" t="s">
        <v>633</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604</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691</v>
      </c>
      <c r="K24" s="693"/>
      <c r="L24" s="694"/>
      <c r="M24" s="679" t="s">
        <v>291</v>
      </c>
      <c r="N24" s="679"/>
      <c r="O24" s="679"/>
      <c r="P24" s="692" t="s">
        <v>531</v>
      </c>
      <c r="Q24" s="693"/>
      <c r="R24" s="694"/>
      <c r="S24" s="679" t="s">
        <v>292</v>
      </c>
      <c r="T24" s="679"/>
      <c r="U24" s="680" t="s">
        <v>687</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821</v>
      </c>
      <c r="F26" s="674"/>
      <c r="G26" s="674"/>
      <c r="H26" s="674"/>
      <c r="I26" s="674"/>
      <c r="J26" s="674"/>
      <c r="K26" s="674"/>
      <c r="L26" s="675"/>
      <c r="M26" s="672" t="s">
        <v>295</v>
      </c>
      <c r="N26" s="672"/>
      <c r="O26" s="672"/>
      <c r="P26" s="673" t="s">
        <v>822</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D6F971A-B43B-44F8-A202-8C477CA2DB4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833E1C4-54F4-401C-9A57-3E3B1E7619E2}">
          <x14:formula1>
            <xm:f>'(参考)リスト'!$C$16:$C$47</xm:f>
          </x14:formula1>
          <xm:sqref>E8 P8 P19 E19</xm:sqref>
        </x14:dataValidation>
        <x14:dataValidation type="list" allowBlank="1" showInputMessage="1" showErrorMessage="1" xr:uid="{C4ECD6DF-3ECC-405C-87EE-6CC4D8049456}">
          <x14:formula1>
            <xm:f>'(参考)リスト'!$B$16:$B$21</xm:f>
          </x14:formula1>
          <xm:sqref>E7 E18 P7 P18</xm:sqref>
        </x14:dataValidation>
        <x14:dataValidation type="list" allowBlank="1" showInputMessage="1" showErrorMessage="1" xr:uid="{DA14BAE3-CD66-4440-A809-F502687AE1B3}">
          <x14:formula1>
            <xm:f>'(参考)リスト'!$E$16:$E$27</xm:f>
          </x14:formula1>
          <xm:sqref>E9 E20 P9 P20</xm:sqref>
        </x14:dataValidation>
        <x14:dataValidation type="list" allowBlank="1" showInputMessage="1" showErrorMessage="1" xr:uid="{5787FB4D-A952-4A89-978D-69D074AD9629}">
          <x14:formula1>
            <xm:f>'(参考)リスト'!$D$16:$D$18</xm:f>
          </x14:formula1>
          <xm:sqref>E10 E21 P10 P21</xm:sqref>
        </x14:dataValidation>
        <x14:dataValidation type="list" allowBlank="1" showInputMessage="1" showErrorMessage="1" xr:uid="{58EA6629-B918-4EE8-87EC-2D8832392801}">
          <x14:formula1>
            <xm:f>'(参考)リスト'!$F$16:$F$21</xm:f>
          </x14:formula1>
          <xm:sqref>E22:E23 P22:P23 E11:E12 P11:P12</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3570F-C4D0-4B4C-95FC-A8B3EBD056D4}">
  <sheetPr codeName="Sheet60">
    <pageSetUpPr fitToPage="1"/>
  </sheetPr>
  <dimension ref="B1:X31"/>
  <sheetViews>
    <sheetView showGridLines="0" showZeros="0" view="pageBreakPreview" topLeftCell="A9" zoomScaleNormal="70" zoomScaleSheetLayoutView="100" workbookViewId="0">
      <selection activeCell="P27" sqref="P27"/>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633</v>
      </c>
      <c r="F5" s="699"/>
      <c r="G5" s="700"/>
      <c r="H5" s="700"/>
      <c r="I5" s="700"/>
      <c r="J5" s="700"/>
      <c r="K5" s="700"/>
      <c r="L5" s="701"/>
      <c r="M5" s="695" t="s">
        <v>285</v>
      </c>
      <c r="N5" s="711" t="s">
        <v>286</v>
      </c>
      <c r="O5" s="712"/>
      <c r="P5" s="236" t="s">
        <v>633</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823</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1003</v>
      </c>
      <c r="F15" s="674"/>
      <c r="G15" s="674"/>
      <c r="H15" s="674"/>
      <c r="I15" s="674"/>
      <c r="J15" s="674"/>
      <c r="K15" s="674"/>
      <c r="L15" s="675"/>
      <c r="M15" s="672" t="s">
        <v>295</v>
      </c>
      <c r="N15" s="672"/>
      <c r="O15" s="672"/>
      <c r="P15" s="673" t="s">
        <v>824</v>
      </c>
      <c r="Q15" s="674"/>
      <c r="R15" s="674"/>
      <c r="S15" s="674"/>
      <c r="T15" s="674"/>
      <c r="U15" s="674"/>
      <c r="V15" s="674"/>
      <c r="W15" s="675"/>
    </row>
    <row r="16" spans="2:23" s="25" customFormat="1" ht="25.5" customHeight="1" x14ac:dyDescent="0.15">
      <c r="B16" s="698" t="s">
        <v>285</v>
      </c>
      <c r="C16" s="698" t="s">
        <v>286</v>
      </c>
      <c r="D16" s="698"/>
      <c r="E16" s="236" t="s">
        <v>634</v>
      </c>
      <c r="F16" s="699"/>
      <c r="G16" s="700"/>
      <c r="H16" s="700"/>
      <c r="I16" s="700"/>
      <c r="J16" s="700"/>
      <c r="K16" s="700"/>
      <c r="L16" s="701"/>
      <c r="M16" s="698" t="s">
        <v>285</v>
      </c>
      <c r="N16" s="698" t="s">
        <v>286</v>
      </c>
      <c r="O16" s="698"/>
      <c r="P16" s="236" t="s">
        <v>634</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604</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692</v>
      </c>
      <c r="K24" s="693"/>
      <c r="L24" s="694"/>
      <c r="M24" s="679" t="s">
        <v>291</v>
      </c>
      <c r="N24" s="679"/>
      <c r="O24" s="679"/>
      <c r="P24" s="692" t="s">
        <v>826</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825</v>
      </c>
      <c r="F26" s="674"/>
      <c r="G26" s="674"/>
      <c r="H26" s="674"/>
      <c r="I26" s="674"/>
      <c r="J26" s="674"/>
      <c r="K26" s="674"/>
      <c r="L26" s="675"/>
      <c r="M26" s="672" t="s">
        <v>295</v>
      </c>
      <c r="N26" s="672"/>
      <c r="O26" s="672"/>
      <c r="P26" s="673" t="s">
        <v>1004</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3F4D179D-DDF1-4DA5-AD84-3A3192251D6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7228398-2EBC-4294-A32E-B7D8174E6E36}">
          <x14:formula1>
            <xm:f>'(参考)リスト'!$C$16:$C$47</xm:f>
          </x14:formula1>
          <xm:sqref>E8 P8 P19 E19</xm:sqref>
        </x14:dataValidation>
        <x14:dataValidation type="list" allowBlank="1" showInputMessage="1" showErrorMessage="1" xr:uid="{BAE7C804-103D-4CA3-883D-0CC2A686C4CD}">
          <x14:formula1>
            <xm:f>'(参考)リスト'!$B$16:$B$21</xm:f>
          </x14:formula1>
          <xm:sqref>E7 E18 P7 P18</xm:sqref>
        </x14:dataValidation>
        <x14:dataValidation type="list" allowBlank="1" showInputMessage="1" showErrorMessage="1" xr:uid="{FC63091A-3EAE-4E03-A41E-D2766BB7E9EA}">
          <x14:formula1>
            <xm:f>'(参考)リスト'!$E$16:$E$27</xm:f>
          </x14:formula1>
          <xm:sqref>E9 E20 P9 P20</xm:sqref>
        </x14:dataValidation>
        <x14:dataValidation type="list" allowBlank="1" showInputMessage="1" showErrorMessage="1" xr:uid="{6AE7C2A3-141E-4C73-B70A-19021A7FCC41}">
          <x14:formula1>
            <xm:f>'(参考)リスト'!$D$16:$D$18</xm:f>
          </x14:formula1>
          <xm:sqref>E10 E21 P10 P21</xm:sqref>
        </x14:dataValidation>
        <x14:dataValidation type="list" allowBlank="1" showInputMessage="1" showErrorMessage="1" xr:uid="{B60DEB9C-ED33-4E34-B198-33DBE41622E4}">
          <x14:formula1>
            <xm:f>'(参考)リスト'!$F$16:$F$21</xm:f>
          </x14:formula1>
          <xm:sqref>E11:E12 P22:P23 P11:P12 E22:E23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6B38A-71A2-4475-969C-45F4CC87A7B3}">
  <sheetPr codeName="Sheet61">
    <pageSetUpPr fitToPage="1"/>
  </sheetPr>
  <dimension ref="B1:X31"/>
  <sheetViews>
    <sheetView showGridLines="0" showZeros="0" view="pageBreakPreview" topLeftCell="A11" zoomScaleNormal="70" zoomScaleSheetLayoutView="100" workbookViewId="0">
      <selection activeCell="C27" sqref="C27:L28"/>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634</v>
      </c>
      <c r="F5" s="699"/>
      <c r="G5" s="700"/>
      <c r="H5" s="700"/>
      <c r="I5" s="700"/>
      <c r="J5" s="700"/>
      <c r="K5" s="700"/>
      <c r="L5" s="701"/>
      <c r="M5" s="695" t="s">
        <v>285</v>
      </c>
      <c r="N5" s="711" t="s">
        <v>286</v>
      </c>
      <c r="O5" s="712"/>
      <c r="P5" s="236" t="s">
        <v>635</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827</v>
      </c>
      <c r="F15" s="674"/>
      <c r="G15" s="674"/>
      <c r="H15" s="674"/>
      <c r="I15" s="674"/>
      <c r="J15" s="674"/>
      <c r="K15" s="674"/>
      <c r="L15" s="675"/>
      <c r="M15" s="672" t="s">
        <v>295</v>
      </c>
      <c r="N15" s="672"/>
      <c r="O15" s="672"/>
      <c r="P15" s="673" t="s">
        <v>828</v>
      </c>
      <c r="Q15" s="674"/>
      <c r="R15" s="674"/>
      <c r="S15" s="674"/>
      <c r="T15" s="674"/>
      <c r="U15" s="674"/>
      <c r="V15" s="674"/>
      <c r="W15" s="675"/>
    </row>
    <row r="16" spans="2:23" s="25" customFormat="1" ht="25.5" customHeight="1" x14ac:dyDescent="0.15">
      <c r="B16" s="698" t="s">
        <v>285</v>
      </c>
      <c r="C16" s="698" t="s">
        <v>286</v>
      </c>
      <c r="D16" s="698"/>
      <c r="E16" s="236" t="s">
        <v>636</v>
      </c>
      <c r="F16" s="699"/>
      <c r="G16" s="700"/>
      <c r="H16" s="700"/>
      <c r="I16" s="700"/>
      <c r="J16" s="700"/>
      <c r="K16" s="700"/>
      <c r="L16" s="701"/>
      <c r="M16" s="698" t="s">
        <v>285</v>
      </c>
      <c r="N16" s="698" t="s">
        <v>286</v>
      </c>
      <c r="O16" s="698"/>
      <c r="P16" s="236" t="s">
        <v>636</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604</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829</v>
      </c>
      <c r="F24" s="693"/>
      <c r="G24" s="694"/>
      <c r="H24" s="679" t="s">
        <v>292</v>
      </c>
      <c r="I24" s="679"/>
      <c r="J24" s="692" t="s">
        <v>531</v>
      </c>
      <c r="K24" s="693"/>
      <c r="L24" s="694"/>
      <c r="M24" s="679" t="s">
        <v>291</v>
      </c>
      <c r="N24" s="679"/>
      <c r="O24" s="679"/>
      <c r="P24" s="692" t="s">
        <v>531</v>
      </c>
      <c r="Q24" s="693"/>
      <c r="R24" s="694"/>
      <c r="S24" s="679" t="s">
        <v>292</v>
      </c>
      <c r="T24" s="679"/>
      <c r="U24" s="680" t="s">
        <v>693</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1005</v>
      </c>
      <c r="F26" s="674"/>
      <c r="G26" s="674"/>
      <c r="H26" s="674"/>
      <c r="I26" s="674"/>
      <c r="J26" s="674"/>
      <c r="K26" s="674"/>
      <c r="L26" s="675"/>
      <c r="M26" s="672" t="s">
        <v>295</v>
      </c>
      <c r="N26" s="672"/>
      <c r="O26" s="672"/>
      <c r="P26" s="673" t="s">
        <v>830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F38618D-DDCD-4FFC-A565-F586CCF0A3B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F7FFA9D-7B6E-4AE1-B403-CF1089A6ABF4}">
          <x14:formula1>
            <xm:f>'(参考)リスト'!$C$16:$C$47</xm:f>
          </x14:formula1>
          <xm:sqref>E8 P8 P19 E19</xm:sqref>
        </x14:dataValidation>
        <x14:dataValidation type="list" allowBlank="1" showInputMessage="1" showErrorMessage="1" xr:uid="{712C3C17-27BD-4F07-B02C-D9A8F64935D9}">
          <x14:formula1>
            <xm:f>'(参考)リスト'!$B$16:$B$21</xm:f>
          </x14:formula1>
          <xm:sqref>E7 E18 P7 P18</xm:sqref>
        </x14:dataValidation>
        <x14:dataValidation type="list" allowBlank="1" showInputMessage="1" showErrorMessage="1" xr:uid="{E63AE31A-2B37-462A-8E64-EAA2AF81D248}">
          <x14:formula1>
            <xm:f>'(参考)リスト'!$E$16:$E$27</xm:f>
          </x14:formula1>
          <xm:sqref>E9 E20 P9 P20</xm:sqref>
        </x14:dataValidation>
        <x14:dataValidation type="list" allowBlank="1" showInputMessage="1" showErrorMessage="1" xr:uid="{B2CAB4A1-7093-4754-A721-AD5C5A0E0815}">
          <x14:formula1>
            <xm:f>'(参考)リスト'!$D$16:$D$18</xm:f>
          </x14:formula1>
          <xm:sqref>E10 E21 P10 P21</xm:sqref>
        </x14:dataValidation>
        <x14:dataValidation type="list" allowBlank="1" showInputMessage="1" showErrorMessage="1" xr:uid="{7B92A2BA-B91B-4664-B733-DB81DD40B220}">
          <x14:formula1>
            <xm:f>'(参考)リスト'!$F$16:$F$21</xm:f>
          </x14:formula1>
          <xm:sqref>E11:E12 P22:P23 P11:P12 E22:E23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01BC-7FB2-4E11-A620-F413CBD5F047}">
  <sheetPr codeName="Sheet62">
    <pageSetUpPr fitToPage="1"/>
  </sheetPr>
  <dimension ref="B1:X31"/>
  <sheetViews>
    <sheetView showGridLines="0" showZeros="0" view="pageBreakPreview" topLeftCell="A11" zoomScaleNormal="70" zoomScaleSheetLayoutView="100" workbookViewId="0">
      <selection activeCell="E23" sqref="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636</v>
      </c>
      <c r="F5" s="699"/>
      <c r="G5" s="700"/>
      <c r="H5" s="700"/>
      <c r="I5" s="700"/>
      <c r="J5" s="700"/>
      <c r="K5" s="700"/>
      <c r="L5" s="701"/>
      <c r="M5" s="695" t="s">
        <v>285</v>
      </c>
      <c r="N5" s="711" t="s">
        <v>286</v>
      </c>
      <c r="O5" s="712"/>
      <c r="P5" s="236" t="s">
        <v>636</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709</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710</v>
      </c>
      <c r="F15" s="674"/>
      <c r="G15" s="674"/>
      <c r="H15" s="674"/>
      <c r="I15" s="674"/>
      <c r="J15" s="674"/>
      <c r="K15" s="674"/>
      <c r="L15" s="675"/>
      <c r="M15" s="672" t="s">
        <v>295</v>
      </c>
      <c r="N15" s="672"/>
      <c r="O15" s="672"/>
      <c r="P15" s="673" t="s">
        <v>831</v>
      </c>
      <c r="Q15" s="674"/>
      <c r="R15" s="674"/>
      <c r="S15" s="674"/>
      <c r="T15" s="674"/>
      <c r="U15" s="674"/>
      <c r="V15" s="674"/>
      <c r="W15" s="675"/>
    </row>
    <row r="16" spans="2:23" s="25" customFormat="1" ht="25.5" customHeight="1" x14ac:dyDescent="0.15">
      <c r="B16" s="698" t="s">
        <v>285</v>
      </c>
      <c r="C16" s="698" t="s">
        <v>286</v>
      </c>
      <c r="D16" s="698"/>
      <c r="E16" s="236" t="s">
        <v>637</v>
      </c>
      <c r="F16" s="699"/>
      <c r="G16" s="700"/>
      <c r="H16" s="700"/>
      <c r="I16" s="700"/>
      <c r="J16" s="700"/>
      <c r="K16" s="700"/>
      <c r="L16" s="701"/>
      <c r="M16" s="698" t="s">
        <v>285</v>
      </c>
      <c r="N16" s="698" t="s">
        <v>286</v>
      </c>
      <c r="O16" s="698"/>
      <c r="P16" s="236" t="s">
        <v>637</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694</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832</v>
      </c>
      <c r="F26" s="674"/>
      <c r="G26" s="674"/>
      <c r="H26" s="674"/>
      <c r="I26" s="674"/>
      <c r="J26" s="674"/>
      <c r="K26" s="674"/>
      <c r="L26" s="675"/>
      <c r="M26" s="672" t="s">
        <v>295</v>
      </c>
      <c r="N26" s="672"/>
      <c r="O26" s="672"/>
      <c r="P26" s="673" t="s">
        <v>833</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0C238177-80EA-4F1F-BB87-A20D2FA1C012}"/>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264A98-F2A5-43F2-80EC-84F6B391A36B}">
          <x14:formula1>
            <xm:f>'(参考)リスト'!$C$16:$C$47</xm:f>
          </x14:formula1>
          <xm:sqref>E8 P8 P19 E19</xm:sqref>
        </x14:dataValidation>
        <x14:dataValidation type="list" allowBlank="1" showInputMessage="1" showErrorMessage="1" xr:uid="{7E0291E0-5EDA-4440-97E9-75ED9E0E8808}">
          <x14:formula1>
            <xm:f>'(参考)リスト'!$B$16:$B$21</xm:f>
          </x14:formula1>
          <xm:sqref>E7 E18 P7 P18</xm:sqref>
        </x14:dataValidation>
        <x14:dataValidation type="list" allowBlank="1" showInputMessage="1" showErrorMessage="1" xr:uid="{07ED7D0A-E158-4A53-AE5E-4CF69FAD45C6}">
          <x14:formula1>
            <xm:f>'(参考)リスト'!$E$16:$E$27</xm:f>
          </x14:formula1>
          <xm:sqref>E9 E20 P9 P20</xm:sqref>
        </x14:dataValidation>
        <x14:dataValidation type="list" allowBlank="1" showInputMessage="1" showErrorMessage="1" xr:uid="{BF3E7055-1A17-43CB-B061-482334E27503}">
          <x14:formula1>
            <xm:f>'(参考)リスト'!$D$16:$D$18</xm:f>
          </x14:formula1>
          <xm:sqref>E10 E21 P10 P21</xm:sqref>
        </x14:dataValidation>
        <x14:dataValidation type="list" allowBlank="1" showInputMessage="1" showErrorMessage="1" xr:uid="{BDF72320-AE00-4040-A359-523A77915E94}">
          <x14:formula1>
            <xm:f>'(参考)リスト'!$F$16:$F$21</xm:f>
          </x14:formula1>
          <xm:sqref>P22:P23 E11:E12 P11:P12 E22:E23</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841C-7D3D-4F10-AACB-89A54A6DDA70}">
  <sheetPr codeName="Sheet64">
    <pageSetUpPr fitToPage="1"/>
  </sheetPr>
  <dimension ref="B1:X31"/>
  <sheetViews>
    <sheetView showGridLines="0" showZeros="0" view="pageBreakPreview" topLeftCell="A9" zoomScaleNormal="70" zoomScaleSheetLayoutView="100" workbookViewId="0">
      <selection activeCell="P27" sqref="P27"/>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638</v>
      </c>
      <c r="F5" s="699"/>
      <c r="G5" s="700"/>
      <c r="H5" s="700"/>
      <c r="I5" s="700"/>
      <c r="J5" s="700"/>
      <c r="K5" s="700"/>
      <c r="L5" s="701"/>
      <c r="M5" s="695" t="s">
        <v>285</v>
      </c>
      <c r="N5" s="711" t="s">
        <v>286</v>
      </c>
      <c r="O5" s="712"/>
      <c r="P5" s="236" t="s">
        <v>638</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834</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1006</v>
      </c>
      <c r="F15" s="674"/>
      <c r="G15" s="674"/>
      <c r="H15" s="674"/>
      <c r="I15" s="674"/>
      <c r="J15" s="674"/>
      <c r="K15" s="674"/>
      <c r="L15" s="675"/>
      <c r="M15" s="672" t="s">
        <v>295</v>
      </c>
      <c r="N15" s="672"/>
      <c r="O15" s="672"/>
      <c r="P15" s="673" t="s">
        <v>835</v>
      </c>
      <c r="Q15" s="674"/>
      <c r="R15" s="674"/>
      <c r="S15" s="674"/>
      <c r="T15" s="674"/>
      <c r="U15" s="674"/>
      <c r="V15" s="674"/>
      <c r="W15" s="675"/>
    </row>
    <row r="16" spans="2:23" s="25" customFormat="1" ht="25.5" customHeight="1" x14ac:dyDescent="0.15">
      <c r="B16" s="698" t="s">
        <v>285</v>
      </c>
      <c r="C16" s="698" t="s">
        <v>286</v>
      </c>
      <c r="D16" s="698"/>
      <c r="E16" s="236" t="s">
        <v>639</v>
      </c>
      <c r="F16" s="699"/>
      <c r="G16" s="700"/>
      <c r="H16" s="700"/>
      <c r="I16" s="700"/>
      <c r="J16" s="700"/>
      <c r="K16" s="700"/>
      <c r="L16" s="701"/>
      <c r="M16" s="698" t="s">
        <v>285</v>
      </c>
      <c r="N16" s="698" t="s">
        <v>286</v>
      </c>
      <c r="O16" s="698"/>
      <c r="P16" s="236" t="s">
        <v>639</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695</v>
      </c>
      <c r="K24" s="693"/>
      <c r="L24" s="694"/>
      <c r="M24" s="679" t="s">
        <v>291</v>
      </c>
      <c r="N24" s="679"/>
      <c r="O24" s="679"/>
      <c r="P24" s="692" t="s">
        <v>837</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836</v>
      </c>
      <c r="F26" s="674"/>
      <c r="G26" s="674"/>
      <c r="H26" s="674"/>
      <c r="I26" s="674"/>
      <c r="J26" s="674"/>
      <c r="K26" s="674"/>
      <c r="L26" s="675"/>
      <c r="M26" s="672" t="s">
        <v>295</v>
      </c>
      <c r="N26" s="672"/>
      <c r="O26" s="672"/>
      <c r="P26" s="673" t="s">
        <v>1007</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670A4D0-6909-48F7-96D9-343949868412}"/>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8F085D5-6919-4694-841C-21BB0CA5E5FD}">
          <x14:formula1>
            <xm:f>'(参考)リスト'!$C$16:$C$47</xm:f>
          </x14:formula1>
          <xm:sqref>E8 P8 P19 E19</xm:sqref>
        </x14:dataValidation>
        <x14:dataValidation type="list" allowBlank="1" showInputMessage="1" showErrorMessage="1" xr:uid="{2D35AB26-C3BB-41C2-92C7-2FFB06C60FAD}">
          <x14:formula1>
            <xm:f>'(参考)リスト'!$B$16:$B$21</xm:f>
          </x14:formula1>
          <xm:sqref>E7 E18 P7 P18</xm:sqref>
        </x14:dataValidation>
        <x14:dataValidation type="list" allowBlank="1" showInputMessage="1" showErrorMessage="1" xr:uid="{52225CDB-434F-4E58-8466-6C19831FE842}">
          <x14:formula1>
            <xm:f>'(参考)リスト'!$E$16:$E$27</xm:f>
          </x14:formula1>
          <xm:sqref>E9 E20 P9 P20</xm:sqref>
        </x14:dataValidation>
        <x14:dataValidation type="list" allowBlank="1" showInputMessage="1" showErrorMessage="1" xr:uid="{5238FF20-710A-4B45-8D04-85894856BDEB}">
          <x14:formula1>
            <xm:f>'(参考)リスト'!$D$16:$D$18</xm:f>
          </x14:formula1>
          <xm:sqref>E10 E21 P10 P21</xm:sqref>
        </x14:dataValidation>
        <x14:dataValidation type="list" allowBlank="1" showInputMessage="1" showErrorMessage="1" xr:uid="{4B9EA24A-26C4-49B6-B1BA-AEF58A17E9A9}">
          <x14:formula1>
            <xm:f>'(参考)リスト'!$F$16:$F$21</xm:f>
          </x14:formula1>
          <xm:sqref>E22:E23 E11:E12 P11:P12 P22:P23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3088-F580-48A8-B61D-05DFF0961F9F}">
  <sheetPr codeName="Sheet65">
    <pageSetUpPr fitToPage="1"/>
  </sheetPr>
  <dimension ref="B1:X31"/>
  <sheetViews>
    <sheetView showGridLines="0" showZeros="0" view="pageBreakPreview" topLeftCell="A9" zoomScaleNormal="70" zoomScaleSheetLayoutView="100" workbookViewId="0">
      <selection activeCell="C27" sqref="C27:L28"/>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639</v>
      </c>
      <c r="F5" s="699"/>
      <c r="G5" s="700"/>
      <c r="H5" s="700"/>
      <c r="I5" s="700"/>
      <c r="J5" s="700"/>
      <c r="K5" s="700"/>
      <c r="L5" s="701"/>
      <c r="M5" s="695" t="s">
        <v>285</v>
      </c>
      <c r="N5" s="711" t="s">
        <v>286</v>
      </c>
      <c r="O5" s="712"/>
      <c r="P5" s="236" t="s">
        <v>640</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666</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703</v>
      </c>
      <c r="F8" s="702"/>
      <c r="G8" s="703"/>
      <c r="H8" s="703"/>
      <c r="I8" s="703"/>
      <c r="J8" s="703"/>
      <c r="K8" s="703"/>
      <c r="L8" s="704"/>
      <c r="M8" s="696"/>
      <c r="N8" s="711" t="s">
        <v>237</v>
      </c>
      <c r="O8" s="712"/>
      <c r="P8" s="236" t="s">
        <v>603</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670</v>
      </c>
      <c r="F13" s="693"/>
      <c r="G13" s="694"/>
      <c r="H13" s="679" t="s">
        <v>292</v>
      </c>
      <c r="I13" s="679"/>
      <c r="J13" s="680" t="s">
        <v>531</v>
      </c>
      <c r="K13" s="680"/>
      <c r="L13" s="680"/>
      <c r="M13" s="679" t="s">
        <v>291</v>
      </c>
      <c r="N13" s="679"/>
      <c r="O13" s="679"/>
      <c r="P13" s="692" t="s">
        <v>839</v>
      </c>
      <c r="Q13" s="693"/>
      <c r="R13" s="694"/>
      <c r="S13" s="679" t="s">
        <v>292</v>
      </c>
      <c r="T13" s="679"/>
      <c r="U13" s="680" t="s">
        <v>839</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838</v>
      </c>
      <c r="F15" s="674"/>
      <c r="G15" s="674"/>
      <c r="H15" s="674"/>
      <c r="I15" s="674"/>
      <c r="J15" s="674"/>
      <c r="K15" s="674"/>
      <c r="L15" s="675"/>
      <c r="M15" s="672" t="s">
        <v>295</v>
      </c>
      <c r="N15" s="672"/>
      <c r="O15" s="672"/>
      <c r="P15" s="673" t="s">
        <v>840</v>
      </c>
      <c r="Q15" s="674"/>
      <c r="R15" s="674"/>
      <c r="S15" s="674"/>
      <c r="T15" s="674"/>
      <c r="U15" s="674"/>
      <c r="V15" s="674"/>
      <c r="W15" s="675"/>
    </row>
    <row r="16" spans="2:23" s="25" customFormat="1" ht="25.5" customHeight="1" x14ac:dyDescent="0.15">
      <c r="B16" s="698" t="s">
        <v>285</v>
      </c>
      <c r="C16" s="698" t="s">
        <v>286</v>
      </c>
      <c r="D16" s="698"/>
      <c r="E16" s="236" t="s">
        <v>640</v>
      </c>
      <c r="F16" s="699"/>
      <c r="G16" s="700"/>
      <c r="H16" s="700"/>
      <c r="I16" s="700"/>
      <c r="J16" s="700"/>
      <c r="K16" s="700"/>
      <c r="L16" s="701"/>
      <c r="M16" s="698" t="s">
        <v>285</v>
      </c>
      <c r="N16" s="698" t="s">
        <v>286</v>
      </c>
      <c r="O16" s="698"/>
      <c r="P16" s="236" t="s">
        <v>640</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841</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1008</v>
      </c>
      <c r="F26" s="674"/>
      <c r="G26" s="674"/>
      <c r="H26" s="674"/>
      <c r="I26" s="674"/>
      <c r="J26" s="674"/>
      <c r="K26" s="674"/>
      <c r="L26" s="675"/>
      <c r="M26" s="672" t="s">
        <v>295</v>
      </c>
      <c r="N26" s="672"/>
      <c r="O26" s="672"/>
      <c r="P26" s="673" t="s">
        <v>842</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A41E4EC-0C07-4E86-A8BE-2DB869A71FC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6A43133-5AC9-4B07-A28A-6280E71F4024}">
          <x14:formula1>
            <xm:f>'(参考)リスト'!$C$16:$C$47</xm:f>
          </x14:formula1>
          <xm:sqref>E8 P8 P19 E19</xm:sqref>
        </x14:dataValidation>
        <x14:dataValidation type="list" allowBlank="1" showInputMessage="1" showErrorMessage="1" xr:uid="{D9E2B18D-C642-4985-8FBB-979CFE1F3F2B}">
          <x14:formula1>
            <xm:f>'(参考)リスト'!$B$16:$B$21</xm:f>
          </x14:formula1>
          <xm:sqref>E7 E18 P7 P18</xm:sqref>
        </x14:dataValidation>
        <x14:dataValidation type="list" allowBlank="1" showInputMessage="1" showErrorMessage="1" xr:uid="{FC2E97E8-D4E2-4D21-9F4B-FCBECE061058}">
          <x14:formula1>
            <xm:f>'(参考)リスト'!$E$16:$E$27</xm:f>
          </x14:formula1>
          <xm:sqref>E9 E20 P9 P20</xm:sqref>
        </x14:dataValidation>
        <x14:dataValidation type="list" allowBlank="1" showInputMessage="1" showErrorMessage="1" xr:uid="{D619001F-5C4A-4D03-B418-7F1E5C518EC1}">
          <x14:formula1>
            <xm:f>'(参考)リスト'!$D$16:$D$18</xm:f>
          </x14:formula1>
          <xm:sqref>E10 E21 P10 P21</xm:sqref>
        </x14:dataValidation>
        <x14:dataValidation type="list" allowBlank="1" showInputMessage="1" showErrorMessage="1" xr:uid="{489C0D42-0136-4C94-A5EA-87A5C96C5865}">
          <x14:formula1>
            <xm:f>'(参考)リスト'!$F$16:$F$21</xm:f>
          </x14:formula1>
          <xm:sqref>E11:E12 P11:P12 P22:P23 E22:E23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75D22-4F19-4EDB-9952-F707DDF85981}">
  <sheetPr codeName="Sheet66">
    <pageSetUpPr fitToPage="1"/>
  </sheetPr>
  <dimension ref="B1:X31"/>
  <sheetViews>
    <sheetView showGridLines="0" showZeros="0" view="pageBreakPreview" topLeftCell="A8" zoomScaleNormal="70" zoomScaleSheetLayoutView="10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641</v>
      </c>
      <c r="F5" s="699"/>
      <c r="G5" s="700"/>
      <c r="H5" s="700"/>
      <c r="I5" s="700"/>
      <c r="J5" s="700"/>
      <c r="K5" s="700"/>
      <c r="L5" s="701"/>
      <c r="M5" s="695" t="s">
        <v>285</v>
      </c>
      <c r="N5" s="711" t="s">
        <v>286</v>
      </c>
      <c r="O5" s="712"/>
      <c r="P5" s="236" t="s">
        <v>641</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737</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464</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595</v>
      </c>
      <c r="Q12" s="702"/>
      <c r="R12" s="703"/>
      <c r="S12" s="703"/>
      <c r="T12" s="703"/>
      <c r="U12" s="703"/>
      <c r="V12" s="703"/>
      <c r="W12" s="704"/>
    </row>
    <row r="13" spans="2:23" s="25" customFormat="1" ht="25.5" customHeight="1" x14ac:dyDescent="0.15">
      <c r="B13" s="679" t="s">
        <v>291</v>
      </c>
      <c r="C13" s="679"/>
      <c r="D13" s="679"/>
      <c r="E13" s="692" t="s">
        <v>843</v>
      </c>
      <c r="F13" s="693"/>
      <c r="G13" s="694"/>
      <c r="H13" s="679" t="s">
        <v>292</v>
      </c>
      <c r="I13" s="679"/>
      <c r="J13" s="680" t="s">
        <v>531</v>
      </c>
      <c r="K13" s="680"/>
      <c r="L13" s="680"/>
      <c r="M13" s="679" t="s">
        <v>291</v>
      </c>
      <c r="N13" s="679"/>
      <c r="O13" s="679"/>
      <c r="P13" s="692" t="s">
        <v>844</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675</v>
      </c>
      <c r="Q14" s="682"/>
      <c r="R14" s="682"/>
      <c r="S14" s="690" t="s">
        <v>294</v>
      </c>
      <c r="T14" s="691"/>
      <c r="U14" s="685"/>
      <c r="V14" s="686"/>
      <c r="W14" s="687"/>
    </row>
    <row r="15" spans="2:23" s="25" customFormat="1" ht="39.75" customHeight="1" x14ac:dyDescent="0.15">
      <c r="B15" s="672" t="s">
        <v>295</v>
      </c>
      <c r="C15" s="672"/>
      <c r="D15" s="672"/>
      <c r="E15" s="673" t="s">
        <v>1009</v>
      </c>
      <c r="F15" s="674"/>
      <c r="G15" s="674"/>
      <c r="H15" s="674"/>
      <c r="I15" s="674"/>
      <c r="J15" s="674"/>
      <c r="K15" s="674"/>
      <c r="L15" s="675"/>
      <c r="M15" s="672" t="s">
        <v>295</v>
      </c>
      <c r="N15" s="672"/>
      <c r="O15" s="672"/>
      <c r="P15" s="673" t="s">
        <v>990</v>
      </c>
      <c r="Q15" s="674"/>
      <c r="R15" s="674"/>
      <c r="S15" s="674"/>
      <c r="T15" s="674"/>
      <c r="U15" s="674"/>
      <c r="V15" s="674"/>
      <c r="W15" s="675"/>
    </row>
    <row r="16" spans="2:23" s="25" customFormat="1" ht="25.5" customHeight="1" x14ac:dyDescent="0.15">
      <c r="B16" s="698" t="s">
        <v>285</v>
      </c>
      <c r="C16" s="698" t="s">
        <v>286</v>
      </c>
      <c r="D16" s="698"/>
      <c r="E16" s="236" t="s">
        <v>641</v>
      </c>
      <c r="F16" s="699"/>
      <c r="G16" s="700"/>
      <c r="H16" s="700"/>
      <c r="I16" s="700"/>
      <c r="J16" s="700"/>
      <c r="K16" s="700"/>
      <c r="L16" s="701"/>
      <c r="M16" s="698" t="s">
        <v>285</v>
      </c>
      <c r="N16" s="698" t="s">
        <v>286</v>
      </c>
      <c r="O16" s="698"/>
      <c r="P16" s="236" t="s">
        <v>642</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603</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531</v>
      </c>
      <c r="Q24" s="693"/>
      <c r="R24" s="694"/>
      <c r="S24" s="679" t="s">
        <v>292</v>
      </c>
      <c r="T24" s="679"/>
      <c r="U24" s="680" t="s">
        <v>696</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845</v>
      </c>
      <c r="F26" s="674"/>
      <c r="G26" s="674"/>
      <c r="H26" s="674"/>
      <c r="I26" s="674"/>
      <c r="J26" s="674"/>
      <c r="K26" s="674"/>
      <c r="L26" s="675"/>
      <c r="M26" s="672" t="s">
        <v>295</v>
      </c>
      <c r="N26" s="672"/>
      <c r="O26" s="672"/>
      <c r="P26" s="673" t="s">
        <v>846</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DC102317-78C4-45B7-A0F9-5194915DADC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B1A2D52-014C-4F1B-96D8-7A3E0883CA39}">
          <x14:formula1>
            <xm:f>'(参考)リスト'!$C$16:$C$47</xm:f>
          </x14:formula1>
          <xm:sqref>E8 P8 P19 E19</xm:sqref>
        </x14:dataValidation>
        <x14:dataValidation type="list" allowBlank="1" showInputMessage="1" showErrorMessage="1" xr:uid="{1F58E59B-DC7A-4734-86E8-298C71E125B7}">
          <x14:formula1>
            <xm:f>'(参考)リスト'!$B$16:$B$21</xm:f>
          </x14:formula1>
          <xm:sqref>E7 E18 P7 P18</xm:sqref>
        </x14:dataValidation>
        <x14:dataValidation type="list" allowBlank="1" showInputMessage="1" showErrorMessage="1" xr:uid="{112B21B7-FB89-45AD-9BE5-7C1E1F0A227B}">
          <x14:formula1>
            <xm:f>'(参考)リスト'!$E$16:$E$27</xm:f>
          </x14:formula1>
          <xm:sqref>E9 E20 P9 P20</xm:sqref>
        </x14:dataValidation>
        <x14:dataValidation type="list" allowBlank="1" showInputMessage="1" showErrorMessage="1" xr:uid="{00072912-BE47-46E7-8556-B374F651D0BD}">
          <x14:formula1>
            <xm:f>'(参考)リスト'!$D$16:$D$18</xm:f>
          </x14:formula1>
          <xm:sqref>E10 E21 P10 P21</xm:sqref>
        </x14:dataValidation>
        <x14:dataValidation type="list" allowBlank="1" showInputMessage="1" showErrorMessage="1" xr:uid="{CE40139A-F86E-4C84-AA35-F6772B9B9622}">
          <x14:formula1>
            <xm:f>'(参考)リスト'!$F$16:$F$21</xm:f>
          </x14:formula1>
          <xm:sqref>P11:P12 E22:E23 E11:E12 P22:P23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D23BF-BB28-4ECD-8DF5-281DF69921D3}">
  <sheetPr codeName="Sheet67">
    <pageSetUpPr fitToPage="1"/>
  </sheetPr>
  <dimension ref="B1:X31"/>
  <sheetViews>
    <sheetView showGridLines="0" showZeros="0" view="pageBreakPreview" topLeftCell="A9" zoomScaleNormal="70" zoomScaleSheetLayoutView="100" workbookViewId="0">
      <selection activeCell="C27" sqref="C27:L28"/>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642</v>
      </c>
      <c r="F5" s="699"/>
      <c r="G5" s="700"/>
      <c r="H5" s="700"/>
      <c r="I5" s="700"/>
      <c r="J5" s="700"/>
      <c r="K5" s="700"/>
      <c r="L5" s="701"/>
      <c r="M5" s="695" t="s">
        <v>285</v>
      </c>
      <c r="N5" s="711" t="s">
        <v>286</v>
      </c>
      <c r="O5" s="712"/>
      <c r="P5" s="236" t="s">
        <v>642</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607</v>
      </c>
      <c r="F8" s="702"/>
      <c r="G8" s="703"/>
      <c r="H8" s="703"/>
      <c r="I8" s="703"/>
      <c r="J8" s="703"/>
      <c r="K8" s="703"/>
      <c r="L8" s="704"/>
      <c r="M8" s="696"/>
      <c r="N8" s="711" t="s">
        <v>237</v>
      </c>
      <c r="O8" s="712"/>
      <c r="P8" s="236" t="s">
        <v>607</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697</v>
      </c>
      <c r="F13" s="693"/>
      <c r="G13" s="694"/>
      <c r="H13" s="679" t="s">
        <v>292</v>
      </c>
      <c r="I13" s="679"/>
      <c r="J13" s="680" t="s">
        <v>531</v>
      </c>
      <c r="K13" s="680"/>
      <c r="L13" s="680"/>
      <c r="M13" s="679" t="s">
        <v>291</v>
      </c>
      <c r="N13" s="679"/>
      <c r="O13" s="679"/>
      <c r="P13" s="692" t="s">
        <v>848</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847</v>
      </c>
      <c r="F15" s="674"/>
      <c r="G15" s="674"/>
      <c r="H15" s="674"/>
      <c r="I15" s="674"/>
      <c r="J15" s="674"/>
      <c r="K15" s="674"/>
      <c r="L15" s="675"/>
      <c r="M15" s="672" t="s">
        <v>295</v>
      </c>
      <c r="N15" s="672"/>
      <c r="O15" s="672"/>
      <c r="P15" s="673" t="s">
        <v>849</v>
      </c>
      <c r="Q15" s="674"/>
      <c r="R15" s="674"/>
      <c r="S15" s="674"/>
      <c r="T15" s="674"/>
      <c r="U15" s="674"/>
      <c r="V15" s="674"/>
      <c r="W15" s="675"/>
    </row>
    <row r="16" spans="2:23" s="25" customFormat="1" ht="25.5" customHeight="1" x14ac:dyDescent="0.15">
      <c r="B16" s="698" t="s">
        <v>285</v>
      </c>
      <c r="C16" s="698" t="s">
        <v>286</v>
      </c>
      <c r="D16" s="698"/>
      <c r="E16" s="236" t="s">
        <v>642</v>
      </c>
      <c r="F16" s="699"/>
      <c r="G16" s="700"/>
      <c r="H16" s="700"/>
      <c r="I16" s="700"/>
      <c r="J16" s="700"/>
      <c r="K16" s="700"/>
      <c r="L16" s="701"/>
      <c r="M16" s="698" t="s">
        <v>285</v>
      </c>
      <c r="N16" s="698" t="s">
        <v>286</v>
      </c>
      <c r="O16" s="698"/>
      <c r="P16" s="236" t="s">
        <v>642</v>
      </c>
      <c r="Q16" s="702"/>
      <c r="R16" s="703"/>
      <c r="S16" s="703"/>
      <c r="T16" s="703"/>
      <c r="U16" s="703"/>
      <c r="V16" s="703"/>
      <c r="W16" s="704"/>
    </row>
    <row r="17" spans="2:24" s="25" customFormat="1" ht="25.5" customHeight="1" x14ac:dyDescent="0.15">
      <c r="B17" s="698"/>
      <c r="C17" s="698" t="s">
        <v>287</v>
      </c>
      <c r="D17" s="698"/>
      <c r="E17" s="237">
        <v>4</v>
      </c>
      <c r="F17" s="702"/>
      <c r="G17" s="703"/>
      <c r="H17" s="703"/>
      <c r="I17" s="703"/>
      <c r="J17" s="703"/>
      <c r="K17" s="703"/>
      <c r="L17" s="704"/>
      <c r="M17" s="698"/>
      <c r="N17" s="698" t="s">
        <v>287</v>
      </c>
      <c r="O17" s="698"/>
      <c r="P17" s="237">
        <v>5</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826</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1010</v>
      </c>
      <c r="F26" s="674"/>
      <c r="G26" s="674"/>
      <c r="H26" s="674"/>
      <c r="I26" s="674"/>
      <c r="J26" s="674"/>
      <c r="K26" s="674"/>
      <c r="L26" s="675"/>
      <c r="M26" s="672" t="s">
        <v>295</v>
      </c>
      <c r="N26" s="672"/>
      <c r="O26" s="672"/>
      <c r="P26" s="673" t="s">
        <v>850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5B5DBAA-E86C-4778-9B8A-BACF06F9C52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675981-BB1E-43E4-9BAE-1D515273950E}">
          <x14:formula1>
            <xm:f>'(参考)リスト'!$C$16:$C$47</xm:f>
          </x14:formula1>
          <xm:sqref>E8 P8 P19 E19</xm:sqref>
        </x14:dataValidation>
        <x14:dataValidation type="list" allowBlank="1" showInputMessage="1" showErrorMessage="1" xr:uid="{7E6169D0-D924-4B65-A1C0-CE2B016E4817}">
          <x14:formula1>
            <xm:f>'(参考)リスト'!$B$16:$B$21</xm:f>
          </x14:formula1>
          <xm:sqref>E7 E18 P7 P18</xm:sqref>
        </x14:dataValidation>
        <x14:dataValidation type="list" allowBlank="1" showInputMessage="1" showErrorMessage="1" xr:uid="{5B612BD7-FCC0-467B-963C-D3EA590A807B}">
          <x14:formula1>
            <xm:f>'(参考)リスト'!$E$16:$E$27</xm:f>
          </x14:formula1>
          <xm:sqref>E9 E20 P9 P20</xm:sqref>
        </x14:dataValidation>
        <x14:dataValidation type="list" allowBlank="1" showInputMessage="1" showErrorMessage="1" xr:uid="{AF73382D-2D23-43F4-AA80-EB23642B9324}">
          <x14:formula1>
            <xm:f>'(参考)リスト'!$D$16:$D$18</xm:f>
          </x14:formula1>
          <xm:sqref>E10 E21 P10 P21</xm:sqref>
        </x14:dataValidation>
        <x14:dataValidation type="list" allowBlank="1" showInputMessage="1" showErrorMessage="1" xr:uid="{52488F15-90C0-4397-A30C-832E1684CCA7}">
          <x14:formula1>
            <xm:f>'(参考)リスト'!$F$16:$F$21</xm:f>
          </x14:formula1>
          <xm:sqref>P22:P23 P11:P12 E11:E12 E22:E23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A828A-C169-4169-9A8B-21475FF89C65}">
  <sheetPr codeName="Sheet68">
    <pageSetUpPr fitToPage="1"/>
  </sheetPr>
  <dimension ref="B1:X31"/>
  <sheetViews>
    <sheetView showGridLines="0" showZeros="0" view="pageBreakPreview" topLeftCell="A11" zoomScaleNormal="70" zoomScaleSheetLayoutView="100" workbookViewId="0">
      <selection activeCell="P26" sqref="P26:W2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643</v>
      </c>
      <c r="F5" s="699"/>
      <c r="G5" s="700"/>
      <c r="H5" s="700"/>
      <c r="I5" s="700"/>
      <c r="J5" s="700"/>
      <c r="K5" s="700"/>
      <c r="L5" s="701"/>
      <c r="M5" s="695" t="s">
        <v>285</v>
      </c>
      <c r="N5" s="711" t="s">
        <v>286</v>
      </c>
      <c r="O5" s="712"/>
      <c r="P5" s="236" t="s">
        <v>644</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603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529</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531</v>
      </c>
      <c r="K13" s="680"/>
      <c r="L13" s="680"/>
      <c r="M13" s="679" t="s">
        <v>291</v>
      </c>
      <c r="N13" s="679"/>
      <c r="O13" s="679"/>
      <c r="P13" s="692" t="s">
        <v>531</v>
      </c>
      <c r="Q13" s="693"/>
      <c r="R13" s="694"/>
      <c r="S13" s="679" t="s">
        <v>292</v>
      </c>
      <c r="T13" s="679"/>
      <c r="U13" s="680" t="s">
        <v>698</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705</v>
      </c>
      <c r="Q14" s="682"/>
      <c r="R14" s="682"/>
      <c r="S14" s="690" t="s">
        <v>294</v>
      </c>
      <c r="T14" s="691"/>
      <c r="U14" s="685"/>
      <c r="V14" s="686"/>
      <c r="W14" s="687"/>
    </row>
    <row r="15" spans="2:23" s="25" customFormat="1" ht="39.75" customHeight="1" x14ac:dyDescent="0.15">
      <c r="B15" s="672" t="s">
        <v>295</v>
      </c>
      <c r="C15" s="672"/>
      <c r="D15" s="672"/>
      <c r="E15" s="673" t="s">
        <v>981</v>
      </c>
      <c r="F15" s="674"/>
      <c r="G15" s="674"/>
      <c r="H15" s="674"/>
      <c r="I15" s="674"/>
      <c r="J15" s="674"/>
      <c r="K15" s="674"/>
      <c r="L15" s="675"/>
      <c r="M15" s="672" t="s">
        <v>295</v>
      </c>
      <c r="N15" s="672"/>
      <c r="O15" s="672"/>
      <c r="P15" s="673" t="s">
        <v>851</v>
      </c>
      <c r="Q15" s="674"/>
      <c r="R15" s="674"/>
      <c r="S15" s="674"/>
      <c r="T15" s="674"/>
      <c r="U15" s="674"/>
      <c r="V15" s="674"/>
      <c r="W15" s="675"/>
    </row>
    <row r="16" spans="2:23" s="25" customFormat="1" ht="25.5" customHeight="1" x14ac:dyDescent="0.15">
      <c r="B16" s="698" t="s">
        <v>285</v>
      </c>
      <c r="C16" s="698" t="s">
        <v>286</v>
      </c>
      <c r="D16" s="698"/>
      <c r="E16" s="236" t="s">
        <v>644</v>
      </c>
      <c r="F16" s="699"/>
      <c r="G16" s="700"/>
      <c r="H16" s="700"/>
      <c r="I16" s="700"/>
      <c r="J16" s="700"/>
      <c r="K16" s="700"/>
      <c r="L16" s="701"/>
      <c r="M16" s="698" t="s">
        <v>285</v>
      </c>
      <c r="N16" s="698" t="s">
        <v>286</v>
      </c>
      <c r="O16" s="698"/>
      <c r="P16" s="236" t="s">
        <v>644</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607</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686</v>
      </c>
      <c r="K24" s="693"/>
      <c r="L24" s="694"/>
      <c r="M24" s="679" t="s">
        <v>291</v>
      </c>
      <c r="N24" s="679"/>
      <c r="O24" s="679"/>
      <c r="P24" s="692" t="s">
        <v>671</v>
      </c>
      <c r="Q24" s="693"/>
      <c r="R24" s="694"/>
      <c r="S24" s="679" t="s">
        <v>292</v>
      </c>
      <c r="T24" s="679"/>
      <c r="U24" s="680" t="s">
        <v>531</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982</v>
      </c>
      <c r="F26" s="674"/>
      <c r="G26" s="674"/>
      <c r="H26" s="674"/>
      <c r="I26" s="674"/>
      <c r="J26" s="674"/>
      <c r="K26" s="674"/>
      <c r="L26" s="675"/>
      <c r="M26" s="672" t="s">
        <v>295</v>
      </c>
      <c r="N26" s="672"/>
      <c r="O26" s="672"/>
      <c r="P26" s="673" t="s">
        <v>730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E8A0B5FE-2819-4E5F-A902-FB09FA2E35F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D32FF4-EB7F-4232-BDE4-CA3A87C88020}">
          <x14:formula1>
            <xm:f>'(参考)リスト'!$C$16:$C$47</xm:f>
          </x14:formula1>
          <xm:sqref>E8 P8 P19 E19</xm:sqref>
        </x14:dataValidation>
        <x14:dataValidation type="list" allowBlank="1" showInputMessage="1" showErrorMessage="1" xr:uid="{EF0D6B6B-4462-4048-BF5B-72831F8718F8}">
          <x14:formula1>
            <xm:f>'(参考)リスト'!$B$16:$B$21</xm:f>
          </x14:formula1>
          <xm:sqref>E7 E18 P7 P18</xm:sqref>
        </x14:dataValidation>
        <x14:dataValidation type="list" allowBlank="1" showInputMessage="1" showErrorMessage="1" xr:uid="{CCE0B6F1-FEC4-4F52-B8BB-E8D8CED37AC5}">
          <x14:formula1>
            <xm:f>'(参考)リスト'!$E$16:$E$27</xm:f>
          </x14:formula1>
          <xm:sqref>E9 E20 P9 P20</xm:sqref>
        </x14:dataValidation>
        <x14:dataValidation type="list" allowBlank="1" showInputMessage="1" showErrorMessage="1" xr:uid="{B511E47F-1E51-48DA-BCB0-BE2AD3A41D9C}">
          <x14:formula1>
            <xm:f>'(参考)リスト'!$D$16:$D$18</xm:f>
          </x14:formula1>
          <xm:sqref>E10 E21 P10 P21</xm:sqref>
        </x14:dataValidation>
        <x14:dataValidation type="list" allowBlank="1" showInputMessage="1" showErrorMessage="1" xr:uid="{25B6CB36-C6B6-41FB-8AE7-B4B5E1906B26}">
          <x14:formula1>
            <xm:f>'(参考)リスト'!$F$16:$F$21</xm:f>
          </x14:formula1>
          <xm:sqref>E22:E23 P22:P23 E11:E12 P11:P12</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E99-B446-43A4-A7A8-1D61B280B178}">
  <sheetPr codeName="Sheet69">
    <pageSetUpPr fitToPage="1"/>
  </sheetPr>
  <dimension ref="B1:X31"/>
  <sheetViews>
    <sheetView showGridLines="0" showZeros="0" view="pageBreakPreview" topLeftCell="A8" zoomScaleNormal="70" zoomScaleSheetLayoutView="100" workbookViewId="0">
      <selection activeCell="P26" sqref="P26:W2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646</v>
      </c>
      <c r="F5" s="699"/>
      <c r="G5" s="700"/>
      <c r="H5" s="700"/>
      <c r="I5" s="700"/>
      <c r="J5" s="700"/>
      <c r="K5" s="700"/>
      <c r="L5" s="701"/>
      <c r="M5" s="695" t="s">
        <v>285</v>
      </c>
      <c r="N5" s="711" t="s">
        <v>286</v>
      </c>
      <c r="O5" s="712"/>
      <c r="P5" s="236" t="s">
        <v>646</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607</v>
      </c>
      <c r="Q8" s="702"/>
      <c r="R8" s="703"/>
      <c r="S8" s="703"/>
      <c r="T8" s="703"/>
      <c r="U8" s="703"/>
      <c r="V8" s="703"/>
      <c r="W8" s="704"/>
    </row>
    <row r="9" spans="2:23" s="25" customFormat="1" ht="25.5" customHeight="1" x14ac:dyDescent="0.15">
      <c r="B9" s="713" t="s">
        <v>239</v>
      </c>
      <c r="C9" s="714"/>
      <c r="D9" s="715"/>
      <c r="E9" s="236" t="s">
        <v>476</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531</v>
      </c>
      <c r="K13" s="680"/>
      <c r="L13" s="680"/>
      <c r="M13" s="679" t="s">
        <v>291</v>
      </c>
      <c r="N13" s="679"/>
      <c r="O13" s="679"/>
      <c r="P13" s="692" t="s">
        <v>688</v>
      </c>
      <c r="Q13" s="693"/>
      <c r="R13" s="694"/>
      <c r="S13" s="679" t="s">
        <v>292</v>
      </c>
      <c r="T13" s="679"/>
      <c r="U13" s="680" t="s">
        <v>531</v>
      </c>
      <c r="V13" s="680"/>
      <c r="W13" s="680"/>
    </row>
    <row r="14" spans="2:23" s="25" customFormat="1" ht="25.5" customHeight="1" x14ac:dyDescent="0.15">
      <c r="B14" s="681" t="s">
        <v>293</v>
      </c>
      <c r="C14" s="681"/>
      <c r="D14" s="681"/>
      <c r="E14" s="555"/>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852</v>
      </c>
      <c r="F15" s="674"/>
      <c r="G15" s="674"/>
      <c r="H15" s="674"/>
      <c r="I15" s="674"/>
      <c r="J15" s="674"/>
      <c r="K15" s="674"/>
      <c r="L15" s="675"/>
      <c r="M15" s="672" t="s">
        <v>295</v>
      </c>
      <c r="N15" s="672"/>
      <c r="O15" s="672"/>
      <c r="P15" s="673" t="s">
        <v>853</v>
      </c>
      <c r="Q15" s="674"/>
      <c r="R15" s="674"/>
      <c r="S15" s="674"/>
      <c r="T15" s="674"/>
      <c r="U15" s="674"/>
      <c r="V15" s="674"/>
      <c r="W15" s="675"/>
    </row>
    <row r="16" spans="2:23" s="25" customFormat="1" ht="25.5" customHeight="1" x14ac:dyDescent="0.15">
      <c r="B16" s="698" t="s">
        <v>285</v>
      </c>
      <c r="C16" s="698" t="s">
        <v>286</v>
      </c>
      <c r="D16" s="698"/>
      <c r="E16" s="236" t="s">
        <v>646</v>
      </c>
      <c r="F16" s="699"/>
      <c r="G16" s="700"/>
      <c r="H16" s="700"/>
      <c r="I16" s="700"/>
      <c r="J16" s="700"/>
      <c r="K16" s="700"/>
      <c r="L16" s="701"/>
      <c r="M16" s="698" t="s">
        <v>285</v>
      </c>
      <c r="N16" s="698" t="s">
        <v>286</v>
      </c>
      <c r="O16" s="698"/>
      <c r="P16" s="236" t="s">
        <v>647</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737</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464</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595</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854</v>
      </c>
      <c r="F24" s="693"/>
      <c r="G24" s="694"/>
      <c r="H24" s="679" t="s">
        <v>292</v>
      </c>
      <c r="I24" s="679"/>
      <c r="J24" s="692" t="s">
        <v>531</v>
      </c>
      <c r="K24" s="693"/>
      <c r="L24" s="694"/>
      <c r="M24" s="679" t="s">
        <v>291</v>
      </c>
      <c r="N24" s="679"/>
      <c r="O24" s="679"/>
      <c r="P24" s="692" t="s">
        <v>668</v>
      </c>
      <c r="Q24" s="693"/>
      <c r="R24" s="694"/>
      <c r="S24" s="679" t="s">
        <v>292</v>
      </c>
      <c r="T24" s="679"/>
      <c r="U24" s="680" t="s">
        <v>531</v>
      </c>
      <c r="V24" s="680"/>
      <c r="W24" s="680"/>
    </row>
    <row r="25" spans="2:24" s="25" customFormat="1" ht="25.5" customHeight="1" x14ac:dyDescent="0.15">
      <c r="B25" s="681" t="s">
        <v>293</v>
      </c>
      <c r="C25" s="681"/>
      <c r="D25" s="681"/>
      <c r="E25" s="682" t="s">
        <v>675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991</v>
      </c>
      <c r="F26" s="674"/>
      <c r="G26" s="674"/>
      <c r="H26" s="674"/>
      <c r="I26" s="674"/>
      <c r="J26" s="674"/>
      <c r="K26" s="674"/>
      <c r="L26" s="675"/>
      <c r="M26" s="672" t="s">
        <v>295</v>
      </c>
      <c r="N26" s="672"/>
      <c r="O26" s="672"/>
      <c r="P26" s="673" t="s">
        <v>855</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B5AC910-5207-49F0-9871-C712E80A0FA2}"/>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CF3317A-1051-4E96-97F2-D94B6E356D38}">
          <x14:formula1>
            <xm:f>'(参考)リスト'!$C$16:$C$47</xm:f>
          </x14:formula1>
          <xm:sqref>E8 P8 P19 E19</xm:sqref>
        </x14:dataValidation>
        <x14:dataValidation type="list" allowBlank="1" showInputMessage="1" showErrorMessage="1" xr:uid="{4B94ACE2-0523-451D-B08E-8CFD274CAC28}">
          <x14:formula1>
            <xm:f>'(参考)リスト'!$B$16:$B$21</xm:f>
          </x14:formula1>
          <xm:sqref>E7 E18 P7 P18</xm:sqref>
        </x14:dataValidation>
        <x14:dataValidation type="list" allowBlank="1" showInputMessage="1" showErrorMessage="1" xr:uid="{F225D40B-8F78-4D77-8C0E-078E9C89F886}">
          <x14:formula1>
            <xm:f>'(参考)リスト'!$E$16:$E$27</xm:f>
          </x14:formula1>
          <xm:sqref>E9 E20 P9 P20</xm:sqref>
        </x14:dataValidation>
        <x14:dataValidation type="list" allowBlank="1" showInputMessage="1" showErrorMessage="1" xr:uid="{ACCE12FE-C6B8-4CA9-AE88-5A42659415E0}">
          <x14:formula1>
            <xm:f>'(参考)リスト'!$D$16:$D$18</xm:f>
          </x14:formula1>
          <xm:sqref>E10 E21 P10 P21</xm:sqref>
        </x14:dataValidation>
        <x14:dataValidation type="list" allowBlank="1" showInputMessage="1" showErrorMessage="1" xr:uid="{D6FD62F7-13A3-4FD8-A27D-35A3B525D768}">
          <x14:formula1>
            <xm:f>'(参考)リスト'!$F$16:$F$21</xm:f>
          </x14:formula1>
          <xm:sqref>E11:E12 P22:P23 P11:P12 E22:E23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ECE16-70DF-439E-BBBF-06C6D39FF54C}">
  <sheetPr codeName="Sheet70">
    <pageSetUpPr fitToPage="1"/>
  </sheetPr>
  <dimension ref="B1:X31"/>
  <sheetViews>
    <sheetView showGridLines="0" showZeros="0" view="pageBreakPreview" topLeftCell="A8" zoomScaleNormal="70" zoomScaleSheetLayoutView="100" workbookViewId="0">
      <selection activeCell="P22" sqref="P22:P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648</v>
      </c>
      <c r="F5" s="699"/>
      <c r="G5" s="700"/>
      <c r="H5" s="700"/>
      <c r="I5" s="700"/>
      <c r="J5" s="700"/>
      <c r="K5" s="700"/>
      <c r="L5" s="701"/>
      <c r="M5" s="695" t="s">
        <v>285</v>
      </c>
      <c r="N5" s="711" t="s">
        <v>286</v>
      </c>
      <c r="O5" s="712"/>
      <c r="P5" s="236" t="s">
        <v>648</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605</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856</v>
      </c>
      <c r="F13" s="693"/>
      <c r="G13" s="694"/>
      <c r="H13" s="679" t="s">
        <v>292</v>
      </c>
      <c r="I13" s="679"/>
      <c r="J13" s="680"/>
      <c r="K13" s="680"/>
      <c r="L13" s="680"/>
      <c r="M13" s="679" t="s">
        <v>291</v>
      </c>
      <c r="N13" s="679"/>
      <c r="O13" s="679"/>
      <c r="P13" s="692" t="s">
        <v>719</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857</v>
      </c>
      <c r="F15" s="674"/>
      <c r="G15" s="674"/>
      <c r="H15" s="674"/>
      <c r="I15" s="674"/>
      <c r="J15" s="674"/>
      <c r="K15" s="674"/>
      <c r="L15" s="675"/>
      <c r="M15" s="672" t="s">
        <v>295</v>
      </c>
      <c r="N15" s="672"/>
      <c r="O15" s="672"/>
      <c r="P15" s="673" t="s">
        <v>720</v>
      </c>
      <c r="Q15" s="674"/>
      <c r="R15" s="674"/>
      <c r="S15" s="674"/>
      <c r="T15" s="674"/>
      <c r="U15" s="674"/>
      <c r="V15" s="674"/>
      <c r="W15" s="675"/>
    </row>
    <row r="16" spans="2:23" s="25" customFormat="1" ht="25.5" customHeight="1" x14ac:dyDescent="0.15">
      <c r="B16" s="698" t="s">
        <v>285</v>
      </c>
      <c r="C16" s="698" t="s">
        <v>286</v>
      </c>
      <c r="D16" s="698"/>
      <c r="E16" s="236" t="s">
        <v>648</v>
      </c>
      <c r="F16" s="699"/>
      <c r="G16" s="700"/>
      <c r="H16" s="700"/>
      <c r="I16" s="700"/>
      <c r="J16" s="700"/>
      <c r="K16" s="700"/>
      <c r="L16" s="701"/>
      <c r="M16" s="698" t="s">
        <v>285</v>
      </c>
      <c r="N16" s="698" t="s">
        <v>286</v>
      </c>
      <c r="O16" s="698"/>
      <c r="P16" s="236" t="s">
        <v>648</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4</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605</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719</v>
      </c>
      <c r="F24" s="693"/>
      <c r="G24" s="694"/>
      <c r="H24" s="679" t="s">
        <v>292</v>
      </c>
      <c r="I24" s="679"/>
      <c r="J24" s="692" t="s">
        <v>531</v>
      </c>
      <c r="K24" s="693"/>
      <c r="L24" s="694"/>
      <c r="M24" s="679" t="s">
        <v>291</v>
      </c>
      <c r="N24" s="679"/>
      <c r="O24" s="679"/>
      <c r="P24" s="692" t="s">
        <v>719</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720</v>
      </c>
      <c r="F26" s="674"/>
      <c r="G26" s="674"/>
      <c r="H26" s="674"/>
      <c r="I26" s="674"/>
      <c r="J26" s="674"/>
      <c r="K26" s="674"/>
      <c r="L26" s="675"/>
      <c r="M26" s="672" t="s">
        <v>295</v>
      </c>
      <c r="N26" s="672"/>
      <c r="O26" s="672"/>
      <c r="P26" s="673" t="s">
        <v>720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01DC76D6-B950-4AAC-B9F5-865D93EBEEB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A4F28D-B037-495C-8489-3D4D874EF9F4}">
          <x14:formula1>
            <xm:f>'(参考)リスト'!$C$16:$C$47</xm:f>
          </x14:formula1>
          <xm:sqref>E8 P8 P19 E19</xm:sqref>
        </x14:dataValidation>
        <x14:dataValidation type="list" allowBlank="1" showInputMessage="1" showErrorMessage="1" xr:uid="{23A420B3-0712-41DC-87BF-B84BD895E2B6}">
          <x14:formula1>
            <xm:f>'(参考)リスト'!$B$16:$B$21</xm:f>
          </x14:formula1>
          <xm:sqref>E7 E18 P7 P18</xm:sqref>
        </x14:dataValidation>
        <x14:dataValidation type="list" allowBlank="1" showInputMessage="1" showErrorMessage="1" xr:uid="{A457BB0A-D39A-4A39-8475-AB80D3D4E2AD}">
          <x14:formula1>
            <xm:f>'(参考)リスト'!$E$16:$E$27</xm:f>
          </x14:formula1>
          <xm:sqref>E9 E20 P9 P20</xm:sqref>
        </x14:dataValidation>
        <x14:dataValidation type="list" allowBlank="1" showInputMessage="1" showErrorMessage="1" xr:uid="{83573E34-0470-4670-A5D7-9C1B52EBF07F}">
          <x14:formula1>
            <xm:f>'(参考)リスト'!$D$16:$D$18</xm:f>
          </x14:formula1>
          <xm:sqref>E10 E21 P10 P21</xm:sqref>
        </x14:dataValidation>
        <x14:dataValidation type="list" allowBlank="1" showInputMessage="1" showErrorMessage="1" xr:uid="{4D5BB62B-8D7A-4FBF-BA7E-BE176AD5618C}">
          <x14:formula1>
            <xm:f>'(参考)リスト'!$F$16:$F$21</xm:f>
          </x14:formula1>
          <xm:sqref>E22:E23 P11:P12 E11:E12 P22:P23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60295-3BA1-4C64-AFA4-23C45C777B97}">
  <sheetPr codeName="Sheet71">
    <pageSetUpPr fitToPage="1"/>
  </sheetPr>
  <dimension ref="B1:X31"/>
  <sheetViews>
    <sheetView showGridLines="0" showZeros="0" view="pageBreakPreview" topLeftCell="A8"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648</v>
      </c>
      <c r="F5" s="699"/>
      <c r="G5" s="700"/>
      <c r="H5" s="700"/>
      <c r="I5" s="700"/>
      <c r="J5" s="700"/>
      <c r="K5" s="700"/>
      <c r="L5" s="701"/>
      <c r="M5" s="695" t="s">
        <v>285</v>
      </c>
      <c r="N5" s="711" t="s">
        <v>286</v>
      </c>
      <c r="O5" s="712"/>
      <c r="P5" s="236" t="s">
        <v>648</v>
      </c>
      <c r="Q5" s="702"/>
      <c r="R5" s="703"/>
      <c r="S5" s="703"/>
      <c r="T5" s="703"/>
      <c r="U5" s="703"/>
      <c r="V5" s="703"/>
      <c r="W5" s="704"/>
    </row>
    <row r="6" spans="2:23" s="25" customFormat="1" ht="25.5" customHeight="1" x14ac:dyDescent="0.15">
      <c r="B6" s="697"/>
      <c r="C6" s="711" t="s">
        <v>287</v>
      </c>
      <c r="D6" s="712"/>
      <c r="E6" s="237">
        <v>5</v>
      </c>
      <c r="F6" s="702"/>
      <c r="G6" s="703"/>
      <c r="H6" s="703"/>
      <c r="I6" s="703"/>
      <c r="J6" s="703"/>
      <c r="K6" s="703"/>
      <c r="L6" s="704"/>
      <c r="M6" s="697"/>
      <c r="N6" s="711" t="s">
        <v>287</v>
      </c>
      <c r="O6" s="712"/>
      <c r="P6" s="237">
        <v>6</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605</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719</v>
      </c>
      <c r="F13" s="693"/>
      <c r="G13" s="694"/>
      <c r="H13" s="679" t="s">
        <v>292</v>
      </c>
      <c r="I13" s="679"/>
      <c r="J13" s="680" t="s">
        <v>531</v>
      </c>
      <c r="K13" s="680"/>
      <c r="L13" s="680"/>
      <c r="M13" s="679" t="s">
        <v>291</v>
      </c>
      <c r="N13" s="679"/>
      <c r="O13" s="679"/>
      <c r="P13" s="692" t="s">
        <v>719</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720</v>
      </c>
      <c r="F15" s="674"/>
      <c r="G15" s="674"/>
      <c r="H15" s="674"/>
      <c r="I15" s="674"/>
      <c r="J15" s="674"/>
      <c r="K15" s="674"/>
      <c r="L15" s="675"/>
      <c r="M15" s="672" t="s">
        <v>295</v>
      </c>
      <c r="N15" s="672"/>
      <c r="O15" s="672"/>
      <c r="P15" s="673" t="s">
        <v>720</v>
      </c>
      <c r="Q15" s="674"/>
      <c r="R15" s="674"/>
      <c r="S15" s="674"/>
      <c r="T15" s="674"/>
      <c r="U15" s="674"/>
      <c r="V15" s="674"/>
      <c r="W15" s="675"/>
    </row>
    <row r="16" spans="2:23" s="25" customFormat="1" ht="25.5" customHeight="1" x14ac:dyDescent="0.15">
      <c r="B16" s="698" t="s">
        <v>285</v>
      </c>
      <c r="C16" s="698" t="s">
        <v>286</v>
      </c>
      <c r="D16" s="698"/>
      <c r="E16" s="236" t="s">
        <v>648</v>
      </c>
      <c r="F16" s="699"/>
      <c r="G16" s="700"/>
      <c r="H16" s="700"/>
      <c r="I16" s="700"/>
      <c r="J16" s="700"/>
      <c r="K16" s="700"/>
      <c r="L16" s="701"/>
      <c r="M16" s="698" t="s">
        <v>285</v>
      </c>
      <c r="N16" s="698" t="s">
        <v>286</v>
      </c>
      <c r="O16" s="698"/>
      <c r="P16" s="236" t="s">
        <v>648</v>
      </c>
      <c r="Q16" s="702"/>
      <c r="R16" s="703"/>
      <c r="S16" s="703"/>
      <c r="T16" s="703"/>
      <c r="U16" s="703"/>
      <c r="V16" s="703"/>
      <c r="W16" s="704"/>
    </row>
    <row r="17" spans="2:24" s="25" customFormat="1" ht="25.5" customHeight="1" x14ac:dyDescent="0.15">
      <c r="B17" s="698"/>
      <c r="C17" s="698" t="s">
        <v>287</v>
      </c>
      <c r="D17" s="698"/>
      <c r="E17" s="237">
        <v>7</v>
      </c>
      <c r="F17" s="702"/>
      <c r="G17" s="703"/>
      <c r="H17" s="703"/>
      <c r="I17" s="703"/>
      <c r="J17" s="703"/>
      <c r="K17" s="703"/>
      <c r="L17" s="704"/>
      <c r="M17" s="698"/>
      <c r="N17" s="698" t="s">
        <v>287</v>
      </c>
      <c r="O17" s="698"/>
      <c r="P17" s="237">
        <v>8</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666</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703</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476</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c r="Q23" s="702"/>
      <c r="R23" s="703"/>
      <c r="S23" s="703"/>
      <c r="T23" s="703"/>
      <c r="U23" s="703"/>
      <c r="V23" s="703"/>
      <c r="W23" s="704"/>
    </row>
    <row r="24" spans="2:24" s="25" customFormat="1" ht="25.5" customHeight="1" x14ac:dyDescent="0.15">
      <c r="B24" s="679" t="s">
        <v>291</v>
      </c>
      <c r="C24" s="679"/>
      <c r="D24" s="679"/>
      <c r="E24" s="692" t="s">
        <v>716</v>
      </c>
      <c r="F24" s="693"/>
      <c r="G24" s="694"/>
      <c r="H24" s="679" t="s">
        <v>292</v>
      </c>
      <c r="I24" s="679"/>
      <c r="J24" s="692" t="s">
        <v>531</v>
      </c>
      <c r="K24" s="693"/>
      <c r="L24" s="694"/>
      <c r="M24" s="679" t="s">
        <v>291</v>
      </c>
      <c r="N24" s="679"/>
      <c r="O24" s="679"/>
      <c r="P24" s="692" t="s">
        <v>670</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c r="Q25" s="682"/>
      <c r="R25" s="682"/>
      <c r="S25" s="690" t="s">
        <v>294</v>
      </c>
      <c r="T25" s="691"/>
      <c r="U25" s="685"/>
      <c r="V25" s="686"/>
      <c r="W25" s="687"/>
    </row>
    <row r="26" spans="2:24" s="25" customFormat="1" ht="39.75" customHeight="1" x14ac:dyDescent="0.15">
      <c r="B26" s="672" t="s">
        <v>295</v>
      </c>
      <c r="C26" s="672"/>
      <c r="D26" s="672"/>
      <c r="E26" s="673" t="s">
        <v>858</v>
      </c>
      <c r="F26" s="674"/>
      <c r="G26" s="674"/>
      <c r="H26" s="674"/>
      <c r="I26" s="674"/>
      <c r="J26" s="674"/>
      <c r="K26" s="674"/>
      <c r="L26" s="675"/>
      <c r="M26" s="672" t="s">
        <v>295</v>
      </c>
      <c r="N26" s="672"/>
      <c r="O26" s="672"/>
      <c r="P26" s="673" t="s">
        <v>859</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9CD03AEE-F7E5-4760-9107-36B4A6EB8C0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D4A5D20-C7D6-4891-89C9-C47404CD4156}">
          <x14:formula1>
            <xm:f>'(参考)リスト'!$C$16:$C$47</xm:f>
          </x14:formula1>
          <xm:sqref>E8 P8 P19 E19</xm:sqref>
        </x14:dataValidation>
        <x14:dataValidation type="list" allowBlank="1" showInputMessage="1" showErrorMessage="1" xr:uid="{24B2B75A-302E-4A2F-A91E-6501D8E6C01C}">
          <x14:formula1>
            <xm:f>'(参考)リスト'!$B$16:$B$21</xm:f>
          </x14:formula1>
          <xm:sqref>E7 E18 P7 P18</xm:sqref>
        </x14:dataValidation>
        <x14:dataValidation type="list" allowBlank="1" showInputMessage="1" showErrorMessage="1" xr:uid="{17C9386A-32C6-477D-A2F2-E23BB67506B2}">
          <x14:formula1>
            <xm:f>'(参考)リスト'!$E$16:$E$27</xm:f>
          </x14:formula1>
          <xm:sqref>E9 E20 P9 P20</xm:sqref>
        </x14:dataValidation>
        <x14:dataValidation type="list" allowBlank="1" showInputMessage="1" showErrorMessage="1" xr:uid="{33A9BC1C-8FE2-4499-9CA4-6AC4C9A06437}">
          <x14:formula1>
            <xm:f>'(参考)リスト'!$D$16:$D$18</xm:f>
          </x14:formula1>
          <xm:sqref>E10 E21 P10 P21</xm:sqref>
        </x14:dataValidation>
        <x14:dataValidation type="list" allowBlank="1" showInputMessage="1" showErrorMessage="1" xr:uid="{D7C98E31-734A-4213-A37F-06524FD4000C}">
          <x14:formula1>
            <xm:f>'(参考)リスト'!$F$16:$F$21</xm:f>
          </x14:formula1>
          <xm:sqref>P22:P23 P11:P12 E11:E12 E22:E23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8F582-79C1-4AEE-ABD3-CB6B021A9F07}">
  <sheetPr codeName="Sheet72">
    <pageSetUpPr fitToPage="1"/>
  </sheetPr>
  <dimension ref="B1:X31"/>
  <sheetViews>
    <sheetView showGridLines="0" showZeros="0" view="pageBreakPreview" topLeftCell="A4" zoomScaleNormal="70" zoomScaleSheetLayoutView="10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649</v>
      </c>
      <c r="F5" s="699"/>
      <c r="G5" s="700"/>
      <c r="H5" s="700"/>
      <c r="I5" s="700"/>
      <c r="J5" s="700"/>
      <c r="K5" s="700"/>
      <c r="L5" s="701"/>
      <c r="M5" s="695" t="s">
        <v>285</v>
      </c>
      <c r="N5" s="711" t="s">
        <v>286</v>
      </c>
      <c r="O5" s="712"/>
      <c r="P5" s="236" t="s">
        <v>649</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860</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1011</v>
      </c>
      <c r="F15" s="674"/>
      <c r="G15" s="674"/>
      <c r="H15" s="674"/>
      <c r="I15" s="674"/>
      <c r="J15" s="674"/>
      <c r="K15" s="674"/>
      <c r="L15" s="675"/>
      <c r="M15" s="672" t="s">
        <v>295</v>
      </c>
      <c r="N15" s="672"/>
      <c r="O15" s="672"/>
      <c r="P15" s="673" t="s">
        <v>861</v>
      </c>
      <c r="Q15" s="674"/>
      <c r="R15" s="674"/>
      <c r="S15" s="674"/>
      <c r="T15" s="674"/>
      <c r="U15" s="674"/>
      <c r="V15" s="674"/>
      <c r="W15" s="675"/>
    </row>
    <row r="16" spans="2:23" s="25" customFormat="1" ht="25.5" customHeight="1" x14ac:dyDescent="0.15">
      <c r="B16" s="698" t="s">
        <v>285</v>
      </c>
      <c r="C16" s="698" t="s">
        <v>286</v>
      </c>
      <c r="D16" s="698"/>
      <c r="E16" s="236" t="s">
        <v>650</v>
      </c>
      <c r="F16" s="699"/>
      <c r="G16" s="700"/>
      <c r="H16" s="700"/>
      <c r="I16" s="700"/>
      <c r="J16" s="700"/>
      <c r="K16" s="700"/>
      <c r="L16" s="701"/>
      <c r="M16" s="698" t="s">
        <v>285</v>
      </c>
      <c r="N16" s="698" t="s">
        <v>286</v>
      </c>
      <c r="O16" s="698"/>
      <c r="P16" s="236" t="s">
        <v>651</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670</v>
      </c>
      <c r="F24" s="693"/>
      <c r="G24" s="694"/>
      <c r="H24" s="679" t="s">
        <v>292</v>
      </c>
      <c r="I24" s="679"/>
      <c r="J24" s="692" t="s">
        <v>531</v>
      </c>
      <c r="K24" s="693"/>
      <c r="L24" s="694"/>
      <c r="M24" s="679" t="s">
        <v>291</v>
      </c>
      <c r="N24" s="679"/>
      <c r="O24" s="679"/>
      <c r="P24" s="692" t="s">
        <v>714</v>
      </c>
      <c r="Q24" s="693"/>
      <c r="R24" s="694"/>
      <c r="S24" s="679" t="s">
        <v>292</v>
      </c>
      <c r="T24" s="679"/>
      <c r="U24" s="680" t="s">
        <v>531</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862</v>
      </c>
      <c r="F26" s="674"/>
      <c r="G26" s="674"/>
      <c r="H26" s="674"/>
      <c r="I26" s="674"/>
      <c r="J26" s="674"/>
      <c r="K26" s="674"/>
      <c r="L26" s="675"/>
      <c r="M26" s="672" t="s">
        <v>295</v>
      </c>
      <c r="N26" s="672"/>
      <c r="O26" s="672"/>
      <c r="P26" s="673" t="s">
        <v>863</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DC1879D-F6D2-44AD-8FD3-5C18CC53223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D4387C0-4D29-457D-86D4-689F04BE269C}">
          <x14:formula1>
            <xm:f>'(参考)リスト'!$C$16:$C$47</xm:f>
          </x14:formula1>
          <xm:sqref>E8 P8 P19 E19</xm:sqref>
        </x14:dataValidation>
        <x14:dataValidation type="list" allowBlank="1" showInputMessage="1" showErrorMessage="1" xr:uid="{22D68B76-56E1-4EEA-933F-0EB7EDCB60FE}">
          <x14:formula1>
            <xm:f>'(参考)リスト'!$B$16:$B$21</xm:f>
          </x14:formula1>
          <xm:sqref>E7 E18 P7 P18</xm:sqref>
        </x14:dataValidation>
        <x14:dataValidation type="list" allowBlank="1" showInputMessage="1" showErrorMessage="1" xr:uid="{B655B7D0-38A5-4832-BBBD-D1967AB6282C}">
          <x14:formula1>
            <xm:f>'(参考)リスト'!$E$16:$E$27</xm:f>
          </x14:formula1>
          <xm:sqref>E9 E20 P9 P20</xm:sqref>
        </x14:dataValidation>
        <x14:dataValidation type="list" allowBlank="1" showInputMessage="1" showErrorMessage="1" xr:uid="{501097CC-13CC-4317-84D5-3FA8BB82BBF6}">
          <x14:formula1>
            <xm:f>'(参考)リスト'!$D$16:$D$18</xm:f>
          </x14:formula1>
          <xm:sqref>E10 E21 P10 P21</xm:sqref>
        </x14:dataValidation>
        <x14:dataValidation type="list" allowBlank="1" showInputMessage="1" showErrorMessage="1" xr:uid="{354852AB-643B-45C3-8A27-CBEC38C10BCE}">
          <x14:formula1>
            <xm:f>'(参考)リスト'!$F$16:$F$21</xm:f>
          </x14:formula1>
          <xm:sqref>E11:E12 E22:E23 P11:P12 P22:P23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3FA60-F57E-45D6-9492-7CD6B4B19F2D}">
  <sheetPr codeName="Sheet73">
    <pageSetUpPr fitToPage="1"/>
  </sheetPr>
  <dimension ref="B1:X31"/>
  <sheetViews>
    <sheetView showGridLines="0" showZeros="0" view="pageBreakPreview" topLeftCell="A4" zoomScaleNormal="70" zoomScaleSheetLayoutView="10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651</v>
      </c>
      <c r="F5" s="699"/>
      <c r="G5" s="700"/>
      <c r="H5" s="700"/>
      <c r="I5" s="700"/>
      <c r="J5" s="700"/>
      <c r="K5" s="700"/>
      <c r="L5" s="701"/>
      <c r="M5" s="695" t="s">
        <v>285</v>
      </c>
      <c r="N5" s="711" t="s">
        <v>286</v>
      </c>
      <c r="O5" s="712"/>
      <c r="P5" s="236" t="s">
        <v>651</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737</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464</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595</v>
      </c>
      <c r="Q12" s="702"/>
      <c r="R12" s="703"/>
      <c r="S12" s="703"/>
      <c r="T12" s="703"/>
      <c r="U12" s="703"/>
      <c r="V12" s="703"/>
      <c r="W12" s="704"/>
    </row>
    <row r="13" spans="2:23" s="25" customFormat="1" ht="25.5" customHeight="1" x14ac:dyDescent="0.15">
      <c r="B13" s="679" t="s">
        <v>291</v>
      </c>
      <c r="C13" s="679"/>
      <c r="D13" s="679"/>
      <c r="E13" s="692" t="s">
        <v>864</v>
      </c>
      <c r="F13" s="693"/>
      <c r="G13" s="694"/>
      <c r="H13" s="679" t="s">
        <v>292</v>
      </c>
      <c r="I13" s="679"/>
      <c r="J13" s="680" t="s">
        <v>531</v>
      </c>
      <c r="K13" s="680"/>
      <c r="L13" s="680"/>
      <c r="M13" s="679" t="s">
        <v>291</v>
      </c>
      <c r="N13" s="679"/>
      <c r="O13" s="679"/>
      <c r="P13" s="692" t="s">
        <v>854</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675</v>
      </c>
      <c r="Q14" s="682"/>
      <c r="R14" s="682"/>
      <c r="S14" s="690" t="s">
        <v>294</v>
      </c>
      <c r="T14" s="691"/>
      <c r="U14" s="685"/>
      <c r="V14" s="686"/>
      <c r="W14" s="687"/>
    </row>
    <row r="15" spans="2:23" s="25" customFormat="1" ht="39.75" customHeight="1" x14ac:dyDescent="0.15">
      <c r="B15" s="672" t="s">
        <v>295</v>
      </c>
      <c r="C15" s="672"/>
      <c r="D15" s="672"/>
      <c r="E15" s="673" t="s">
        <v>1012</v>
      </c>
      <c r="F15" s="674"/>
      <c r="G15" s="674"/>
      <c r="H15" s="674"/>
      <c r="I15" s="674"/>
      <c r="J15" s="674"/>
      <c r="K15" s="674"/>
      <c r="L15" s="675"/>
      <c r="M15" s="672" t="s">
        <v>295</v>
      </c>
      <c r="N15" s="672"/>
      <c r="O15" s="672"/>
      <c r="P15" s="673" t="s">
        <v>991</v>
      </c>
      <c r="Q15" s="674"/>
      <c r="R15" s="674"/>
      <c r="S15" s="674"/>
      <c r="T15" s="674"/>
      <c r="U15" s="674"/>
      <c r="V15" s="674"/>
      <c r="W15" s="675"/>
    </row>
    <row r="16" spans="2:23" s="25" customFormat="1" ht="25.5" customHeight="1" x14ac:dyDescent="0.15">
      <c r="B16" s="698" t="s">
        <v>285</v>
      </c>
      <c r="C16" s="698" t="s">
        <v>286</v>
      </c>
      <c r="D16" s="698"/>
      <c r="E16" s="236" t="s">
        <v>655</v>
      </c>
      <c r="F16" s="699"/>
      <c r="G16" s="700"/>
      <c r="H16" s="700"/>
      <c r="I16" s="700"/>
      <c r="J16" s="700"/>
      <c r="K16" s="700"/>
      <c r="L16" s="701"/>
      <c r="M16" s="698" t="s">
        <v>285</v>
      </c>
      <c r="N16" s="698" t="s">
        <v>286</v>
      </c>
      <c r="O16" s="698"/>
      <c r="P16" s="236" t="s">
        <v>656</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1</v>
      </c>
      <c r="Q17" s="702"/>
      <c r="R17" s="703"/>
      <c r="S17" s="703"/>
      <c r="T17" s="703"/>
      <c r="U17" s="703"/>
      <c r="V17" s="703"/>
      <c r="W17" s="704"/>
    </row>
    <row r="18" spans="2:24" s="25" customFormat="1" ht="25.5" customHeight="1" x14ac:dyDescent="0.15">
      <c r="B18" s="698" t="s">
        <v>288</v>
      </c>
      <c r="C18" s="698" t="s">
        <v>236</v>
      </c>
      <c r="D18" s="698"/>
      <c r="E18" s="237" t="s">
        <v>666</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703</v>
      </c>
      <c r="F19" s="702"/>
      <c r="G19" s="703"/>
      <c r="H19" s="703"/>
      <c r="I19" s="703"/>
      <c r="J19" s="703"/>
      <c r="K19" s="703"/>
      <c r="L19" s="704"/>
      <c r="M19" s="698"/>
      <c r="N19" s="698" t="s">
        <v>237</v>
      </c>
      <c r="O19" s="698"/>
      <c r="P19" s="236" t="s">
        <v>603</v>
      </c>
      <c r="Q19" s="702"/>
      <c r="R19" s="703"/>
      <c r="S19" s="703"/>
      <c r="T19" s="703"/>
      <c r="U19" s="703"/>
      <c r="V19" s="703"/>
      <c r="W19" s="704"/>
    </row>
    <row r="20" spans="2:24" s="25" customFormat="1" ht="25.5" customHeight="1" x14ac:dyDescent="0.15">
      <c r="B20" s="672" t="s">
        <v>239</v>
      </c>
      <c r="C20" s="672"/>
      <c r="D20" s="672"/>
      <c r="E20" s="236" t="s">
        <v>476</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865</v>
      </c>
      <c r="F24" s="693"/>
      <c r="G24" s="694"/>
      <c r="H24" s="679" t="s">
        <v>292</v>
      </c>
      <c r="I24" s="679"/>
      <c r="J24" s="692" t="s">
        <v>697</v>
      </c>
      <c r="K24" s="693"/>
      <c r="L24" s="694"/>
      <c r="M24" s="679" t="s">
        <v>291</v>
      </c>
      <c r="N24" s="679"/>
      <c r="O24" s="679"/>
      <c r="P24" s="692" t="s">
        <v>531</v>
      </c>
      <c r="Q24" s="693"/>
      <c r="R24" s="694"/>
      <c r="S24" s="679" t="s">
        <v>292</v>
      </c>
      <c r="T24" s="679"/>
      <c r="U24" s="680" t="s">
        <v>671</v>
      </c>
      <c r="V24" s="680"/>
      <c r="W24" s="680"/>
    </row>
    <row r="25" spans="2:24" s="25" customFormat="1" ht="25.5" customHeight="1" x14ac:dyDescent="0.15">
      <c r="B25" s="681" t="s">
        <v>293</v>
      </c>
      <c r="C25" s="681"/>
      <c r="D25" s="681"/>
      <c r="E25" s="682"/>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866</v>
      </c>
      <c r="F26" s="674"/>
      <c r="G26" s="674"/>
      <c r="H26" s="674"/>
      <c r="I26" s="674"/>
      <c r="J26" s="674"/>
      <c r="K26" s="674"/>
      <c r="L26" s="675"/>
      <c r="M26" s="672" t="s">
        <v>295</v>
      </c>
      <c r="N26" s="672"/>
      <c r="O26" s="672"/>
      <c r="P26" s="673" t="s">
        <v>867</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0086075-5A8B-40B2-9B1D-6EF50E89CDF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4678BE-64DC-4D5C-B674-2F65CF09C53D}">
          <x14:formula1>
            <xm:f>'(参考)リスト'!$C$16:$C$47</xm:f>
          </x14:formula1>
          <xm:sqref>E8 P8 P19 E19</xm:sqref>
        </x14:dataValidation>
        <x14:dataValidation type="list" allowBlank="1" showInputMessage="1" showErrorMessage="1" xr:uid="{5DB8F40C-6C9F-4437-843F-38E5CF9DC213}">
          <x14:formula1>
            <xm:f>'(参考)リスト'!$B$16:$B$21</xm:f>
          </x14:formula1>
          <xm:sqref>E7 E18 P7 P18</xm:sqref>
        </x14:dataValidation>
        <x14:dataValidation type="list" allowBlank="1" showInputMessage="1" showErrorMessage="1" xr:uid="{E127C1E9-B08E-4AAE-9EDD-057E90673DE4}">
          <x14:formula1>
            <xm:f>'(参考)リスト'!$E$16:$E$27</xm:f>
          </x14:formula1>
          <xm:sqref>E9 E20 P9 P20</xm:sqref>
        </x14:dataValidation>
        <x14:dataValidation type="list" allowBlank="1" showInputMessage="1" showErrorMessage="1" xr:uid="{99DD5706-62E5-49AD-AFD3-A18F6C2D2245}">
          <x14:formula1>
            <xm:f>'(参考)リスト'!$D$16:$D$18</xm:f>
          </x14:formula1>
          <xm:sqref>E10 E21 P10 P21</xm:sqref>
        </x14:dataValidation>
        <x14:dataValidation type="list" allowBlank="1" showInputMessage="1" showErrorMessage="1" xr:uid="{F9BDB188-F5A6-428A-8891-09BC7DAA72EC}">
          <x14:formula1>
            <xm:f>'(参考)リスト'!$F$16:$F$21</xm:f>
          </x14:formula1>
          <xm:sqref>P11:P12 E22:E23 E11:E12 P22:P23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FACEF-74CC-4239-8C8A-31ABC00E8647}">
  <sheetPr codeName="Sheet74">
    <pageSetUpPr fitToPage="1"/>
  </sheetPr>
  <dimension ref="B1:X31"/>
  <sheetViews>
    <sheetView showGridLines="0" showZeros="0" view="pageBreakPreview" topLeftCell="A5" zoomScaleNormal="70" zoomScaleSheetLayoutView="100" workbookViewId="0">
      <selection activeCell="M9" sqref="M9:O9"/>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656</v>
      </c>
      <c r="F5" s="699"/>
      <c r="G5" s="700"/>
      <c r="H5" s="700"/>
      <c r="I5" s="700"/>
      <c r="J5" s="700"/>
      <c r="K5" s="700"/>
      <c r="L5" s="701"/>
      <c r="M5" s="695" t="s">
        <v>285</v>
      </c>
      <c r="N5" s="711" t="s">
        <v>286</v>
      </c>
      <c r="O5" s="712"/>
      <c r="P5" s="236" t="s">
        <v>656</v>
      </c>
      <c r="Q5" s="702"/>
      <c r="R5" s="703"/>
      <c r="S5" s="703"/>
      <c r="T5" s="703"/>
      <c r="U5" s="703"/>
      <c r="V5" s="703"/>
      <c r="W5" s="704"/>
    </row>
    <row r="6" spans="2:23" s="25" customFormat="1" ht="25.5" customHeight="1" x14ac:dyDescent="0.15">
      <c r="B6" s="697"/>
      <c r="C6" s="711" t="s">
        <v>287</v>
      </c>
      <c r="D6" s="712"/>
      <c r="E6" s="237">
        <v>2</v>
      </c>
      <c r="F6" s="702"/>
      <c r="G6" s="703"/>
      <c r="H6" s="703"/>
      <c r="I6" s="703"/>
      <c r="J6" s="703"/>
      <c r="K6" s="703"/>
      <c r="L6" s="704"/>
      <c r="M6" s="697"/>
      <c r="N6" s="711" t="s">
        <v>287</v>
      </c>
      <c r="O6" s="712"/>
      <c r="P6" s="237">
        <v>3</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604</v>
      </c>
      <c r="F8" s="702"/>
      <c r="G8" s="703"/>
      <c r="H8" s="703"/>
      <c r="I8" s="703"/>
      <c r="J8" s="703"/>
      <c r="K8" s="703"/>
      <c r="L8" s="704"/>
      <c r="M8" s="696"/>
      <c r="N8" s="711" t="s">
        <v>237</v>
      </c>
      <c r="O8" s="712"/>
      <c r="P8" s="236" t="s">
        <v>737</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464</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595</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699</v>
      </c>
      <c r="K13" s="680"/>
      <c r="L13" s="680"/>
      <c r="M13" s="679" t="s">
        <v>291</v>
      </c>
      <c r="N13" s="679"/>
      <c r="O13" s="679"/>
      <c r="P13" s="692" t="s">
        <v>869</v>
      </c>
      <c r="Q13" s="693"/>
      <c r="R13" s="694"/>
      <c r="S13" s="679" t="s">
        <v>292</v>
      </c>
      <c r="T13" s="679"/>
      <c r="U13" s="680" t="s">
        <v>531</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675</v>
      </c>
      <c r="Q14" s="682"/>
      <c r="R14" s="682"/>
      <c r="S14" s="690" t="s">
        <v>294</v>
      </c>
      <c r="T14" s="691"/>
      <c r="U14" s="685"/>
      <c r="V14" s="686"/>
      <c r="W14" s="687"/>
    </row>
    <row r="15" spans="2:23" s="25" customFormat="1" ht="39.75" customHeight="1" x14ac:dyDescent="0.15">
      <c r="B15" s="672" t="s">
        <v>295</v>
      </c>
      <c r="C15" s="672"/>
      <c r="D15" s="672"/>
      <c r="E15" s="673" t="s">
        <v>868</v>
      </c>
      <c r="F15" s="674"/>
      <c r="G15" s="674"/>
      <c r="H15" s="674"/>
      <c r="I15" s="674"/>
      <c r="J15" s="674"/>
      <c r="K15" s="674"/>
      <c r="L15" s="675"/>
      <c r="M15" s="672" t="s">
        <v>295</v>
      </c>
      <c r="N15" s="672"/>
      <c r="O15" s="672"/>
      <c r="P15" s="673" t="s">
        <v>992</v>
      </c>
      <c r="Q15" s="674"/>
      <c r="R15" s="674"/>
      <c r="S15" s="674"/>
      <c r="T15" s="674"/>
      <c r="U15" s="674"/>
      <c r="V15" s="674"/>
      <c r="W15" s="675"/>
    </row>
    <row r="16" spans="2:23" s="25" customFormat="1" ht="25.5" customHeight="1" x14ac:dyDescent="0.15">
      <c r="B16" s="698" t="s">
        <v>285</v>
      </c>
      <c r="C16" s="698" t="s">
        <v>286</v>
      </c>
      <c r="D16" s="698"/>
      <c r="E16" s="236" t="s">
        <v>657</v>
      </c>
      <c r="F16" s="699"/>
      <c r="G16" s="700"/>
      <c r="H16" s="700"/>
      <c r="I16" s="700"/>
      <c r="J16" s="700"/>
      <c r="K16" s="700"/>
      <c r="L16" s="701"/>
      <c r="M16" s="698" t="s">
        <v>285</v>
      </c>
      <c r="N16" s="698" t="s">
        <v>286</v>
      </c>
      <c r="O16" s="698"/>
      <c r="P16" s="236" t="s">
        <v>657</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607</v>
      </c>
      <c r="Q19" s="702"/>
      <c r="R19" s="703"/>
      <c r="S19" s="703"/>
      <c r="T19" s="703"/>
      <c r="U19" s="703"/>
      <c r="V19" s="703"/>
      <c r="W19" s="704"/>
    </row>
    <row r="20" spans="2:24" s="25" customFormat="1" ht="25.5" customHeight="1" x14ac:dyDescent="0.15">
      <c r="B20" s="672" t="s">
        <v>239</v>
      </c>
      <c r="C20" s="672"/>
      <c r="D20" s="672"/>
      <c r="E20" s="236" t="s">
        <v>442</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529</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531</v>
      </c>
      <c r="F24" s="693"/>
      <c r="G24" s="694"/>
      <c r="H24" s="679" t="s">
        <v>292</v>
      </c>
      <c r="I24" s="679"/>
      <c r="J24" s="692" t="s">
        <v>531</v>
      </c>
      <c r="K24" s="693"/>
      <c r="L24" s="694"/>
      <c r="M24" s="679" t="s">
        <v>291</v>
      </c>
      <c r="N24" s="679"/>
      <c r="O24" s="679"/>
      <c r="P24" s="692" t="s">
        <v>531</v>
      </c>
      <c r="Q24" s="693"/>
      <c r="R24" s="694"/>
      <c r="S24" s="679" t="s">
        <v>292</v>
      </c>
      <c r="T24" s="679"/>
      <c r="U24" s="680" t="s">
        <v>700</v>
      </c>
      <c r="V24" s="680"/>
      <c r="W24" s="680"/>
    </row>
    <row r="25" spans="2:24" s="25" customFormat="1" ht="25.5" customHeight="1" x14ac:dyDescent="0.15">
      <c r="B25" s="681" t="s">
        <v>293</v>
      </c>
      <c r="C25" s="681"/>
      <c r="D25" s="681"/>
      <c r="E25" s="682" t="s">
        <v>705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870</v>
      </c>
      <c r="F26" s="674"/>
      <c r="G26" s="674"/>
      <c r="H26" s="674"/>
      <c r="I26" s="674"/>
      <c r="J26" s="674"/>
      <c r="K26" s="674"/>
      <c r="L26" s="675"/>
      <c r="M26" s="672" t="s">
        <v>295</v>
      </c>
      <c r="N26" s="672"/>
      <c r="O26" s="672"/>
      <c r="P26" s="673" t="s">
        <v>871</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D6635D7-5DF5-477A-A453-F4FBFEBC8DA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3449A30-C42F-4C9C-8BA9-CC94ACEBEA33}">
          <x14:formula1>
            <xm:f>'(参考)リスト'!$C$16:$C$47</xm:f>
          </x14:formula1>
          <xm:sqref>E8 P8 P19 E19</xm:sqref>
        </x14:dataValidation>
        <x14:dataValidation type="list" allowBlank="1" showInputMessage="1" showErrorMessage="1" xr:uid="{052B7F67-2EE4-48C1-B4A7-5005F635644C}">
          <x14:formula1>
            <xm:f>'(参考)リスト'!$B$16:$B$21</xm:f>
          </x14:formula1>
          <xm:sqref>E7 E18 P7 P18</xm:sqref>
        </x14:dataValidation>
        <x14:dataValidation type="list" allowBlank="1" showInputMessage="1" showErrorMessage="1" xr:uid="{7E442848-D16D-4645-B7B5-1127FD06FE35}">
          <x14:formula1>
            <xm:f>'(参考)リスト'!$E$16:$E$27</xm:f>
          </x14:formula1>
          <xm:sqref>E9 E20 P9 P20</xm:sqref>
        </x14:dataValidation>
        <x14:dataValidation type="list" allowBlank="1" showInputMessage="1" showErrorMessage="1" xr:uid="{8F5D2296-26EF-4D23-AC7B-D87E2C710FF7}">
          <x14:formula1>
            <xm:f>'(参考)リスト'!$D$16:$D$18</xm:f>
          </x14:formula1>
          <xm:sqref>E10 E21 P10 P21</xm:sqref>
        </x14:dataValidation>
        <x14:dataValidation type="list" allowBlank="1" showInputMessage="1" showErrorMessage="1" xr:uid="{9B691272-98C1-4F66-8AA9-1A6ECA87E13E}">
          <x14:formula1>
            <xm:f>'(参考)リスト'!$F$16:$F$21</xm:f>
          </x14:formula1>
          <xm:sqref>P11:P12 P22:P23 E11:E12 E22:E23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C20C2-EB0A-463B-9CD9-54F97408BBF4}">
  <sheetPr codeName="Sheet75">
    <pageSetUpPr fitToPage="1"/>
  </sheetPr>
  <dimension ref="B1:X31"/>
  <sheetViews>
    <sheetView showGridLines="0" showZeros="0" view="pageBreakPreview" topLeftCell="A5" zoomScaleNormal="70" zoomScaleSheetLayoutView="100" workbookViewId="0">
      <selection activeCell="P15" sqref="P15:W15"/>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657</v>
      </c>
      <c r="F5" s="699"/>
      <c r="G5" s="700"/>
      <c r="H5" s="700"/>
      <c r="I5" s="700"/>
      <c r="J5" s="700"/>
      <c r="K5" s="700"/>
      <c r="L5" s="701"/>
      <c r="M5" s="695" t="s">
        <v>285</v>
      </c>
      <c r="N5" s="711" t="s">
        <v>286</v>
      </c>
      <c r="O5" s="712"/>
      <c r="P5" s="236" t="s">
        <v>657</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872</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1013</v>
      </c>
      <c r="F15" s="674"/>
      <c r="G15" s="674"/>
      <c r="H15" s="674"/>
      <c r="I15" s="674"/>
      <c r="J15" s="674"/>
      <c r="K15" s="674"/>
      <c r="L15" s="675"/>
      <c r="M15" s="672" t="s">
        <v>295</v>
      </c>
      <c r="N15" s="672"/>
      <c r="O15" s="672"/>
      <c r="P15" s="673" t="s">
        <v>873</v>
      </c>
      <c r="Q15" s="674"/>
      <c r="R15" s="674"/>
      <c r="S15" s="674"/>
      <c r="T15" s="674"/>
      <c r="U15" s="674"/>
      <c r="V15" s="674"/>
      <c r="W15" s="675"/>
    </row>
    <row r="16" spans="2:23" s="25" customFormat="1" ht="25.5" customHeight="1" x14ac:dyDescent="0.15">
      <c r="B16" s="698" t="s">
        <v>285</v>
      </c>
      <c r="C16" s="698" t="s">
        <v>286</v>
      </c>
      <c r="D16" s="698"/>
      <c r="E16" s="236" t="s">
        <v>658</v>
      </c>
      <c r="F16" s="699"/>
      <c r="G16" s="700"/>
      <c r="H16" s="700"/>
      <c r="I16" s="700"/>
      <c r="J16" s="700"/>
      <c r="K16" s="700"/>
      <c r="L16" s="701"/>
      <c r="M16" s="698" t="s">
        <v>285</v>
      </c>
      <c r="N16" s="698" t="s">
        <v>286</v>
      </c>
      <c r="O16" s="698"/>
      <c r="P16" s="236" t="s">
        <v>658</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605</v>
      </c>
      <c r="F19" s="702"/>
      <c r="G19" s="703"/>
      <c r="H19" s="703"/>
      <c r="I19" s="703"/>
      <c r="J19" s="703"/>
      <c r="K19" s="703"/>
      <c r="L19" s="704"/>
      <c r="M19" s="698"/>
      <c r="N19" s="698" t="s">
        <v>237</v>
      </c>
      <c r="O19" s="698"/>
      <c r="P19" s="236" t="s">
        <v>607</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747</v>
      </c>
      <c r="F24" s="693"/>
      <c r="G24" s="694"/>
      <c r="H24" s="679" t="s">
        <v>292</v>
      </c>
      <c r="I24" s="679"/>
      <c r="J24" s="692" t="s">
        <v>531</v>
      </c>
      <c r="K24" s="693"/>
      <c r="L24" s="694"/>
      <c r="M24" s="679" t="s">
        <v>291</v>
      </c>
      <c r="N24" s="679"/>
      <c r="O24" s="679"/>
      <c r="P24" s="692" t="s">
        <v>531</v>
      </c>
      <c r="Q24" s="693"/>
      <c r="R24" s="694"/>
      <c r="S24" s="679" t="s">
        <v>292</v>
      </c>
      <c r="T24" s="679"/>
      <c r="U24" s="680" t="s">
        <v>875</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874</v>
      </c>
      <c r="F26" s="674"/>
      <c r="G26" s="674"/>
      <c r="H26" s="674"/>
      <c r="I26" s="674"/>
      <c r="J26" s="674"/>
      <c r="K26" s="674"/>
      <c r="L26" s="675"/>
      <c r="M26" s="672" t="s">
        <v>295</v>
      </c>
      <c r="N26" s="672"/>
      <c r="O26" s="672"/>
      <c r="P26" s="673" t="s">
        <v>876</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3484022-80FA-4EE0-B262-EE7106E9A1B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1AA44F-C7C1-4E98-A0D6-E8FC6CCCD6B1}">
          <x14:formula1>
            <xm:f>'(参考)リスト'!$C$16:$C$47</xm:f>
          </x14:formula1>
          <xm:sqref>E8 P8 P19 E19</xm:sqref>
        </x14:dataValidation>
        <x14:dataValidation type="list" allowBlank="1" showInputMessage="1" showErrorMessage="1" xr:uid="{4C518871-3C0D-4AE7-9A5D-706830E970F7}">
          <x14:formula1>
            <xm:f>'(参考)リスト'!$B$16:$B$21</xm:f>
          </x14:formula1>
          <xm:sqref>E7 E18 P7 P18</xm:sqref>
        </x14:dataValidation>
        <x14:dataValidation type="list" allowBlank="1" showInputMessage="1" showErrorMessage="1" xr:uid="{7BE97D88-2C06-440E-8FF3-1B70F50D8926}">
          <x14:formula1>
            <xm:f>'(参考)リスト'!$E$16:$E$27</xm:f>
          </x14:formula1>
          <xm:sqref>E9 E20 P9 P20</xm:sqref>
        </x14:dataValidation>
        <x14:dataValidation type="list" allowBlank="1" showInputMessage="1" showErrorMessage="1" xr:uid="{DDFD25E4-76A6-43BA-8938-1A24C114D30A}">
          <x14:formula1>
            <xm:f>'(参考)リスト'!$D$16:$D$18</xm:f>
          </x14:formula1>
          <xm:sqref>E10 E21 P10 P21</xm:sqref>
        </x14:dataValidation>
        <x14:dataValidation type="list" allowBlank="1" showInputMessage="1" showErrorMessage="1" xr:uid="{3FA3B73D-72FA-407F-A3A4-63A9E0AC73F3}">
          <x14:formula1>
            <xm:f>'(参考)リスト'!$F$16:$F$21</xm:f>
          </x14:formula1>
          <xm:sqref>E22:E23 E11:E12 P11:P12 P22:P23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09A6-399F-4DBE-BF0F-A5E0C6A99F99}">
  <sheetPr codeName="Sheet76">
    <pageSetUpPr fitToPage="1"/>
  </sheetPr>
  <dimension ref="B1:X31"/>
  <sheetViews>
    <sheetView showGridLines="0" showZeros="0" view="pageBreakPreview" topLeftCell="A8" zoomScaleNormal="70" zoomScaleSheetLayoutView="100" workbookViewId="0">
      <selection activeCell="P23" sqref="P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658</v>
      </c>
      <c r="F5" s="699"/>
      <c r="G5" s="700"/>
      <c r="H5" s="700"/>
      <c r="I5" s="700"/>
      <c r="J5" s="700"/>
      <c r="K5" s="700"/>
      <c r="L5" s="701"/>
      <c r="M5" s="695" t="s">
        <v>285</v>
      </c>
      <c r="N5" s="711" t="s">
        <v>286</v>
      </c>
      <c r="O5" s="712"/>
      <c r="P5" s="236" t="s">
        <v>658</v>
      </c>
      <c r="Q5" s="702"/>
      <c r="R5" s="703"/>
      <c r="S5" s="703"/>
      <c r="T5" s="703"/>
      <c r="U5" s="703"/>
      <c r="V5" s="703"/>
      <c r="W5" s="704"/>
    </row>
    <row r="6" spans="2:23" s="25" customFormat="1" ht="25.5" customHeight="1" x14ac:dyDescent="0.15">
      <c r="B6" s="697"/>
      <c r="C6" s="711" t="s">
        <v>287</v>
      </c>
      <c r="D6" s="712"/>
      <c r="E6" s="237">
        <v>3</v>
      </c>
      <c r="F6" s="702"/>
      <c r="G6" s="703"/>
      <c r="H6" s="703"/>
      <c r="I6" s="703"/>
      <c r="J6" s="703"/>
      <c r="K6" s="703"/>
      <c r="L6" s="704"/>
      <c r="M6" s="697"/>
      <c r="N6" s="711" t="s">
        <v>287</v>
      </c>
      <c r="O6" s="712"/>
      <c r="P6" s="237">
        <v>4</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666</v>
      </c>
      <c r="Q7" s="702"/>
      <c r="R7" s="703"/>
      <c r="S7" s="703"/>
      <c r="T7" s="703"/>
      <c r="U7" s="703"/>
      <c r="V7" s="703"/>
      <c r="W7" s="704"/>
    </row>
    <row r="8" spans="2:23" s="25" customFormat="1" ht="25.5" customHeight="1" x14ac:dyDescent="0.15">
      <c r="B8" s="696"/>
      <c r="C8" s="711" t="s">
        <v>237</v>
      </c>
      <c r="D8" s="712"/>
      <c r="E8" s="236" t="s">
        <v>708</v>
      </c>
      <c r="F8" s="702"/>
      <c r="G8" s="703"/>
      <c r="H8" s="703"/>
      <c r="I8" s="703"/>
      <c r="J8" s="703"/>
      <c r="K8" s="703"/>
      <c r="L8" s="704"/>
      <c r="M8" s="696"/>
      <c r="N8" s="711" t="s">
        <v>237</v>
      </c>
      <c r="O8" s="712"/>
      <c r="P8" s="236" t="s">
        <v>703</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476</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c r="Q12" s="702"/>
      <c r="R12" s="703"/>
      <c r="S12" s="703"/>
      <c r="T12" s="703"/>
      <c r="U12" s="703"/>
      <c r="V12" s="703"/>
      <c r="W12" s="704"/>
    </row>
    <row r="13" spans="2:23" s="25" customFormat="1" ht="25.5" customHeight="1" x14ac:dyDescent="0.15">
      <c r="B13" s="679" t="s">
        <v>291</v>
      </c>
      <c r="C13" s="679"/>
      <c r="D13" s="679"/>
      <c r="E13" s="692" t="s">
        <v>716</v>
      </c>
      <c r="F13" s="693"/>
      <c r="G13" s="694"/>
      <c r="H13" s="679" t="s">
        <v>292</v>
      </c>
      <c r="I13" s="679"/>
      <c r="J13" s="680" t="s">
        <v>531</v>
      </c>
      <c r="K13" s="680"/>
      <c r="L13" s="680"/>
      <c r="M13" s="679" t="s">
        <v>291</v>
      </c>
      <c r="N13" s="679"/>
      <c r="O13" s="679"/>
      <c r="P13" s="692" t="s">
        <v>670</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c r="Q14" s="682"/>
      <c r="R14" s="682"/>
      <c r="S14" s="690" t="s">
        <v>294</v>
      </c>
      <c r="T14" s="691"/>
      <c r="U14" s="685"/>
      <c r="V14" s="686"/>
      <c r="W14" s="687"/>
    </row>
    <row r="15" spans="2:23" s="25" customFormat="1" ht="39.75" customHeight="1" x14ac:dyDescent="0.15">
      <c r="B15" s="672" t="s">
        <v>295</v>
      </c>
      <c r="C15" s="672"/>
      <c r="D15" s="672"/>
      <c r="E15" s="673" t="s">
        <v>877</v>
      </c>
      <c r="F15" s="674"/>
      <c r="G15" s="674"/>
      <c r="H15" s="674"/>
      <c r="I15" s="674"/>
      <c r="J15" s="674"/>
      <c r="K15" s="674"/>
      <c r="L15" s="675"/>
      <c r="M15" s="672" t="s">
        <v>295</v>
      </c>
      <c r="N15" s="672"/>
      <c r="O15" s="672"/>
      <c r="P15" s="673" t="s">
        <v>878</v>
      </c>
      <c r="Q15" s="674"/>
      <c r="R15" s="674"/>
      <c r="S15" s="674"/>
      <c r="T15" s="674"/>
      <c r="U15" s="674"/>
      <c r="V15" s="674"/>
      <c r="W15" s="675"/>
    </row>
    <row r="16" spans="2:23" s="25" customFormat="1" ht="25.5" customHeight="1" x14ac:dyDescent="0.15">
      <c r="B16" s="698" t="s">
        <v>285</v>
      </c>
      <c r="C16" s="698" t="s">
        <v>286</v>
      </c>
      <c r="D16" s="698"/>
      <c r="E16" s="236" t="s">
        <v>660</v>
      </c>
      <c r="F16" s="699"/>
      <c r="G16" s="700"/>
      <c r="H16" s="700"/>
      <c r="I16" s="700"/>
      <c r="J16" s="700"/>
      <c r="K16" s="700"/>
      <c r="L16" s="701"/>
      <c r="M16" s="698" t="s">
        <v>285</v>
      </c>
      <c r="N16" s="698" t="s">
        <v>286</v>
      </c>
      <c r="O16" s="698"/>
      <c r="P16" s="236" t="s">
        <v>660</v>
      </c>
      <c r="Q16" s="702"/>
      <c r="R16" s="703"/>
      <c r="S16" s="703"/>
      <c r="T16" s="703"/>
      <c r="U16" s="703"/>
      <c r="V16" s="703"/>
      <c r="W16" s="704"/>
    </row>
    <row r="17" spans="2:24" s="25" customFormat="1" ht="25.5" customHeight="1" x14ac:dyDescent="0.15">
      <c r="B17" s="698"/>
      <c r="C17" s="698" t="s">
        <v>287</v>
      </c>
      <c r="D17" s="698"/>
      <c r="E17" s="237">
        <v>1</v>
      </c>
      <c r="F17" s="702"/>
      <c r="G17" s="703"/>
      <c r="H17" s="703"/>
      <c r="I17" s="703"/>
      <c r="J17" s="703"/>
      <c r="K17" s="703"/>
      <c r="L17" s="704"/>
      <c r="M17" s="698"/>
      <c r="N17" s="698" t="s">
        <v>287</v>
      </c>
      <c r="O17" s="698"/>
      <c r="P17" s="237">
        <v>2</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604</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529</v>
      </c>
      <c r="Q23" s="702"/>
      <c r="R23" s="703"/>
      <c r="S23" s="703"/>
      <c r="T23" s="703"/>
      <c r="U23" s="703"/>
      <c r="V23" s="703"/>
      <c r="W23" s="704"/>
    </row>
    <row r="24" spans="2:24" s="25" customFormat="1" ht="25.5" customHeight="1" x14ac:dyDescent="0.15">
      <c r="B24" s="679" t="s">
        <v>291</v>
      </c>
      <c r="C24" s="679"/>
      <c r="D24" s="679"/>
      <c r="E24" s="692" t="s">
        <v>712</v>
      </c>
      <c r="F24" s="693"/>
      <c r="G24" s="694"/>
      <c r="H24" s="679" t="s">
        <v>292</v>
      </c>
      <c r="I24" s="679"/>
      <c r="J24" s="692" t="s">
        <v>531</v>
      </c>
      <c r="K24" s="693"/>
      <c r="L24" s="694"/>
      <c r="M24" s="679" t="s">
        <v>291</v>
      </c>
      <c r="N24" s="679"/>
      <c r="O24" s="679"/>
      <c r="P24" s="692" t="s">
        <v>531</v>
      </c>
      <c r="Q24" s="693"/>
      <c r="R24" s="694"/>
      <c r="S24" s="679" t="s">
        <v>292</v>
      </c>
      <c r="T24" s="679"/>
      <c r="U24" s="680" t="s">
        <v>701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705</v>
      </c>
      <c r="Q25" s="682"/>
      <c r="R25" s="682"/>
      <c r="S25" s="690" t="s">
        <v>294</v>
      </c>
      <c r="T25" s="691"/>
      <c r="U25" s="685"/>
      <c r="V25" s="686"/>
      <c r="W25" s="687"/>
    </row>
    <row r="26" spans="2:24" s="25" customFormat="1" ht="39.75" customHeight="1" x14ac:dyDescent="0.15">
      <c r="B26" s="672" t="s">
        <v>295</v>
      </c>
      <c r="C26" s="672"/>
      <c r="D26" s="672"/>
      <c r="E26" s="673" t="s">
        <v>879</v>
      </c>
      <c r="F26" s="674"/>
      <c r="G26" s="674"/>
      <c r="H26" s="674"/>
      <c r="I26" s="674"/>
      <c r="J26" s="674"/>
      <c r="K26" s="674"/>
      <c r="L26" s="675"/>
      <c r="M26" s="672" t="s">
        <v>295</v>
      </c>
      <c r="N26" s="672"/>
      <c r="O26" s="672"/>
      <c r="P26" s="673" t="s">
        <v>880</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1375ECD-1E9A-4FD0-AEE2-90AC84237CB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15083EF-F33A-41FE-8B9E-800D42F423A2}">
          <x14:formula1>
            <xm:f>'(参考)リスト'!$C$16:$C$47</xm:f>
          </x14:formula1>
          <xm:sqref>E8 P8 P19 E19</xm:sqref>
        </x14:dataValidation>
        <x14:dataValidation type="list" allowBlank="1" showInputMessage="1" showErrorMessage="1" xr:uid="{DDF09CDB-27EE-476A-A935-6FA0B4CFBAEE}">
          <x14:formula1>
            <xm:f>'(参考)リスト'!$B$16:$B$21</xm:f>
          </x14:formula1>
          <xm:sqref>E7 E18 P7 P18</xm:sqref>
        </x14:dataValidation>
        <x14:dataValidation type="list" allowBlank="1" showInputMessage="1" showErrorMessage="1" xr:uid="{D4134F7F-466F-45A0-AB80-E91E7DD42C74}">
          <x14:formula1>
            <xm:f>'(参考)リスト'!$E$16:$E$27</xm:f>
          </x14:formula1>
          <xm:sqref>E9 E20 P9 P20</xm:sqref>
        </x14:dataValidation>
        <x14:dataValidation type="list" allowBlank="1" showInputMessage="1" showErrorMessage="1" xr:uid="{46F5E4AA-8567-45C5-8FD5-5804C997B8E3}">
          <x14:formula1>
            <xm:f>'(参考)リスト'!$D$16:$D$18</xm:f>
          </x14:formula1>
          <xm:sqref>E10 E21 P10 P21</xm:sqref>
        </x14:dataValidation>
        <x14:dataValidation type="list" allowBlank="1" showInputMessage="1" showErrorMessage="1" xr:uid="{2F5D5A38-0E4A-4CDE-925A-E2D9B521013D}">
          <x14:formula1>
            <xm:f>'(参考)リスト'!$F$16:$F$21</xm:f>
          </x14:formula1>
          <xm:sqref>E22:E23 E11:E12 P11:P12 P22:P23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35D7D-1FD0-41EF-9A77-4B54DAC10C73}">
  <sheetPr codeName="Sheet77">
    <pageSetUpPr fitToPage="1"/>
  </sheetPr>
  <dimension ref="B1:X31"/>
  <sheetViews>
    <sheetView showGridLines="0" showZeros="0" view="pageBreakPreview" topLeftCell="A4" zoomScaleNormal="70" zoomScaleSheetLayoutView="100" workbookViewId="0">
      <selection activeCell="P16" sqref="P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661</v>
      </c>
      <c r="F5" s="699"/>
      <c r="G5" s="700"/>
      <c r="H5" s="700"/>
      <c r="I5" s="700"/>
      <c r="J5" s="700"/>
      <c r="K5" s="700"/>
      <c r="L5" s="701"/>
      <c r="M5" s="695" t="s">
        <v>285</v>
      </c>
      <c r="N5" s="711" t="s">
        <v>286</v>
      </c>
      <c r="O5" s="712"/>
      <c r="P5" s="236" t="s">
        <v>661</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2</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603</v>
      </c>
      <c r="F8" s="702"/>
      <c r="G8" s="703"/>
      <c r="H8" s="703"/>
      <c r="I8" s="703"/>
      <c r="J8" s="703"/>
      <c r="K8" s="703"/>
      <c r="L8" s="704"/>
      <c r="M8" s="696"/>
      <c r="N8" s="711" t="s">
        <v>237</v>
      </c>
      <c r="O8" s="712"/>
      <c r="P8" s="236" t="s">
        <v>708</v>
      </c>
      <c r="Q8" s="702"/>
      <c r="R8" s="703"/>
      <c r="S8" s="703"/>
      <c r="T8" s="703"/>
      <c r="U8" s="703"/>
      <c r="V8" s="703"/>
      <c r="W8" s="704"/>
    </row>
    <row r="9" spans="2:23" s="25" customFormat="1" ht="25.5" customHeight="1" x14ac:dyDescent="0.15">
      <c r="B9" s="713" t="s">
        <v>239</v>
      </c>
      <c r="C9" s="714"/>
      <c r="D9" s="715"/>
      <c r="E9" s="236" t="s">
        <v>442</v>
      </c>
      <c r="F9" s="702"/>
      <c r="G9" s="703"/>
      <c r="H9" s="703"/>
      <c r="I9" s="703"/>
      <c r="J9" s="703"/>
      <c r="K9" s="703"/>
      <c r="L9" s="704"/>
      <c r="M9" s="713" t="s">
        <v>239</v>
      </c>
      <c r="N9" s="714"/>
      <c r="O9" s="715"/>
      <c r="P9" s="236" t="s">
        <v>442</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529</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531</v>
      </c>
      <c r="F13" s="693"/>
      <c r="G13" s="694"/>
      <c r="H13" s="679" t="s">
        <v>292</v>
      </c>
      <c r="I13" s="679"/>
      <c r="J13" s="680" t="s">
        <v>911</v>
      </c>
      <c r="K13" s="680"/>
      <c r="L13" s="680"/>
      <c r="M13" s="679" t="s">
        <v>291</v>
      </c>
      <c r="N13" s="679"/>
      <c r="O13" s="679"/>
      <c r="P13" s="692" t="s">
        <v>882</v>
      </c>
      <c r="Q13" s="693"/>
      <c r="R13" s="694"/>
      <c r="S13" s="679" t="s">
        <v>292</v>
      </c>
      <c r="T13" s="679"/>
      <c r="U13" s="680" t="s">
        <v>531</v>
      </c>
      <c r="V13" s="680"/>
      <c r="W13" s="680"/>
    </row>
    <row r="14" spans="2:23" s="25" customFormat="1" ht="25.5" customHeight="1" x14ac:dyDescent="0.15">
      <c r="B14" s="681" t="s">
        <v>293</v>
      </c>
      <c r="C14" s="681"/>
      <c r="D14" s="681"/>
      <c r="E14" s="555" t="s">
        <v>705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881</v>
      </c>
      <c r="F15" s="674"/>
      <c r="G15" s="674"/>
      <c r="H15" s="674"/>
      <c r="I15" s="674"/>
      <c r="J15" s="674"/>
      <c r="K15" s="674"/>
      <c r="L15" s="675"/>
      <c r="M15" s="672" t="s">
        <v>295</v>
      </c>
      <c r="N15" s="672"/>
      <c r="O15" s="672"/>
      <c r="P15" s="673" t="s">
        <v>1014</v>
      </c>
      <c r="Q15" s="674"/>
      <c r="R15" s="674"/>
      <c r="S15" s="674"/>
      <c r="T15" s="674"/>
      <c r="U15" s="674"/>
      <c r="V15" s="674"/>
      <c r="W15" s="675"/>
    </row>
    <row r="16" spans="2:23" s="25" customFormat="1" ht="25.5" customHeight="1" x14ac:dyDescent="0.15">
      <c r="B16" s="698" t="s">
        <v>285</v>
      </c>
      <c r="C16" s="698" t="s">
        <v>286</v>
      </c>
      <c r="D16" s="698"/>
      <c r="E16" s="236" t="s">
        <v>661</v>
      </c>
      <c r="F16" s="699"/>
      <c r="G16" s="700"/>
      <c r="H16" s="700"/>
      <c r="I16" s="700"/>
      <c r="J16" s="700"/>
      <c r="K16" s="700"/>
      <c r="L16" s="701"/>
      <c r="M16" s="698" t="s">
        <v>285</v>
      </c>
      <c r="N16" s="698" t="s">
        <v>286</v>
      </c>
      <c r="O16" s="698"/>
      <c r="P16" s="236" t="s">
        <v>661</v>
      </c>
      <c r="Q16" s="702"/>
      <c r="R16" s="703"/>
      <c r="S16" s="703"/>
      <c r="T16" s="703"/>
      <c r="U16" s="703"/>
      <c r="V16" s="703"/>
      <c r="W16" s="704"/>
    </row>
    <row r="17" spans="2:24" s="25" customFormat="1" ht="25.5" customHeight="1" x14ac:dyDescent="0.15">
      <c r="B17" s="698"/>
      <c r="C17" s="698" t="s">
        <v>287</v>
      </c>
      <c r="D17" s="698"/>
      <c r="E17" s="237">
        <v>3</v>
      </c>
      <c r="F17" s="702"/>
      <c r="G17" s="703"/>
      <c r="H17" s="703"/>
      <c r="I17" s="703"/>
      <c r="J17" s="703"/>
      <c r="K17" s="703"/>
      <c r="L17" s="704"/>
      <c r="M17" s="698"/>
      <c r="N17" s="698" t="s">
        <v>287</v>
      </c>
      <c r="O17" s="698"/>
      <c r="P17" s="237">
        <v>4</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708</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451</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716</v>
      </c>
      <c r="F24" s="693"/>
      <c r="G24" s="694"/>
      <c r="H24" s="679" t="s">
        <v>292</v>
      </c>
      <c r="I24" s="679"/>
      <c r="J24" s="692" t="s">
        <v>531</v>
      </c>
      <c r="K24" s="693"/>
      <c r="L24" s="694"/>
      <c r="M24" s="679" t="s">
        <v>291</v>
      </c>
      <c r="N24" s="679"/>
      <c r="O24" s="679"/>
      <c r="P24" s="692" t="s">
        <v>724</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877</v>
      </c>
      <c r="F26" s="674"/>
      <c r="G26" s="674"/>
      <c r="H26" s="674"/>
      <c r="I26" s="674"/>
      <c r="J26" s="674"/>
      <c r="K26" s="674"/>
      <c r="L26" s="675"/>
      <c r="M26" s="672" t="s">
        <v>295</v>
      </c>
      <c r="N26" s="672"/>
      <c r="O26" s="672"/>
      <c r="P26" s="673" t="s">
        <v>883</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6634C46-2D41-41F3-A6C6-59D627E3B7F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2FA7BC8-FB04-404C-B368-18C53EA9E012}">
          <x14:formula1>
            <xm:f>'(参考)リスト'!$C$16:$C$47</xm:f>
          </x14:formula1>
          <xm:sqref>E8 P8 P19 E19</xm:sqref>
        </x14:dataValidation>
        <x14:dataValidation type="list" allowBlank="1" showInputMessage="1" showErrorMessage="1" xr:uid="{AA48DED6-5AF1-491A-B4DE-E67264EA3160}">
          <x14:formula1>
            <xm:f>'(参考)リスト'!$B$16:$B$21</xm:f>
          </x14:formula1>
          <xm:sqref>E7 E18 P7 P18</xm:sqref>
        </x14:dataValidation>
        <x14:dataValidation type="list" allowBlank="1" showInputMessage="1" showErrorMessage="1" xr:uid="{E09E3BCF-A213-4570-BBA8-ED9109D55B5C}">
          <x14:formula1>
            <xm:f>'(参考)リスト'!$E$16:$E$27</xm:f>
          </x14:formula1>
          <xm:sqref>E9 E20 P9 P20</xm:sqref>
        </x14:dataValidation>
        <x14:dataValidation type="list" allowBlank="1" showInputMessage="1" showErrorMessage="1" xr:uid="{42B6332A-E2E5-4292-8E63-CBDB10065DE6}">
          <x14:formula1>
            <xm:f>'(参考)リスト'!$D$16:$D$18</xm:f>
          </x14:formula1>
          <xm:sqref>E10 E21 P10 P21</xm:sqref>
        </x14:dataValidation>
        <x14:dataValidation type="list" allowBlank="1" showInputMessage="1" showErrorMessage="1" xr:uid="{DA5CF7DF-9131-4C41-96BE-0140A124F8EE}">
          <x14:formula1>
            <xm:f>'(参考)リスト'!$F$16:$F$21</xm:f>
          </x14:formula1>
          <xm:sqref>E22:E23 P11:P12 E11:E12 P22:P23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762F-219E-45DB-9475-EF3AA89A780C}">
  <sheetPr codeName="Sheet78">
    <pageSetUpPr fitToPage="1"/>
  </sheetPr>
  <dimension ref="B1:X31"/>
  <sheetViews>
    <sheetView showGridLines="0" showZeros="0" view="pageBreakPreview" zoomScaleNormal="70" zoomScaleSheetLayoutView="100" workbookViewId="0">
      <selection activeCell="P15" sqref="P15:W15"/>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6" t="str">
        <f>+'様式A-1'!$W$2</f>
        <v>34.18981,132.15406</v>
      </c>
      <c r="U2" s="506"/>
      <c r="V2" s="506"/>
      <c r="W2" s="506"/>
    </row>
    <row r="3" spans="2:23" ht="25.15" customHeight="1" x14ac:dyDescent="0.15">
      <c r="B3" s="716" t="s">
        <v>280</v>
      </c>
      <c r="C3" s="717"/>
      <c r="D3" s="717"/>
      <c r="E3" s="718" t="str">
        <f>+'様式A-1'!$D$3</f>
        <v>マツオトンネル</v>
      </c>
      <c r="F3" s="719"/>
      <c r="G3" s="720"/>
      <c r="H3" s="721" t="s">
        <v>281</v>
      </c>
      <c r="I3" s="722"/>
      <c r="J3" s="692" t="str">
        <f>+'様式A-1'!$J$3</f>
        <v>一般県道岩国美和線</v>
      </c>
      <c r="K3" s="693"/>
      <c r="L3" s="694"/>
      <c r="M3" s="723" t="s">
        <v>282</v>
      </c>
      <c r="N3" s="724"/>
      <c r="O3" s="725"/>
      <c r="P3" s="729" t="str">
        <f>+'様式B (1)'!$S$3</f>
        <v>復建調査設計株式会社</v>
      </c>
      <c r="Q3" s="729"/>
      <c r="R3" s="729"/>
      <c r="S3" s="723" t="s">
        <v>225</v>
      </c>
      <c r="T3" s="725"/>
      <c r="U3" s="732">
        <f>+'様式B (1)'!$P$2</f>
        <v>45862</v>
      </c>
      <c r="V3" s="733"/>
      <c r="W3" s="734"/>
    </row>
    <row r="4" spans="2:23" ht="25.15" customHeight="1" x14ac:dyDescent="0.15">
      <c r="B4" s="736" t="s">
        <v>283</v>
      </c>
      <c r="C4" s="737"/>
      <c r="D4" s="737"/>
      <c r="E4" s="738" t="str">
        <f>+'様式A-1'!$D$4</f>
        <v>松尾トンネル</v>
      </c>
      <c r="F4" s="739"/>
      <c r="G4" s="740"/>
      <c r="H4" s="721" t="s">
        <v>284</v>
      </c>
      <c r="I4" s="722"/>
      <c r="J4" s="741" t="str">
        <f>+'様式A-1'!$R$3</f>
        <v>山口県岩国土木建築事務所</v>
      </c>
      <c r="K4" s="693"/>
      <c r="L4" s="694"/>
      <c r="M4" s="726"/>
      <c r="N4" s="727"/>
      <c r="O4" s="728"/>
      <c r="P4" s="742" t="str">
        <f>+'様式B (1)'!$S$4</f>
        <v>小笠原洋</v>
      </c>
      <c r="Q4" s="742"/>
      <c r="R4" s="742"/>
      <c r="S4" s="730"/>
      <c r="T4" s="731"/>
      <c r="U4" s="730"/>
      <c r="V4" s="735"/>
      <c r="W4" s="731"/>
    </row>
    <row r="5" spans="2:23" s="25" customFormat="1" ht="25.5" customHeight="1" x14ac:dyDescent="0.15">
      <c r="B5" s="695" t="s">
        <v>285</v>
      </c>
      <c r="C5" s="711" t="s">
        <v>286</v>
      </c>
      <c r="D5" s="712"/>
      <c r="E5" s="236" t="s">
        <v>662</v>
      </c>
      <c r="F5" s="699"/>
      <c r="G5" s="700"/>
      <c r="H5" s="700"/>
      <c r="I5" s="700"/>
      <c r="J5" s="700"/>
      <c r="K5" s="700"/>
      <c r="L5" s="701"/>
      <c r="M5" s="695" t="s">
        <v>285</v>
      </c>
      <c r="N5" s="711" t="s">
        <v>286</v>
      </c>
      <c r="O5" s="712"/>
      <c r="P5" s="236" t="s">
        <v>592</v>
      </c>
      <c r="Q5" s="702"/>
      <c r="R5" s="703"/>
      <c r="S5" s="703"/>
      <c r="T5" s="703"/>
      <c r="U5" s="703"/>
      <c r="V5" s="703"/>
      <c r="W5" s="704"/>
    </row>
    <row r="6" spans="2:23" s="25" customFormat="1" ht="25.5" customHeight="1" x14ac:dyDescent="0.15">
      <c r="B6" s="697"/>
      <c r="C6" s="711" t="s">
        <v>287</v>
      </c>
      <c r="D6" s="712"/>
      <c r="E6" s="237">
        <v>1</v>
      </c>
      <c r="F6" s="702"/>
      <c r="G6" s="703"/>
      <c r="H6" s="703"/>
      <c r="I6" s="703"/>
      <c r="J6" s="703"/>
      <c r="K6" s="703"/>
      <c r="L6" s="704"/>
      <c r="M6" s="697"/>
      <c r="N6" s="711" t="s">
        <v>287</v>
      </c>
      <c r="O6" s="712"/>
      <c r="P6" s="237">
        <v>1</v>
      </c>
      <c r="Q6" s="702"/>
      <c r="R6" s="703"/>
      <c r="S6" s="703"/>
      <c r="T6" s="703"/>
      <c r="U6" s="703"/>
      <c r="V6" s="703"/>
      <c r="W6" s="704"/>
    </row>
    <row r="7" spans="2:23" s="25" customFormat="1" ht="25.5" customHeight="1" x14ac:dyDescent="0.15">
      <c r="B7" s="695" t="s">
        <v>288</v>
      </c>
      <c r="C7" s="711" t="s">
        <v>236</v>
      </c>
      <c r="D7" s="712"/>
      <c r="E7" s="237" t="s">
        <v>522</v>
      </c>
      <c r="F7" s="702"/>
      <c r="G7" s="703"/>
      <c r="H7" s="703"/>
      <c r="I7" s="703"/>
      <c r="J7" s="703"/>
      <c r="K7" s="703"/>
      <c r="L7" s="704"/>
      <c r="M7" s="695" t="s">
        <v>288</v>
      </c>
      <c r="N7" s="711" t="s">
        <v>236</v>
      </c>
      <c r="O7" s="712"/>
      <c r="P7" s="237" t="s">
        <v>522</v>
      </c>
      <c r="Q7" s="702"/>
      <c r="R7" s="703"/>
      <c r="S7" s="703"/>
      <c r="T7" s="703"/>
      <c r="U7" s="703"/>
      <c r="V7" s="703"/>
      <c r="W7" s="704"/>
    </row>
    <row r="8" spans="2:23" s="25" customFormat="1" ht="25.5" customHeight="1" x14ac:dyDescent="0.15">
      <c r="B8" s="696"/>
      <c r="C8" s="711" t="s">
        <v>237</v>
      </c>
      <c r="D8" s="712"/>
      <c r="E8" s="236" t="s">
        <v>605</v>
      </c>
      <c r="F8" s="702"/>
      <c r="G8" s="703"/>
      <c r="H8" s="703"/>
      <c r="I8" s="703"/>
      <c r="J8" s="703"/>
      <c r="K8" s="703"/>
      <c r="L8" s="704"/>
      <c r="M8" s="696"/>
      <c r="N8" s="711" t="s">
        <v>237</v>
      </c>
      <c r="O8" s="712"/>
      <c r="P8" s="236" t="s">
        <v>604</v>
      </c>
      <c r="Q8" s="702"/>
      <c r="R8" s="703"/>
      <c r="S8" s="703"/>
      <c r="T8" s="703"/>
      <c r="U8" s="703"/>
      <c r="V8" s="703"/>
      <c r="W8" s="704"/>
    </row>
    <row r="9" spans="2:23" s="25" customFormat="1" ht="25.5" customHeight="1" x14ac:dyDescent="0.15">
      <c r="B9" s="713" t="s">
        <v>239</v>
      </c>
      <c r="C9" s="714"/>
      <c r="D9" s="715"/>
      <c r="E9" s="236" t="s">
        <v>451</v>
      </c>
      <c r="F9" s="702"/>
      <c r="G9" s="703"/>
      <c r="H9" s="703"/>
      <c r="I9" s="703"/>
      <c r="J9" s="703"/>
      <c r="K9" s="703"/>
      <c r="L9" s="704"/>
      <c r="M9" s="713" t="s">
        <v>239</v>
      </c>
      <c r="N9" s="714"/>
      <c r="O9" s="715"/>
      <c r="P9" s="236" t="s">
        <v>451</v>
      </c>
      <c r="Q9" s="702"/>
      <c r="R9" s="703"/>
      <c r="S9" s="703"/>
      <c r="T9" s="703"/>
      <c r="U9" s="703"/>
      <c r="V9" s="703"/>
      <c r="W9" s="704"/>
    </row>
    <row r="10" spans="2:23" s="25" customFormat="1" ht="25.5" customHeight="1" x14ac:dyDescent="0.15">
      <c r="B10" s="695" t="s">
        <v>289</v>
      </c>
      <c r="C10" s="713" t="s">
        <v>290</v>
      </c>
      <c r="D10" s="715"/>
      <c r="E10" s="237" t="s">
        <v>542</v>
      </c>
      <c r="F10" s="702"/>
      <c r="G10" s="703"/>
      <c r="H10" s="703"/>
      <c r="I10" s="703"/>
      <c r="J10" s="703"/>
      <c r="K10" s="703"/>
      <c r="L10" s="704"/>
      <c r="M10" s="695" t="s">
        <v>289</v>
      </c>
      <c r="N10" s="713" t="s">
        <v>290</v>
      </c>
      <c r="O10" s="715"/>
      <c r="P10" s="237" t="s">
        <v>542</v>
      </c>
      <c r="Q10" s="702"/>
      <c r="R10" s="703"/>
      <c r="S10" s="703"/>
      <c r="T10" s="703"/>
      <c r="U10" s="703"/>
      <c r="V10" s="703"/>
      <c r="W10" s="704"/>
    </row>
    <row r="11" spans="2:23" s="25" customFormat="1" ht="25.5" customHeight="1" x14ac:dyDescent="0.15">
      <c r="B11" s="696"/>
      <c r="C11" s="713" t="s">
        <v>248</v>
      </c>
      <c r="D11" s="715"/>
      <c r="E11" s="180"/>
      <c r="F11" s="702"/>
      <c r="G11" s="703"/>
      <c r="H11" s="703"/>
      <c r="I11" s="703"/>
      <c r="J11" s="703"/>
      <c r="K11" s="703"/>
      <c r="L11" s="704"/>
      <c r="M11" s="696"/>
      <c r="N11" s="713" t="s">
        <v>248</v>
      </c>
      <c r="O11" s="715"/>
      <c r="P11" s="180"/>
      <c r="Q11" s="702"/>
      <c r="R11" s="703"/>
      <c r="S11" s="703"/>
      <c r="T11" s="703"/>
      <c r="U11" s="703"/>
      <c r="V11" s="703"/>
      <c r="W11" s="704"/>
    </row>
    <row r="12" spans="2:23" s="25" customFormat="1" ht="25.5" customHeight="1" x14ac:dyDescent="0.15">
      <c r="B12" s="697"/>
      <c r="C12" s="672" t="s">
        <v>249</v>
      </c>
      <c r="D12" s="672"/>
      <c r="E12" s="180" t="s">
        <v>593</v>
      </c>
      <c r="F12" s="705"/>
      <c r="G12" s="706"/>
      <c r="H12" s="706"/>
      <c r="I12" s="706"/>
      <c r="J12" s="706"/>
      <c r="K12" s="706"/>
      <c r="L12" s="707"/>
      <c r="M12" s="697"/>
      <c r="N12" s="672" t="s">
        <v>249</v>
      </c>
      <c r="O12" s="672"/>
      <c r="P12" s="180" t="s">
        <v>593</v>
      </c>
      <c r="Q12" s="702"/>
      <c r="R12" s="703"/>
      <c r="S12" s="703"/>
      <c r="T12" s="703"/>
      <c r="U12" s="703"/>
      <c r="V12" s="703"/>
      <c r="W12" s="704"/>
    </row>
    <row r="13" spans="2:23" s="25" customFormat="1" ht="25.5" customHeight="1" x14ac:dyDescent="0.15">
      <c r="B13" s="679" t="s">
        <v>291</v>
      </c>
      <c r="C13" s="679"/>
      <c r="D13" s="679"/>
      <c r="E13" s="692" t="s">
        <v>884</v>
      </c>
      <c r="F13" s="693"/>
      <c r="G13" s="694"/>
      <c r="H13" s="679" t="s">
        <v>292</v>
      </c>
      <c r="I13" s="679"/>
      <c r="J13" s="680" t="s">
        <v>531</v>
      </c>
      <c r="K13" s="680"/>
      <c r="L13" s="680"/>
      <c r="M13" s="679" t="s">
        <v>291</v>
      </c>
      <c r="N13" s="679"/>
      <c r="O13" s="679"/>
      <c r="P13" s="692" t="s">
        <v>682</v>
      </c>
      <c r="Q13" s="693"/>
      <c r="R13" s="694"/>
      <c r="S13" s="679" t="s">
        <v>292</v>
      </c>
      <c r="T13" s="679"/>
      <c r="U13" s="680" t="s">
        <v>531</v>
      </c>
      <c r="V13" s="680"/>
      <c r="W13" s="680"/>
    </row>
    <row r="14" spans="2:23" s="25" customFormat="1" ht="25.5" customHeight="1" x14ac:dyDescent="0.15">
      <c r="B14" s="681" t="s">
        <v>293</v>
      </c>
      <c r="C14" s="681"/>
      <c r="D14" s="681"/>
      <c r="E14" s="555" t="s">
        <v>525</v>
      </c>
      <c r="F14" s="555"/>
      <c r="G14" s="555"/>
      <c r="H14" s="683" t="s">
        <v>294</v>
      </c>
      <c r="I14" s="684"/>
      <c r="J14" s="708"/>
      <c r="K14" s="709"/>
      <c r="L14" s="710"/>
      <c r="M14" s="683" t="s">
        <v>293</v>
      </c>
      <c r="N14" s="684"/>
      <c r="O14" s="688"/>
      <c r="P14" s="689" t="s">
        <v>525</v>
      </c>
      <c r="Q14" s="682"/>
      <c r="R14" s="682"/>
      <c r="S14" s="690" t="s">
        <v>294</v>
      </c>
      <c r="T14" s="691"/>
      <c r="U14" s="685"/>
      <c r="V14" s="686"/>
      <c r="W14" s="687"/>
    </row>
    <row r="15" spans="2:23" s="25" customFormat="1" ht="39.75" customHeight="1" x14ac:dyDescent="0.15">
      <c r="B15" s="672" t="s">
        <v>295</v>
      </c>
      <c r="C15" s="672"/>
      <c r="D15" s="672"/>
      <c r="E15" s="673" t="s">
        <v>885</v>
      </c>
      <c r="F15" s="674"/>
      <c r="G15" s="674"/>
      <c r="H15" s="674"/>
      <c r="I15" s="674"/>
      <c r="J15" s="674"/>
      <c r="K15" s="674"/>
      <c r="L15" s="675"/>
      <c r="M15" s="672" t="s">
        <v>295</v>
      </c>
      <c r="N15" s="672"/>
      <c r="O15" s="672"/>
      <c r="P15" s="673" t="s">
        <v>886</v>
      </c>
      <c r="Q15" s="674"/>
      <c r="R15" s="674"/>
      <c r="S15" s="674"/>
      <c r="T15" s="674"/>
      <c r="U15" s="674"/>
      <c r="V15" s="674"/>
      <c r="W15" s="675"/>
    </row>
    <row r="16" spans="2:23" s="25" customFormat="1" ht="25.5" customHeight="1" x14ac:dyDescent="0.15">
      <c r="B16" s="698" t="s">
        <v>285</v>
      </c>
      <c r="C16" s="698" t="s">
        <v>286</v>
      </c>
      <c r="D16" s="698"/>
      <c r="E16" s="236" t="s">
        <v>592</v>
      </c>
      <c r="F16" s="699"/>
      <c r="G16" s="700"/>
      <c r="H16" s="700"/>
      <c r="I16" s="700"/>
      <c r="J16" s="700"/>
      <c r="K16" s="700"/>
      <c r="L16" s="701"/>
      <c r="M16" s="698" t="s">
        <v>285</v>
      </c>
      <c r="N16" s="698" t="s">
        <v>286</v>
      </c>
      <c r="O16" s="698"/>
      <c r="P16" s="236" t="s">
        <v>592</v>
      </c>
      <c r="Q16" s="702"/>
      <c r="R16" s="703"/>
      <c r="S16" s="703"/>
      <c r="T16" s="703"/>
      <c r="U16" s="703"/>
      <c r="V16" s="703"/>
      <c r="W16" s="704"/>
    </row>
    <row r="17" spans="2:24" s="25" customFormat="1" ht="25.5" customHeight="1" x14ac:dyDescent="0.15">
      <c r="B17" s="698"/>
      <c r="C17" s="698" t="s">
        <v>287</v>
      </c>
      <c r="D17" s="698"/>
      <c r="E17" s="237">
        <v>2</v>
      </c>
      <c r="F17" s="702"/>
      <c r="G17" s="703"/>
      <c r="H17" s="703"/>
      <c r="I17" s="703"/>
      <c r="J17" s="703"/>
      <c r="K17" s="703"/>
      <c r="L17" s="704"/>
      <c r="M17" s="698"/>
      <c r="N17" s="698" t="s">
        <v>287</v>
      </c>
      <c r="O17" s="698"/>
      <c r="P17" s="237">
        <v>3</v>
      </c>
      <c r="Q17" s="702"/>
      <c r="R17" s="703"/>
      <c r="S17" s="703"/>
      <c r="T17" s="703"/>
      <c r="U17" s="703"/>
      <c r="V17" s="703"/>
      <c r="W17" s="704"/>
    </row>
    <row r="18" spans="2:24" s="25" customFormat="1" ht="25.5" customHeight="1" x14ac:dyDescent="0.15">
      <c r="B18" s="698" t="s">
        <v>288</v>
      </c>
      <c r="C18" s="698" t="s">
        <v>236</v>
      </c>
      <c r="D18" s="698"/>
      <c r="E18" s="237" t="s">
        <v>522</v>
      </c>
      <c r="F18" s="702"/>
      <c r="G18" s="703"/>
      <c r="H18" s="703"/>
      <c r="I18" s="703"/>
      <c r="J18" s="703"/>
      <c r="K18" s="703"/>
      <c r="L18" s="704"/>
      <c r="M18" s="698" t="s">
        <v>288</v>
      </c>
      <c r="N18" s="698" t="s">
        <v>236</v>
      </c>
      <c r="O18" s="698"/>
      <c r="P18" s="237" t="s">
        <v>522</v>
      </c>
      <c r="Q18" s="702"/>
      <c r="R18" s="703"/>
      <c r="S18" s="703"/>
      <c r="T18" s="703"/>
      <c r="U18" s="703"/>
      <c r="V18" s="703"/>
      <c r="W18" s="704"/>
    </row>
    <row r="19" spans="2:24" s="25" customFormat="1" ht="25.5" customHeight="1" x14ac:dyDescent="0.15">
      <c r="B19" s="698"/>
      <c r="C19" s="698" t="s">
        <v>237</v>
      </c>
      <c r="D19" s="698"/>
      <c r="E19" s="236" t="s">
        <v>604</v>
      </c>
      <c r="F19" s="702"/>
      <c r="G19" s="703"/>
      <c r="H19" s="703"/>
      <c r="I19" s="703"/>
      <c r="J19" s="703"/>
      <c r="K19" s="703"/>
      <c r="L19" s="704"/>
      <c r="M19" s="698"/>
      <c r="N19" s="698" t="s">
        <v>237</v>
      </c>
      <c r="O19" s="698"/>
      <c r="P19" s="236" t="s">
        <v>708</v>
      </c>
      <c r="Q19" s="702"/>
      <c r="R19" s="703"/>
      <c r="S19" s="703"/>
      <c r="T19" s="703"/>
      <c r="U19" s="703"/>
      <c r="V19" s="703"/>
      <c r="W19" s="704"/>
    </row>
    <row r="20" spans="2:24" s="25" customFormat="1" ht="25.5" customHeight="1" x14ac:dyDescent="0.15">
      <c r="B20" s="672" t="s">
        <v>239</v>
      </c>
      <c r="C20" s="672"/>
      <c r="D20" s="672"/>
      <c r="E20" s="236" t="s">
        <v>451</v>
      </c>
      <c r="F20" s="702"/>
      <c r="G20" s="703"/>
      <c r="H20" s="703"/>
      <c r="I20" s="703"/>
      <c r="J20" s="703"/>
      <c r="K20" s="703"/>
      <c r="L20" s="704"/>
      <c r="M20" s="672" t="s">
        <v>239</v>
      </c>
      <c r="N20" s="672"/>
      <c r="O20" s="672"/>
      <c r="P20" s="236" t="s">
        <v>442</v>
      </c>
      <c r="Q20" s="702"/>
      <c r="R20" s="703"/>
      <c r="S20" s="703"/>
      <c r="T20" s="703"/>
      <c r="U20" s="703"/>
      <c r="V20" s="703"/>
      <c r="W20" s="704"/>
    </row>
    <row r="21" spans="2:24" s="25" customFormat="1" ht="25.5" customHeight="1" x14ac:dyDescent="0.15">
      <c r="B21" s="695" t="s">
        <v>289</v>
      </c>
      <c r="C21" s="672" t="s">
        <v>290</v>
      </c>
      <c r="D21" s="672"/>
      <c r="E21" s="237" t="s">
        <v>542</v>
      </c>
      <c r="F21" s="702"/>
      <c r="G21" s="703"/>
      <c r="H21" s="703"/>
      <c r="I21" s="703"/>
      <c r="J21" s="703"/>
      <c r="K21" s="703"/>
      <c r="L21" s="704"/>
      <c r="M21" s="695" t="s">
        <v>289</v>
      </c>
      <c r="N21" s="672" t="s">
        <v>290</v>
      </c>
      <c r="O21" s="672"/>
      <c r="P21" s="237" t="s">
        <v>542</v>
      </c>
      <c r="Q21" s="702"/>
      <c r="R21" s="703"/>
      <c r="S21" s="703"/>
      <c r="T21" s="703"/>
      <c r="U21" s="703"/>
      <c r="V21" s="703"/>
      <c r="W21" s="704"/>
    </row>
    <row r="22" spans="2:24" s="25" customFormat="1" ht="25.5" customHeight="1" x14ac:dyDescent="0.15">
      <c r="B22" s="696"/>
      <c r="C22" s="672" t="s">
        <v>248</v>
      </c>
      <c r="D22" s="672"/>
      <c r="E22" s="180"/>
      <c r="F22" s="702"/>
      <c r="G22" s="703"/>
      <c r="H22" s="703"/>
      <c r="I22" s="703"/>
      <c r="J22" s="703"/>
      <c r="K22" s="703"/>
      <c r="L22" s="704"/>
      <c r="M22" s="696"/>
      <c r="N22" s="672" t="s">
        <v>248</v>
      </c>
      <c r="O22" s="672"/>
      <c r="P22" s="180"/>
      <c r="Q22" s="702"/>
      <c r="R22" s="703"/>
      <c r="S22" s="703"/>
      <c r="T22" s="703"/>
      <c r="U22" s="703"/>
      <c r="V22" s="703"/>
      <c r="W22" s="704"/>
    </row>
    <row r="23" spans="2:24" s="25" customFormat="1" ht="25.5" customHeight="1" x14ac:dyDescent="0.15">
      <c r="B23" s="697"/>
      <c r="C23" s="672" t="s">
        <v>249</v>
      </c>
      <c r="D23" s="672"/>
      <c r="E23" s="180" t="s">
        <v>593</v>
      </c>
      <c r="F23" s="705"/>
      <c r="G23" s="706"/>
      <c r="H23" s="706"/>
      <c r="I23" s="706"/>
      <c r="J23" s="706"/>
      <c r="K23" s="706"/>
      <c r="L23" s="707"/>
      <c r="M23" s="697"/>
      <c r="N23" s="672" t="s">
        <v>249</v>
      </c>
      <c r="O23" s="672"/>
      <c r="P23" s="180" t="s">
        <v>593</v>
      </c>
      <c r="Q23" s="702"/>
      <c r="R23" s="703"/>
      <c r="S23" s="703"/>
      <c r="T23" s="703"/>
      <c r="U23" s="703"/>
      <c r="V23" s="703"/>
      <c r="W23" s="704"/>
    </row>
    <row r="24" spans="2:24" s="25" customFormat="1" ht="25.5" customHeight="1" x14ac:dyDescent="0.15">
      <c r="B24" s="679" t="s">
        <v>291</v>
      </c>
      <c r="C24" s="679"/>
      <c r="D24" s="679"/>
      <c r="E24" s="692" t="s">
        <v>714</v>
      </c>
      <c r="F24" s="693"/>
      <c r="G24" s="694"/>
      <c r="H24" s="679" t="s">
        <v>292</v>
      </c>
      <c r="I24" s="679"/>
      <c r="J24" s="692" t="s">
        <v>531</v>
      </c>
      <c r="K24" s="693"/>
      <c r="L24" s="694"/>
      <c r="M24" s="679" t="s">
        <v>291</v>
      </c>
      <c r="N24" s="679"/>
      <c r="O24" s="679"/>
      <c r="P24" s="692" t="s">
        <v>887</v>
      </c>
      <c r="Q24" s="693"/>
      <c r="R24" s="694"/>
      <c r="S24" s="679" t="s">
        <v>292</v>
      </c>
      <c r="T24" s="679"/>
      <c r="U24" s="680" t="s">
        <v>531</v>
      </c>
      <c r="V24" s="680"/>
      <c r="W24" s="680"/>
    </row>
    <row r="25" spans="2:24" s="25" customFormat="1" ht="25.5" customHeight="1" x14ac:dyDescent="0.15">
      <c r="B25" s="681" t="s">
        <v>293</v>
      </c>
      <c r="C25" s="681"/>
      <c r="D25" s="681"/>
      <c r="E25" s="682" t="s">
        <v>525</v>
      </c>
      <c r="F25" s="682"/>
      <c r="G25" s="682"/>
      <c r="H25" s="683" t="s">
        <v>294</v>
      </c>
      <c r="I25" s="684"/>
      <c r="J25" s="685"/>
      <c r="K25" s="686"/>
      <c r="L25" s="687"/>
      <c r="M25" s="683" t="s">
        <v>293</v>
      </c>
      <c r="N25" s="684"/>
      <c r="O25" s="688"/>
      <c r="P25" s="689" t="s">
        <v>525</v>
      </c>
      <c r="Q25" s="682"/>
      <c r="R25" s="682"/>
      <c r="S25" s="690" t="s">
        <v>294</v>
      </c>
      <c r="T25" s="691"/>
      <c r="U25" s="685"/>
      <c r="V25" s="686"/>
      <c r="W25" s="687"/>
    </row>
    <row r="26" spans="2:24" s="25" customFormat="1" ht="39.75" customHeight="1" x14ac:dyDescent="0.15">
      <c r="B26" s="672" t="s">
        <v>295</v>
      </c>
      <c r="C26" s="672"/>
      <c r="D26" s="672"/>
      <c r="E26" s="673" t="s">
        <v>983</v>
      </c>
      <c r="F26" s="674"/>
      <c r="G26" s="674"/>
      <c r="H26" s="674"/>
      <c r="I26" s="674"/>
      <c r="J26" s="674"/>
      <c r="K26" s="674"/>
      <c r="L26" s="675"/>
      <c r="M26" s="672" t="s">
        <v>295</v>
      </c>
      <c r="N26" s="672"/>
      <c r="O26" s="672"/>
      <c r="P26" s="673" t="s">
        <v>888</v>
      </c>
      <c r="Q26" s="674"/>
      <c r="R26" s="674"/>
      <c r="S26" s="674"/>
      <c r="T26" s="674"/>
      <c r="U26" s="674"/>
      <c r="V26" s="674"/>
      <c r="W26" s="675"/>
    </row>
    <row r="27" spans="2:24" s="25" customFormat="1" ht="15" customHeight="1" x14ac:dyDescent="0.15">
      <c r="B27" s="169"/>
      <c r="C27" s="676" t="s">
        <v>296</v>
      </c>
      <c r="D27" s="677"/>
      <c r="E27" s="677"/>
      <c r="F27" s="677"/>
      <c r="G27" s="677"/>
      <c r="H27" s="677"/>
      <c r="I27" s="677"/>
      <c r="J27" s="677"/>
      <c r="K27" s="677"/>
      <c r="L27" s="677"/>
      <c r="M27" s="170"/>
      <c r="N27" s="170" t="s">
        <v>297</v>
      </c>
      <c r="O27" s="170"/>
      <c r="P27" s="170"/>
      <c r="Q27" s="170"/>
      <c r="R27" s="170"/>
      <c r="S27" s="170"/>
      <c r="T27" s="170"/>
      <c r="U27" s="170"/>
      <c r="V27" s="170"/>
      <c r="W27" s="170"/>
    </row>
    <row r="28" spans="2:24" s="25" customFormat="1" ht="15" customHeight="1" x14ac:dyDescent="0.15">
      <c r="B28" s="169"/>
      <c r="C28" s="678"/>
      <c r="D28" s="678"/>
      <c r="E28" s="678"/>
      <c r="F28" s="678"/>
      <c r="G28" s="678"/>
      <c r="H28" s="678"/>
      <c r="I28" s="678"/>
      <c r="J28" s="678"/>
      <c r="K28" s="678"/>
      <c r="L28" s="678"/>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D2EEB71-5401-4483-8895-CBA6246D34E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A558739-0289-40BE-8058-56E0F2CF89DD}">
          <x14:formula1>
            <xm:f>'(参考)リスト'!$C$16:$C$47</xm:f>
          </x14:formula1>
          <xm:sqref>E8 P8 P19 E19</xm:sqref>
        </x14:dataValidation>
        <x14:dataValidation type="list" allowBlank="1" showInputMessage="1" showErrorMessage="1" xr:uid="{4C1206D0-02CB-43ED-99CD-F85F2F540C0B}">
          <x14:formula1>
            <xm:f>'(参考)リスト'!$B$16:$B$21</xm:f>
          </x14:formula1>
          <xm:sqref>E7 E18 P7 P18</xm:sqref>
        </x14:dataValidation>
        <x14:dataValidation type="list" allowBlank="1" showInputMessage="1" showErrorMessage="1" xr:uid="{A9CC226B-D76A-492F-91CD-D8DA96EB2EF6}">
          <x14:formula1>
            <xm:f>'(参考)リスト'!$E$16:$E$27</xm:f>
          </x14:formula1>
          <xm:sqref>E9 E20 P9 P20</xm:sqref>
        </x14:dataValidation>
        <x14:dataValidation type="list" allowBlank="1" showInputMessage="1" showErrorMessage="1" xr:uid="{74D01266-566B-434E-B898-01C6CAEF5A73}">
          <x14:formula1>
            <xm:f>'(参考)リスト'!$D$16:$D$18</xm:f>
          </x14:formula1>
          <xm:sqref>E10 E21 P10 P21</xm:sqref>
        </x14:dataValidation>
        <x14:dataValidation type="list" allowBlank="1" showInputMessage="1" showErrorMessage="1" xr:uid="{730AE712-8A0E-49CF-9CF0-8B24EEB9DDBD}">
          <x14:formula1>
            <xm:f>'(参考)リスト'!$F$16:$F$21</xm:f>
          </x14:formula1>
          <xm:sqref>P11:P12 E22:E23 P22:P23 E11:E12</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7" t="s">
        <v>303</v>
      </c>
      <c r="C2" s="168"/>
      <c r="D2" s="168"/>
      <c r="E2" s="168"/>
      <c r="F2" s="168"/>
      <c r="G2" s="168"/>
      <c r="H2" s="168"/>
      <c r="I2" s="168"/>
      <c r="J2" s="168"/>
      <c r="K2" s="168"/>
      <c r="L2" s="168"/>
      <c r="M2" s="168"/>
      <c r="N2" s="168"/>
      <c r="O2" s="168"/>
      <c r="P2" s="168"/>
      <c r="Q2" s="168"/>
    </row>
    <row r="3" spans="2:25" ht="25.15" customHeight="1" x14ac:dyDescent="0.15">
      <c r="B3" s="764" t="s">
        <v>280</v>
      </c>
      <c r="C3" s="764"/>
      <c r="D3" s="764"/>
      <c r="E3" s="765" t="str">
        <f>+'様式A-1'!$D$3</f>
        <v>マツオトンネル</v>
      </c>
      <c r="F3" s="765"/>
      <c r="G3" s="765"/>
      <c r="H3" s="765"/>
      <c r="I3" s="755" t="s">
        <v>281</v>
      </c>
      <c r="J3" s="756"/>
      <c r="K3" s="757"/>
      <c r="L3" s="692" t="str">
        <f>+'様式A-1'!$J$3</f>
        <v>一般県道岩国美和線</v>
      </c>
      <c r="M3" s="693"/>
      <c r="N3" s="694"/>
      <c r="O3" s="779" t="s">
        <v>282</v>
      </c>
      <c r="P3" s="780"/>
      <c r="Q3" s="781"/>
      <c r="R3" s="766" t="str">
        <f>+'様式B (1)'!$S$3</f>
        <v>復建調査設計株式会社</v>
      </c>
      <c r="S3" s="767"/>
      <c r="T3" s="768"/>
      <c r="U3" s="785" t="s">
        <v>304</v>
      </c>
      <c r="V3" s="786"/>
      <c r="W3" s="789">
        <f>+'様式B (1)'!$P$2</f>
        <v>45862</v>
      </c>
      <c r="X3" s="790"/>
      <c r="Y3" s="791"/>
    </row>
    <row r="4" spans="2:25" ht="25.15" customHeight="1" x14ac:dyDescent="0.15">
      <c r="B4" s="769" t="s">
        <v>283</v>
      </c>
      <c r="C4" s="769"/>
      <c r="D4" s="769"/>
      <c r="E4" s="770" t="str">
        <f>+'様式A-1'!$D$4</f>
        <v>松尾トンネル</v>
      </c>
      <c r="F4" s="770"/>
      <c r="G4" s="770"/>
      <c r="H4" s="770"/>
      <c r="I4" s="755" t="s">
        <v>284</v>
      </c>
      <c r="J4" s="756"/>
      <c r="K4" s="757"/>
      <c r="L4" s="771" t="str">
        <f>+'様式A-1'!$R$3</f>
        <v>山口県岩国土木建築事務所</v>
      </c>
      <c r="M4" s="772"/>
      <c r="N4" s="773"/>
      <c r="O4" s="782"/>
      <c r="P4" s="783"/>
      <c r="Q4" s="784"/>
      <c r="R4" s="774" t="str">
        <f>+'様式B (1)'!$S$4</f>
        <v>小笠原洋</v>
      </c>
      <c r="S4" s="775"/>
      <c r="T4" s="776"/>
      <c r="U4" s="787"/>
      <c r="V4" s="788"/>
      <c r="W4" s="792"/>
      <c r="X4" s="793"/>
      <c r="Y4" s="794"/>
    </row>
    <row r="5" spans="2:25" ht="15" customHeight="1" x14ac:dyDescent="0.15">
      <c r="B5" s="755" t="s">
        <v>305</v>
      </c>
      <c r="C5" s="756"/>
      <c r="D5" s="757"/>
      <c r="E5" s="171" t="s">
        <v>889</v>
      </c>
      <c r="F5" s="755" t="s">
        <v>306</v>
      </c>
      <c r="G5" s="756"/>
      <c r="H5" s="757"/>
      <c r="I5" s="172">
        <v>1</v>
      </c>
      <c r="J5" s="755" t="s">
        <v>305</v>
      </c>
      <c r="K5" s="756"/>
      <c r="L5" s="757"/>
      <c r="M5" s="171" t="s">
        <v>891</v>
      </c>
      <c r="N5" s="755" t="s">
        <v>306</v>
      </c>
      <c r="O5" s="756"/>
      <c r="P5" s="757"/>
      <c r="Q5" s="172">
        <v>1</v>
      </c>
      <c r="R5" s="758" t="s">
        <v>305</v>
      </c>
      <c r="S5" s="759"/>
      <c r="T5" s="760"/>
      <c r="U5" s="86" t="s">
        <v>893</v>
      </c>
      <c r="V5" s="758" t="s">
        <v>306</v>
      </c>
      <c r="W5" s="759"/>
      <c r="X5" s="760"/>
      <c r="Y5" s="101">
        <v>1</v>
      </c>
    </row>
    <row r="6" spans="2:25" ht="15" customHeight="1" x14ac:dyDescent="0.15">
      <c r="B6" s="755" t="s">
        <v>307</v>
      </c>
      <c r="C6" s="756"/>
      <c r="D6" s="180" t="s">
        <v>501</v>
      </c>
      <c r="E6" s="761" t="s">
        <v>190</v>
      </c>
      <c r="F6" s="762"/>
      <c r="G6" s="762"/>
      <c r="H6" s="762"/>
      <c r="I6" s="763"/>
      <c r="J6" s="755" t="s">
        <v>307</v>
      </c>
      <c r="K6" s="756"/>
      <c r="L6" s="180" t="s">
        <v>505</v>
      </c>
      <c r="M6" s="761" t="s">
        <v>476</v>
      </c>
      <c r="N6" s="762"/>
      <c r="O6" s="762"/>
      <c r="P6" s="762"/>
      <c r="Q6" s="763"/>
      <c r="R6" s="755" t="s">
        <v>307</v>
      </c>
      <c r="S6" s="756"/>
      <c r="T6" s="180" t="s">
        <v>501</v>
      </c>
      <c r="U6" s="761" t="s">
        <v>190</v>
      </c>
      <c r="V6" s="762"/>
      <c r="W6" s="762"/>
      <c r="X6" s="762"/>
      <c r="Y6" s="763"/>
    </row>
    <row r="7" spans="2:25" ht="15" customHeight="1" x14ac:dyDescent="0.15">
      <c r="B7" s="755" t="s">
        <v>308</v>
      </c>
      <c r="C7" s="757"/>
      <c r="D7" s="692" t="s">
        <v>493</v>
      </c>
      <c r="E7" s="694"/>
      <c r="F7" s="755" t="s">
        <v>309</v>
      </c>
      <c r="G7" s="757"/>
      <c r="H7" s="267" t="s">
        <v>506</v>
      </c>
      <c r="I7" s="267"/>
      <c r="J7" s="755" t="s">
        <v>308</v>
      </c>
      <c r="K7" s="757"/>
      <c r="L7" s="692" t="s">
        <v>493</v>
      </c>
      <c r="M7" s="694"/>
      <c r="N7" s="755" t="s">
        <v>309</v>
      </c>
      <c r="O7" s="757"/>
      <c r="P7" s="267" t="s">
        <v>508</v>
      </c>
      <c r="Q7" s="267"/>
      <c r="R7" s="755" t="s">
        <v>308</v>
      </c>
      <c r="S7" s="757"/>
      <c r="T7" s="692" t="s">
        <v>493</v>
      </c>
      <c r="U7" s="694"/>
      <c r="V7" s="755" t="s">
        <v>309</v>
      </c>
      <c r="W7" s="757"/>
      <c r="X7" s="267" t="s">
        <v>506</v>
      </c>
      <c r="Y7" s="267"/>
    </row>
    <row r="8" spans="2:25" ht="15" customHeight="1" x14ac:dyDescent="0.15">
      <c r="B8" s="777" t="s">
        <v>310</v>
      </c>
      <c r="C8" s="777"/>
      <c r="D8" s="180" t="s">
        <v>608</v>
      </c>
      <c r="E8" s="204" t="s">
        <v>311</v>
      </c>
      <c r="F8" s="778" t="s">
        <v>890</v>
      </c>
      <c r="G8" s="778"/>
      <c r="H8" s="778"/>
      <c r="I8" s="778"/>
      <c r="J8" s="777" t="s">
        <v>310</v>
      </c>
      <c r="K8" s="777"/>
      <c r="L8" s="180" t="s">
        <v>608</v>
      </c>
      <c r="M8" s="204" t="s">
        <v>311</v>
      </c>
      <c r="N8" s="778" t="s">
        <v>892</v>
      </c>
      <c r="O8" s="778"/>
      <c r="P8" s="778"/>
      <c r="Q8" s="778"/>
      <c r="R8" s="777" t="s">
        <v>310</v>
      </c>
      <c r="S8" s="777"/>
      <c r="T8" s="180" t="s">
        <v>608</v>
      </c>
      <c r="U8" s="204" t="s">
        <v>311</v>
      </c>
      <c r="V8" s="778" t="s">
        <v>890</v>
      </c>
      <c r="W8" s="778"/>
      <c r="X8" s="778"/>
      <c r="Y8" s="778"/>
    </row>
    <row r="9" spans="2:25" s="25" customFormat="1" ht="14.1" customHeight="1" x14ac:dyDescent="0.15">
      <c r="B9" s="743"/>
      <c r="C9" s="743"/>
      <c r="D9" s="743"/>
      <c r="E9" s="743"/>
      <c r="F9" s="743"/>
      <c r="G9" s="743"/>
      <c r="H9" s="743"/>
      <c r="I9" s="743"/>
      <c r="J9" s="745"/>
      <c r="K9" s="745"/>
      <c r="L9" s="745"/>
      <c r="M9" s="745"/>
      <c r="N9" s="745"/>
      <c r="O9" s="745"/>
      <c r="P9" s="745"/>
      <c r="Q9" s="745"/>
      <c r="R9" s="746"/>
      <c r="S9" s="746"/>
      <c r="T9" s="746"/>
      <c r="U9" s="746"/>
      <c r="V9" s="746"/>
      <c r="W9" s="746"/>
      <c r="X9" s="746"/>
      <c r="Y9" s="747"/>
    </row>
    <row r="10" spans="2:25" s="25" customFormat="1" ht="14.1" customHeight="1" x14ac:dyDescent="0.15">
      <c r="B10" s="744"/>
      <c r="C10" s="744"/>
      <c r="D10" s="744"/>
      <c r="E10" s="744"/>
      <c r="F10" s="744"/>
      <c r="G10" s="744"/>
      <c r="H10" s="744"/>
      <c r="I10" s="744"/>
      <c r="J10" s="745"/>
      <c r="K10" s="745"/>
      <c r="L10" s="745"/>
      <c r="M10" s="745"/>
      <c r="N10" s="745"/>
      <c r="O10" s="745"/>
      <c r="P10" s="745"/>
      <c r="Q10" s="745"/>
      <c r="R10" s="746"/>
      <c r="S10" s="746"/>
      <c r="T10" s="746"/>
      <c r="U10" s="746"/>
      <c r="V10" s="746"/>
      <c r="W10" s="746"/>
      <c r="X10" s="746"/>
      <c r="Y10" s="747"/>
    </row>
    <row r="11" spans="2:25" s="25" customFormat="1" ht="14.1" customHeight="1" x14ac:dyDescent="0.15">
      <c r="B11" s="744"/>
      <c r="C11" s="744"/>
      <c r="D11" s="744"/>
      <c r="E11" s="744"/>
      <c r="F11" s="744"/>
      <c r="G11" s="744"/>
      <c r="H11" s="744"/>
      <c r="I11" s="744"/>
      <c r="J11" s="745"/>
      <c r="K11" s="745"/>
      <c r="L11" s="745"/>
      <c r="M11" s="745"/>
      <c r="N11" s="745"/>
      <c r="O11" s="745"/>
      <c r="P11" s="745"/>
      <c r="Q11" s="745"/>
      <c r="R11" s="746"/>
      <c r="S11" s="746"/>
      <c r="T11" s="746"/>
      <c r="U11" s="746"/>
      <c r="V11" s="746"/>
      <c r="W11" s="746"/>
      <c r="X11" s="746"/>
      <c r="Y11" s="747"/>
    </row>
    <row r="12" spans="2:25" s="25" customFormat="1" ht="14.1" customHeight="1" x14ac:dyDescent="0.15">
      <c r="B12" s="744"/>
      <c r="C12" s="744"/>
      <c r="D12" s="744"/>
      <c r="E12" s="744"/>
      <c r="F12" s="744"/>
      <c r="G12" s="744"/>
      <c r="H12" s="744"/>
      <c r="I12" s="744"/>
      <c r="J12" s="745"/>
      <c r="K12" s="745"/>
      <c r="L12" s="745"/>
      <c r="M12" s="745"/>
      <c r="N12" s="745"/>
      <c r="O12" s="745"/>
      <c r="P12" s="745"/>
      <c r="Q12" s="745"/>
      <c r="R12" s="746"/>
      <c r="S12" s="746"/>
      <c r="T12" s="746"/>
      <c r="U12" s="746"/>
      <c r="V12" s="746"/>
      <c r="W12" s="746"/>
      <c r="X12" s="746"/>
      <c r="Y12" s="747"/>
    </row>
    <row r="13" spans="2:25" s="25" customFormat="1" ht="14.1" customHeight="1" x14ac:dyDescent="0.15">
      <c r="B13" s="744"/>
      <c r="C13" s="744"/>
      <c r="D13" s="744"/>
      <c r="E13" s="744"/>
      <c r="F13" s="744"/>
      <c r="G13" s="744"/>
      <c r="H13" s="744"/>
      <c r="I13" s="744"/>
      <c r="J13" s="745"/>
      <c r="K13" s="745"/>
      <c r="L13" s="745"/>
      <c r="M13" s="745"/>
      <c r="N13" s="745"/>
      <c r="O13" s="745"/>
      <c r="P13" s="745"/>
      <c r="Q13" s="745"/>
      <c r="R13" s="746"/>
      <c r="S13" s="746"/>
      <c r="T13" s="746"/>
      <c r="U13" s="746"/>
      <c r="V13" s="746"/>
      <c r="W13" s="746"/>
      <c r="X13" s="746"/>
      <c r="Y13" s="747"/>
    </row>
    <row r="14" spans="2:25" s="25" customFormat="1" ht="14.1" customHeight="1" x14ac:dyDescent="0.15">
      <c r="B14" s="744"/>
      <c r="C14" s="744"/>
      <c r="D14" s="744"/>
      <c r="E14" s="744"/>
      <c r="F14" s="744"/>
      <c r="G14" s="744"/>
      <c r="H14" s="744"/>
      <c r="I14" s="744"/>
      <c r="J14" s="745"/>
      <c r="K14" s="745"/>
      <c r="L14" s="745"/>
      <c r="M14" s="745"/>
      <c r="N14" s="745"/>
      <c r="O14" s="745"/>
      <c r="P14" s="745"/>
      <c r="Q14" s="745"/>
      <c r="R14" s="746"/>
      <c r="S14" s="746"/>
      <c r="T14" s="746"/>
      <c r="U14" s="746"/>
      <c r="V14" s="746"/>
      <c r="W14" s="746"/>
      <c r="X14" s="746"/>
      <c r="Y14" s="747"/>
    </row>
    <row r="15" spans="2:25" s="25" customFormat="1" ht="14.1" customHeight="1" x14ac:dyDescent="0.15">
      <c r="B15" s="744"/>
      <c r="C15" s="744"/>
      <c r="D15" s="744"/>
      <c r="E15" s="744"/>
      <c r="F15" s="744"/>
      <c r="G15" s="744"/>
      <c r="H15" s="744"/>
      <c r="I15" s="744"/>
      <c r="J15" s="745"/>
      <c r="K15" s="745"/>
      <c r="L15" s="745"/>
      <c r="M15" s="745"/>
      <c r="N15" s="745"/>
      <c r="O15" s="745"/>
      <c r="P15" s="745"/>
      <c r="Q15" s="745"/>
      <c r="R15" s="746"/>
      <c r="S15" s="746"/>
      <c r="T15" s="746"/>
      <c r="U15" s="746"/>
      <c r="V15" s="746"/>
      <c r="W15" s="746"/>
      <c r="X15" s="746"/>
      <c r="Y15" s="747"/>
    </row>
    <row r="16" spans="2:25" s="25" customFormat="1" ht="14.1" customHeight="1" x14ac:dyDescent="0.15">
      <c r="B16" s="744"/>
      <c r="C16" s="744"/>
      <c r="D16" s="744"/>
      <c r="E16" s="744"/>
      <c r="F16" s="744"/>
      <c r="G16" s="744"/>
      <c r="H16" s="744"/>
      <c r="I16" s="744"/>
      <c r="J16" s="745"/>
      <c r="K16" s="745"/>
      <c r="L16" s="745"/>
      <c r="M16" s="745"/>
      <c r="N16" s="745"/>
      <c r="O16" s="745"/>
      <c r="P16" s="745"/>
      <c r="Q16" s="745"/>
      <c r="R16" s="746"/>
      <c r="S16" s="746"/>
      <c r="T16" s="746"/>
      <c r="U16" s="746"/>
      <c r="V16" s="746"/>
      <c r="W16" s="746"/>
      <c r="X16" s="746"/>
      <c r="Y16" s="747"/>
    </row>
    <row r="17" spans="2:25" s="25" customFormat="1" ht="14.1" customHeight="1" x14ac:dyDescent="0.15">
      <c r="B17" s="744"/>
      <c r="C17" s="744"/>
      <c r="D17" s="744"/>
      <c r="E17" s="744"/>
      <c r="F17" s="744"/>
      <c r="G17" s="744"/>
      <c r="H17" s="744"/>
      <c r="I17" s="744"/>
      <c r="J17" s="745"/>
      <c r="K17" s="745"/>
      <c r="L17" s="745"/>
      <c r="M17" s="745"/>
      <c r="N17" s="745"/>
      <c r="O17" s="745"/>
      <c r="P17" s="745"/>
      <c r="Q17" s="745"/>
      <c r="R17" s="746"/>
      <c r="S17" s="746"/>
      <c r="T17" s="746"/>
      <c r="U17" s="746"/>
      <c r="V17" s="746"/>
      <c r="W17" s="746"/>
      <c r="X17" s="746"/>
      <c r="Y17" s="747"/>
    </row>
    <row r="18" spans="2:25" s="25" customFormat="1" ht="14.1" customHeight="1" x14ac:dyDescent="0.15">
      <c r="B18" s="744"/>
      <c r="C18" s="744"/>
      <c r="D18" s="744"/>
      <c r="E18" s="744"/>
      <c r="F18" s="744"/>
      <c r="G18" s="744"/>
      <c r="H18" s="744"/>
      <c r="I18" s="744"/>
      <c r="J18" s="745"/>
      <c r="K18" s="745"/>
      <c r="L18" s="745"/>
      <c r="M18" s="745"/>
      <c r="N18" s="745"/>
      <c r="O18" s="745"/>
      <c r="P18" s="745"/>
      <c r="Q18" s="745"/>
      <c r="R18" s="746"/>
      <c r="S18" s="746"/>
      <c r="T18" s="746"/>
      <c r="U18" s="746"/>
      <c r="V18" s="746"/>
      <c r="W18" s="746"/>
      <c r="X18" s="746"/>
      <c r="Y18" s="747"/>
    </row>
    <row r="19" spans="2:25" s="25" customFormat="1" ht="14.1" customHeight="1" x14ac:dyDescent="0.15">
      <c r="B19" s="744"/>
      <c r="C19" s="744"/>
      <c r="D19" s="744"/>
      <c r="E19" s="744"/>
      <c r="F19" s="744"/>
      <c r="G19" s="744"/>
      <c r="H19" s="744"/>
      <c r="I19" s="744"/>
      <c r="J19" s="745"/>
      <c r="K19" s="745"/>
      <c r="L19" s="745"/>
      <c r="M19" s="745"/>
      <c r="N19" s="745"/>
      <c r="O19" s="745"/>
      <c r="P19" s="745"/>
      <c r="Q19" s="745"/>
      <c r="R19" s="746"/>
      <c r="S19" s="746"/>
      <c r="T19" s="746"/>
      <c r="U19" s="746"/>
      <c r="V19" s="746"/>
      <c r="W19" s="746"/>
      <c r="X19" s="746"/>
      <c r="Y19" s="747"/>
    </row>
    <row r="20" spans="2:25" s="25" customFormat="1" ht="14.1" customHeight="1" x14ac:dyDescent="0.15">
      <c r="B20" s="744"/>
      <c r="C20" s="744"/>
      <c r="D20" s="744"/>
      <c r="E20" s="744"/>
      <c r="F20" s="744"/>
      <c r="G20" s="744"/>
      <c r="H20" s="744"/>
      <c r="I20" s="744"/>
      <c r="J20" s="745"/>
      <c r="K20" s="745"/>
      <c r="L20" s="745"/>
      <c r="M20" s="745"/>
      <c r="N20" s="745"/>
      <c r="O20" s="745"/>
      <c r="P20" s="745"/>
      <c r="Q20" s="745"/>
      <c r="R20" s="746"/>
      <c r="S20" s="746"/>
      <c r="T20" s="746"/>
      <c r="U20" s="746"/>
      <c r="V20" s="746"/>
      <c r="W20" s="746"/>
      <c r="X20" s="746"/>
      <c r="Y20" s="747"/>
    </row>
    <row r="21" spans="2:25" s="25" customFormat="1" ht="14.1" customHeight="1" x14ac:dyDescent="0.15">
      <c r="B21" s="744"/>
      <c r="C21" s="744"/>
      <c r="D21" s="744"/>
      <c r="E21" s="744"/>
      <c r="F21" s="744"/>
      <c r="G21" s="744"/>
      <c r="H21" s="744"/>
      <c r="I21" s="744"/>
      <c r="J21" s="745"/>
      <c r="K21" s="745"/>
      <c r="L21" s="745"/>
      <c r="M21" s="745"/>
      <c r="N21" s="745"/>
      <c r="O21" s="745"/>
      <c r="P21" s="745"/>
      <c r="Q21" s="745"/>
      <c r="R21" s="746"/>
      <c r="S21" s="746"/>
      <c r="T21" s="746"/>
      <c r="U21" s="746"/>
      <c r="V21" s="746"/>
      <c r="W21" s="746"/>
      <c r="X21" s="746"/>
      <c r="Y21" s="747"/>
    </row>
    <row r="22" spans="2:25" ht="15" customHeight="1" x14ac:dyDescent="0.15">
      <c r="B22" s="755" t="s">
        <v>305</v>
      </c>
      <c r="C22" s="756"/>
      <c r="D22" s="757"/>
      <c r="E22" s="171" t="s">
        <v>894</v>
      </c>
      <c r="F22" s="755" t="s">
        <v>306</v>
      </c>
      <c r="G22" s="756"/>
      <c r="H22" s="757"/>
      <c r="I22" s="172">
        <v>1</v>
      </c>
      <c r="J22" s="755" t="s">
        <v>305</v>
      </c>
      <c r="K22" s="756"/>
      <c r="L22" s="757"/>
      <c r="M22" s="171" t="s">
        <v>896</v>
      </c>
      <c r="N22" s="755" t="s">
        <v>306</v>
      </c>
      <c r="O22" s="756"/>
      <c r="P22" s="757"/>
      <c r="Q22" s="172">
        <v>1</v>
      </c>
      <c r="R22" s="758" t="s">
        <v>305</v>
      </c>
      <c r="S22" s="759"/>
      <c r="T22" s="760"/>
      <c r="U22" s="86" t="s">
        <v>897</v>
      </c>
      <c r="V22" s="758" t="s">
        <v>306</v>
      </c>
      <c r="W22" s="759"/>
      <c r="X22" s="760"/>
      <c r="Y22" s="101">
        <v>1</v>
      </c>
    </row>
    <row r="23" spans="2:25" ht="15" customHeight="1" x14ac:dyDescent="0.15">
      <c r="B23" s="755" t="s">
        <v>307</v>
      </c>
      <c r="C23" s="756"/>
      <c r="D23" s="180" t="s">
        <v>505</v>
      </c>
      <c r="E23" s="761" t="s">
        <v>476</v>
      </c>
      <c r="F23" s="762"/>
      <c r="G23" s="762"/>
      <c r="H23" s="762"/>
      <c r="I23" s="763"/>
      <c r="J23" s="755" t="s">
        <v>307</v>
      </c>
      <c r="K23" s="756"/>
      <c r="L23" s="180" t="s">
        <v>501</v>
      </c>
      <c r="M23" s="761" t="s">
        <v>190</v>
      </c>
      <c r="N23" s="762"/>
      <c r="O23" s="762"/>
      <c r="P23" s="762"/>
      <c r="Q23" s="763"/>
      <c r="R23" s="755" t="s">
        <v>307</v>
      </c>
      <c r="S23" s="756"/>
      <c r="T23" s="180" t="s">
        <v>501</v>
      </c>
      <c r="U23" s="761" t="s">
        <v>190</v>
      </c>
      <c r="V23" s="762"/>
      <c r="W23" s="762"/>
      <c r="X23" s="762"/>
      <c r="Y23" s="763"/>
    </row>
    <row r="24" spans="2:25" ht="15" customHeight="1" x14ac:dyDescent="0.15">
      <c r="B24" s="755" t="s">
        <v>308</v>
      </c>
      <c r="C24" s="757"/>
      <c r="D24" s="692" t="s">
        <v>493</v>
      </c>
      <c r="E24" s="694"/>
      <c r="F24" s="755" t="s">
        <v>309</v>
      </c>
      <c r="G24" s="757"/>
      <c r="H24" s="267" t="s">
        <v>508</v>
      </c>
      <c r="I24" s="267"/>
      <c r="J24" s="755" t="s">
        <v>308</v>
      </c>
      <c r="K24" s="757"/>
      <c r="L24" s="692" t="s">
        <v>493</v>
      </c>
      <c r="M24" s="694"/>
      <c r="N24" s="755" t="s">
        <v>309</v>
      </c>
      <c r="O24" s="757"/>
      <c r="P24" s="267" t="s">
        <v>506</v>
      </c>
      <c r="Q24" s="267"/>
      <c r="R24" s="755" t="s">
        <v>308</v>
      </c>
      <c r="S24" s="757"/>
      <c r="T24" s="692" t="s">
        <v>493</v>
      </c>
      <c r="U24" s="694"/>
      <c r="V24" s="755" t="s">
        <v>309</v>
      </c>
      <c r="W24" s="757"/>
      <c r="X24" s="267" t="s">
        <v>506</v>
      </c>
      <c r="Y24" s="267"/>
    </row>
    <row r="25" spans="2:25" ht="15" customHeight="1" x14ac:dyDescent="0.15">
      <c r="B25" s="777" t="s">
        <v>310</v>
      </c>
      <c r="C25" s="777"/>
      <c r="D25" s="180" t="s">
        <v>609</v>
      </c>
      <c r="E25" s="204" t="s">
        <v>311</v>
      </c>
      <c r="F25" s="778" t="s">
        <v>895</v>
      </c>
      <c r="G25" s="778"/>
      <c r="H25" s="778"/>
      <c r="I25" s="778"/>
      <c r="J25" s="777" t="s">
        <v>310</v>
      </c>
      <c r="K25" s="777"/>
      <c r="L25" s="180" t="s">
        <v>608</v>
      </c>
      <c r="M25" s="204" t="s">
        <v>311</v>
      </c>
      <c r="N25" s="778" t="s">
        <v>901</v>
      </c>
      <c r="O25" s="778"/>
      <c r="P25" s="778"/>
      <c r="Q25" s="778"/>
      <c r="R25" s="777" t="s">
        <v>310</v>
      </c>
      <c r="S25" s="777"/>
      <c r="T25" s="180" t="s">
        <v>608</v>
      </c>
      <c r="U25" s="204" t="s">
        <v>311</v>
      </c>
      <c r="V25" s="778" t="s">
        <v>890</v>
      </c>
      <c r="W25" s="778"/>
      <c r="X25" s="778"/>
      <c r="Y25" s="778"/>
    </row>
    <row r="26" spans="2:25" s="25" customFormat="1" ht="14.1" customHeight="1" x14ac:dyDescent="0.15">
      <c r="B26" s="743"/>
      <c r="C26" s="743"/>
      <c r="D26" s="743"/>
      <c r="E26" s="743"/>
      <c r="F26" s="743"/>
      <c r="G26" s="743"/>
      <c r="H26" s="743"/>
      <c r="I26" s="743"/>
      <c r="J26" s="745"/>
      <c r="K26" s="745"/>
      <c r="L26" s="745"/>
      <c r="M26" s="745"/>
      <c r="N26" s="745"/>
      <c r="O26" s="745"/>
      <c r="P26" s="745"/>
      <c r="Q26" s="745"/>
      <c r="R26" s="748"/>
      <c r="S26" s="749"/>
      <c r="T26" s="749"/>
      <c r="U26" s="749"/>
      <c r="V26" s="749"/>
      <c r="W26" s="749"/>
      <c r="X26" s="749"/>
      <c r="Y26" s="750"/>
    </row>
    <row r="27" spans="2:25" s="25" customFormat="1" ht="14.1" customHeight="1" x14ac:dyDescent="0.15">
      <c r="B27" s="744"/>
      <c r="C27" s="744"/>
      <c r="D27" s="744"/>
      <c r="E27" s="744"/>
      <c r="F27" s="744"/>
      <c r="G27" s="744"/>
      <c r="H27" s="744"/>
      <c r="I27" s="744"/>
      <c r="J27" s="745"/>
      <c r="K27" s="745"/>
      <c r="L27" s="745"/>
      <c r="M27" s="745"/>
      <c r="N27" s="745"/>
      <c r="O27" s="745"/>
      <c r="P27" s="745"/>
      <c r="Q27" s="745"/>
      <c r="R27" s="751"/>
      <c r="S27" s="746"/>
      <c r="T27" s="746"/>
      <c r="U27" s="746"/>
      <c r="V27" s="746"/>
      <c r="W27" s="746"/>
      <c r="X27" s="746"/>
      <c r="Y27" s="747"/>
    </row>
    <row r="28" spans="2:25" s="25" customFormat="1" ht="14.1" customHeight="1" x14ac:dyDescent="0.15">
      <c r="B28" s="744"/>
      <c r="C28" s="744"/>
      <c r="D28" s="744"/>
      <c r="E28" s="744"/>
      <c r="F28" s="744"/>
      <c r="G28" s="744"/>
      <c r="H28" s="744"/>
      <c r="I28" s="744"/>
      <c r="J28" s="745"/>
      <c r="K28" s="745"/>
      <c r="L28" s="745"/>
      <c r="M28" s="745"/>
      <c r="N28" s="745"/>
      <c r="O28" s="745"/>
      <c r="P28" s="745"/>
      <c r="Q28" s="745"/>
      <c r="R28" s="751"/>
      <c r="S28" s="746"/>
      <c r="T28" s="746"/>
      <c r="U28" s="746"/>
      <c r="V28" s="746"/>
      <c r="W28" s="746"/>
      <c r="X28" s="746"/>
      <c r="Y28" s="747"/>
    </row>
    <row r="29" spans="2:25" s="25" customFormat="1" ht="14.1" customHeight="1" x14ac:dyDescent="0.15">
      <c r="B29" s="744"/>
      <c r="C29" s="744"/>
      <c r="D29" s="744"/>
      <c r="E29" s="744"/>
      <c r="F29" s="744"/>
      <c r="G29" s="744"/>
      <c r="H29" s="744"/>
      <c r="I29" s="744"/>
      <c r="J29" s="745"/>
      <c r="K29" s="745"/>
      <c r="L29" s="745"/>
      <c r="M29" s="745"/>
      <c r="N29" s="745"/>
      <c r="O29" s="745"/>
      <c r="P29" s="745"/>
      <c r="Q29" s="745"/>
      <c r="R29" s="751"/>
      <c r="S29" s="746"/>
      <c r="T29" s="746"/>
      <c r="U29" s="746"/>
      <c r="V29" s="746"/>
      <c r="W29" s="746"/>
      <c r="X29" s="746"/>
      <c r="Y29" s="747"/>
    </row>
    <row r="30" spans="2:25" s="25" customFormat="1" ht="14.1" customHeight="1" x14ac:dyDescent="0.15">
      <c r="B30" s="744"/>
      <c r="C30" s="744"/>
      <c r="D30" s="744"/>
      <c r="E30" s="744"/>
      <c r="F30" s="744"/>
      <c r="G30" s="744"/>
      <c r="H30" s="744"/>
      <c r="I30" s="744"/>
      <c r="J30" s="745"/>
      <c r="K30" s="745"/>
      <c r="L30" s="745"/>
      <c r="M30" s="745"/>
      <c r="N30" s="745"/>
      <c r="O30" s="745"/>
      <c r="P30" s="745"/>
      <c r="Q30" s="745"/>
      <c r="R30" s="751"/>
      <c r="S30" s="746"/>
      <c r="T30" s="746"/>
      <c r="U30" s="746"/>
      <c r="V30" s="746"/>
      <c r="W30" s="746"/>
      <c r="X30" s="746"/>
      <c r="Y30" s="747"/>
    </row>
    <row r="31" spans="2:25" s="25" customFormat="1" ht="14.1" customHeight="1" x14ac:dyDescent="0.15">
      <c r="B31" s="744"/>
      <c r="C31" s="744"/>
      <c r="D31" s="744"/>
      <c r="E31" s="744"/>
      <c r="F31" s="744"/>
      <c r="G31" s="744"/>
      <c r="H31" s="744"/>
      <c r="I31" s="744"/>
      <c r="J31" s="745"/>
      <c r="K31" s="745"/>
      <c r="L31" s="745"/>
      <c r="M31" s="745"/>
      <c r="N31" s="745"/>
      <c r="O31" s="745"/>
      <c r="P31" s="745"/>
      <c r="Q31" s="745"/>
      <c r="R31" s="751"/>
      <c r="S31" s="746"/>
      <c r="T31" s="746"/>
      <c r="U31" s="746"/>
      <c r="V31" s="746"/>
      <c r="W31" s="746"/>
      <c r="X31" s="746"/>
      <c r="Y31" s="747"/>
    </row>
    <row r="32" spans="2:25" s="25" customFormat="1" ht="14.1" customHeight="1" x14ac:dyDescent="0.15">
      <c r="B32" s="744"/>
      <c r="C32" s="744"/>
      <c r="D32" s="744"/>
      <c r="E32" s="744"/>
      <c r="F32" s="744"/>
      <c r="G32" s="744"/>
      <c r="H32" s="744"/>
      <c r="I32" s="744"/>
      <c r="J32" s="745"/>
      <c r="K32" s="745"/>
      <c r="L32" s="745"/>
      <c r="M32" s="745"/>
      <c r="N32" s="745"/>
      <c r="O32" s="745"/>
      <c r="P32" s="745"/>
      <c r="Q32" s="745"/>
      <c r="R32" s="751"/>
      <c r="S32" s="746"/>
      <c r="T32" s="746"/>
      <c r="U32" s="746"/>
      <c r="V32" s="746"/>
      <c r="W32" s="746"/>
      <c r="X32" s="746"/>
      <c r="Y32" s="747"/>
    </row>
    <row r="33" spans="2:25" s="25" customFormat="1" ht="14.1" customHeight="1" x14ac:dyDescent="0.15">
      <c r="B33" s="744"/>
      <c r="C33" s="744"/>
      <c r="D33" s="744"/>
      <c r="E33" s="744"/>
      <c r="F33" s="744"/>
      <c r="G33" s="744"/>
      <c r="H33" s="744"/>
      <c r="I33" s="744"/>
      <c r="J33" s="745"/>
      <c r="K33" s="745"/>
      <c r="L33" s="745"/>
      <c r="M33" s="745"/>
      <c r="N33" s="745"/>
      <c r="O33" s="745"/>
      <c r="P33" s="745"/>
      <c r="Q33" s="745"/>
      <c r="R33" s="751"/>
      <c r="S33" s="746"/>
      <c r="T33" s="746"/>
      <c r="U33" s="746"/>
      <c r="V33" s="746"/>
      <c r="W33" s="746"/>
      <c r="X33" s="746"/>
      <c r="Y33" s="747"/>
    </row>
    <row r="34" spans="2:25" s="25" customFormat="1" ht="14.1" customHeight="1" x14ac:dyDescent="0.15">
      <c r="B34" s="744"/>
      <c r="C34" s="744"/>
      <c r="D34" s="744"/>
      <c r="E34" s="744"/>
      <c r="F34" s="744"/>
      <c r="G34" s="744"/>
      <c r="H34" s="744"/>
      <c r="I34" s="744"/>
      <c r="J34" s="745"/>
      <c r="K34" s="745"/>
      <c r="L34" s="745"/>
      <c r="M34" s="745"/>
      <c r="N34" s="745"/>
      <c r="O34" s="745"/>
      <c r="P34" s="745"/>
      <c r="Q34" s="745"/>
      <c r="R34" s="751"/>
      <c r="S34" s="746"/>
      <c r="T34" s="746"/>
      <c r="U34" s="746"/>
      <c r="V34" s="746"/>
      <c r="W34" s="746"/>
      <c r="X34" s="746"/>
      <c r="Y34" s="747"/>
    </row>
    <row r="35" spans="2:25" s="25" customFormat="1" ht="14.1" customHeight="1" x14ac:dyDescent="0.15">
      <c r="B35" s="744"/>
      <c r="C35" s="744"/>
      <c r="D35" s="744"/>
      <c r="E35" s="744"/>
      <c r="F35" s="744"/>
      <c r="G35" s="744"/>
      <c r="H35" s="744"/>
      <c r="I35" s="744"/>
      <c r="J35" s="745"/>
      <c r="K35" s="745"/>
      <c r="L35" s="745"/>
      <c r="M35" s="745"/>
      <c r="N35" s="745"/>
      <c r="O35" s="745"/>
      <c r="P35" s="745"/>
      <c r="Q35" s="745"/>
      <c r="R35" s="751"/>
      <c r="S35" s="746"/>
      <c r="T35" s="746"/>
      <c r="U35" s="746"/>
      <c r="V35" s="746"/>
      <c r="W35" s="746"/>
      <c r="X35" s="746"/>
      <c r="Y35" s="747"/>
    </row>
    <row r="36" spans="2:25" s="25" customFormat="1" ht="14.1" customHeight="1" x14ac:dyDescent="0.15">
      <c r="B36" s="744"/>
      <c r="C36" s="744"/>
      <c r="D36" s="744"/>
      <c r="E36" s="744"/>
      <c r="F36" s="744"/>
      <c r="G36" s="744"/>
      <c r="H36" s="744"/>
      <c r="I36" s="744"/>
      <c r="J36" s="745"/>
      <c r="K36" s="745"/>
      <c r="L36" s="745"/>
      <c r="M36" s="745"/>
      <c r="N36" s="745"/>
      <c r="O36" s="745"/>
      <c r="P36" s="745"/>
      <c r="Q36" s="745"/>
      <c r="R36" s="751"/>
      <c r="S36" s="746"/>
      <c r="T36" s="746"/>
      <c r="U36" s="746"/>
      <c r="V36" s="746"/>
      <c r="W36" s="746"/>
      <c r="X36" s="746"/>
      <c r="Y36" s="747"/>
    </row>
    <row r="37" spans="2:25" s="25" customFormat="1" ht="14.1" customHeight="1" x14ac:dyDescent="0.15">
      <c r="B37" s="744"/>
      <c r="C37" s="744"/>
      <c r="D37" s="744"/>
      <c r="E37" s="744"/>
      <c r="F37" s="744"/>
      <c r="G37" s="744"/>
      <c r="H37" s="744"/>
      <c r="I37" s="744"/>
      <c r="J37" s="745"/>
      <c r="K37" s="745"/>
      <c r="L37" s="745"/>
      <c r="M37" s="745"/>
      <c r="N37" s="745"/>
      <c r="O37" s="745"/>
      <c r="P37" s="745"/>
      <c r="Q37" s="745"/>
      <c r="R37" s="751"/>
      <c r="S37" s="746"/>
      <c r="T37" s="746"/>
      <c r="U37" s="746"/>
      <c r="V37" s="746"/>
      <c r="W37" s="746"/>
      <c r="X37" s="746"/>
      <c r="Y37" s="747"/>
    </row>
    <row r="38" spans="2:25" s="25" customFormat="1" ht="14.1" customHeight="1" x14ac:dyDescent="0.15">
      <c r="B38" s="744"/>
      <c r="C38" s="744"/>
      <c r="D38" s="744"/>
      <c r="E38" s="744"/>
      <c r="F38" s="744"/>
      <c r="G38" s="744"/>
      <c r="H38" s="744"/>
      <c r="I38" s="744"/>
      <c r="J38" s="745"/>
      <c r="K38" s="745"/>
      <c r="L38" s="745"/>
      <c r="M38" s="745"/>
      <c r="N38" s="745"/>
      <c r="O38" s="745"/>
      <c r="P38" s="745"/>
      <c r="Q38" s="745"/>
      <c r="R38" s="752"/>
      <c r="S38" s="753"/>
      <c r="T38" s="753"/>
      <c r="U38" s="753"/>
      <c r="V38" s="753"/>
      <c r="W38" s="753"/>
      <c r="X38" s="753"/>
      <c r="Y38" s="754"/>
    </row>
    <row r="39" spans="2:25" ht="15" customHeight="1" x14ac:dyDescent="0.15">
      <c r="B39" s="26"/>
      <c r="C39" s="28" t="s">
        <v>312</v>
      </c>
      <c r="D39" s="25"/>
      <c r="E39" s="26"/>
      <c r="F39" s="26"/>
      <c r="G39" s="26"/>
      <c r="H39" s="26"/>
      <c r="I39" s="26"/>
      <c r="J39" s="23"/>
      <c r="K39" s="23"/>
      <c r="L39" s="23"/>
      <c r="M39" s="23"/>
      <c r="N39" s="23"/>
      <c r="O39" s="23"/>
      <c r="P39" s="23"/>
      <c r="Q39" s="23"/>
      <c r="R39" s="203"/>
      <c r="S39" s="203"/>
      <c r="T39" s="203"/>
      <c r="U39" s="203"/>
      <c r="V39" s="203"/>
      <c r="W39" s="203"/>
      <c r="X39" s="203"/>
      <c r="Y39" s="203"/>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1">
    <dataValidation allowBlank="1" showInputMessage="1" showErrorMessage="1" prompt="覆工スパン毎に連番を記入。_x000a_数値で入力する。" sqref="I5 Q5 Y5 Q22 I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showInputMessage="1" showErrorMessage="1" xr:uid="{C8762ECE-9564-46F4-B1B1-482F65AA07AD}">
          <x14:formula1>
            <xm:f>'(参考)リスト'!$B$52:$B$55</xm:f>
          </x14:formula1>
          <xm:sqref>D6 L6 L23 T6 D23 T23</xm:sqref>
        </x14:dataValidation>
        <x14:dataValidation type="list" allowBlank="1" showInputMessage="1" showErrorMessage="1" xr:uid="{2E1B1C6E-A317-4661-8E40-5E9B2605C366}">
          <x14:formula1>
            <xm:f>'(参考)リスト'!$E$52:$E$58</xm:f>
          </x14:formula1>
          <xm:sqref>H7:I7 P7:Q7 P24:Q24 X7:Y7 H24:I24 X24:Y24</xm:sqref>
        </x14:dataValidation>
        <x14:dataValidation type="list" allowBlank="1" showInputMessage="1" showErrorMessage="1" xr:uid="{DC851FC4-7E97-4A3E-AD87-5F57DBCA505C}">
          <x14:formula1>
            <xm:f>'(参考)リスト'!$F$52:$F$53</xm:f>
          </x14:formula1>
          <xm:sqref>D8 L8 L25 T8 D25 T25</xm:sqref>
        </x14:dataValidation>
        <x14:dataValidation type="list" allowBlank="1" showInputMessage="1" showErrorMessage="1" xr:uid="{11C77985-F9AF-4CC9-9584-AC1C3C3C8460}">
          <x14:formula1>
            <xm:f>'(参考)リスト'!$D$52:$D$54</xm:f>
          </x14:formula1>
          <xm:sqref>D7:E7 L7:M7 L24:M24 T7:U7 D24:E24 T24:U24</xm:sqref>
        </x14:dataValidation>
        <x14:dataValidation type="list" allowBlank="1" showInputMessage="1" showErrorMessage="1" xr:uid="{381490D1-7C82-4082-B7F5-669F7105D1D9}">
          <x14:formula1>
            <xm:f>'(参考)リスト'!$C$52:$C$83</xm:f>
          </x14:formula1>
          <xm:sqref>E6:I6 M6:Q6 U6:Y6 M23:Q23 E23:I23 U23:Y23</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1D0E9-19DC-4274-B2B9-7726CACC41F2}">
  <sheetPr codeName="Sheet79">
    <pageSetUpPr fitToPage="1"/>
  </sheetPr>
  <dimension ref="B1:Z59"/>
  <sheetViews>
    <sheetView showGridLines="0" showZeros="0" view="pageBreakPreview" zoomScaleNormal="70" zoomScaleSheetLayoutView="100" workbookViewId="0">
      <selection activeCell="L25" sqref="L25"/>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7" t="s">
        <v>303</v>
      </c>
      <c r="C2" s="168"/>
      <c r="D2" s="168"/>
      <c r="E2" s="168"/>
      <c r="F2" s="168"/>
      <c r="G2" s="168"/>
      <c r="H2" s="168"/>
      <c r="I2" s="168"/>
      <c r="J2" s="168"/>
      <c r="K2" s="168"/>
      <c r="L2" s="168"/>
      <c r="M2" s="168"/>
      <c r="N2" s="168"/>
      <c r="O2" s="168"/>
      <c r="P2" s="168"/>
      <c r="Q2" s="168"/>
    </row>
    <row r="3" spans="2:25" ht="25.15" customHeight="1" x14ac:dyDescent="0.15">
      <c r="B3" s="764" t="s">
        <v>280</v>
      </c>
      <c r="C3" s="764"/>
      <c r="D3" s="764"/>
      <c r="E3" s="765" t="str">
        <f>+'様式A-1'!$D$3</f>
        <v>マツオトンネル</v>
      </c>
      <c r="F3" s="765"/>
      <c r="G3" s="765"/>
      <c r="H3" s="765"/>
      <c r="I3" s="755" t="s">
        <v>281</v>
      </c>
      <c r="J3" s="756"/>
      <c r="K3" s="757"/>
      <c r="L3" s="692" t="str">
        <f>+'様式A-1'!$J$3</f>
        <v>一般県道岩国美和線</v>
      </c>
      <c r="M3" s="693"/>
      <c r="N3" s="694"/>
      <c r="O3" s="779" t="s">
        <v>282</v>
      </c>
      <c r="P3" s="780"/>
      <c r="Q3" s="781"/>
      <c r="R3" s="766" t="str">
        <f>+'様式B (1)'!$S$3</f>
        <v>復建調査設計株式会社</v>
      </c>
      <c r="S3" s="767"/>
      <c r="T3" s="768"/>
      <c r="U3" s="785" t="s">
        <v>304</v>
      </c>
      <c r="V3" s="786"/>
      <c r="W3" s="789">
        <f>+'様式B (1)'!$P$2</f>
        <v>45862</v>
      </c>
      <c r="X3" s="790"/>
      <c r="Y3" s="791"/>
    </row>
    <row r="4" spans="2:25" ht="25.15" customHeight="1" x14ac:dyDescent="0.15">
      <c r="B4" s="769" t="s">
        <v>283</v>
      </c>
      <c r="C4" s="769"/>
      <c r="D4" s="769"/>
      <c r="E4" s="770" t="str">
        <f>+'様式A-1'!$D$4</f>
        <v>松尾トンネル</v>
      </c>
      <c r="F4" s="770"/>
      <c r="G4" s="770"/>
      <c r="H4" s="770"/>
      <c r="I4" s="755" t="s">
        <v>284</v>
      </c>
      <c r="J4" s="756"/>
      <c r="K4" s="757"/>
      <c r="L4" s="771" t="str">
        <f>+'様式A-1'!$R$3</f>
        <v>山口県岩国土木建築事務所</v>
      </c>
      <c r="M4" s="772"/>
      <c r="N4" s="773"/>
      <c r="O4" s="782"/>
      <c r="P4" s="783"/>
      <c r="Q4" s="784"/>
      <c r="R4" s="774" t="str">
        <f>+'様式B (1)'!$S$4</f>
        <v>小笠原洋</v>
      </c>
      <c r="S4" s="775"/>
      <c r="T4" s="776"/>
      <c r="U4" s="787"/>
      <c r="V4" s="788"/>
      <c r="W4" s="792"/>
      <c r="X4" s="793"/>
      <c r="Y4" s="794"/>
    </row>
    <row r="5" spans="2:25" ht="15" customHeight="1" x14ac:dyDescent="0.15">
      <c r="B5" s="755" t="s">
        <v>305</v>
      </c>
      <c r="C5" s="756"/>
      <c r="D5" s="757"/>
      <c r="E5" s="171" t="s">
        <v>898</v>
      </c>
      <c r="F5" s="755" t="s">
        <v>306</v>
      </c>
      <c r="G5" s="756"/>
      <c r="H5" s="757"/>
      <c r="I5" s="172">
        <v>1</v>
      </c>
      <c r="J5" s="755" t="s">
        <v>305</v>
      </c>
      <c r="K5" s="756"/>
      <c r="L5" s="757"/>
      <c r="M5" s="171" t="s">
        <v>899</v>
      </c>
      <c r="N5" s="755" t="s">
        <v>306</v>
      </c>
      <c r="O5" s="756"/>
      <c r="P5" s="757"/>
      <c r="Q5" s="172">
        <v>1</v>
      </c>
      <c r="R5" s="755" t="s">
        <v>305</v>
      </c>
      <c r="S5" s="756"/>
      <c r="T5" s="757"/>
      <c r="U5" s="171" t="s">
        <v>900</v>
      </c>
      <c r="V5" s="755" t="s">
        <v>306</v>
      </c>
      <c r="W5" s="756"/>
      <c r="X5" s="757"/>
      <c r="Y5" s="172">
        <v>1</v>
      </c>
    </row>
    <row r="6" spans="2:25" ht="15" customHeight="1" x14ac:dyDescent="0.15">
      <c r="B6" s="755" t="s">
        <v>307</v>
      </c>
      <c r="C6" s="756"/>
      <c r="D6" s="180" t="s">
        <v>501</v>
      </c>
      <c r="E6" s="761" t="s">
        <v>190</v>
      </c>
      <c r="F6" s="762"/>
      <c r="G6" s="762"/>
      <c r="H6" s="762"/>
      <c r="I6" s="763"/>
      <c r="J6" s="755" t="s">
        <v>307</v>
      </c>
      <c r="K6" s="756"/>
      <c r="L6" s="180" t="s">
        <v>501</v>
      </c>
      <c r="M6" s="761" t="s">
        <v>190</v>
      </c>
      <c r="N6" s="762"/>
      <c r="O6" s="762"/>
      <c r="P6" s="762"/>
      <c r="Q6" s="763"/>
      <c r="R6" s="755" t="s">
        <v>307</v>
      </c>
      <c r="S6" s="756"/>
      <c r="T6" s="180" t="s">
        <v>501</v>
      </c>
      <c r="U6" s="761" t="s">
        <v>190</v>
      </c>
      <c r="V6" s="762"/>
      <c r="W6" s="762"/>
      <c r="X6" s="762"/>
      <c r="Y6" s="763"/>
    </row>
    <row r="7" spans="2:25" ht="15" customHeight="1" x14ac:dyDescent="0.15">
      <c r="B7" s="755" t="s">
        <v>308</v>
      </c>
      <c r="C7" s="757"/>
      <c r="D7" s="692" t="s">
        <v>493</v>
      </c>
      <c r="E7" s="694"/>
      <c r="F7" s="755" t="s">
        <v>309</v>
      </c>
      <c r="G7" s="757"/>
      <c r="H7" s="267" t="s">
        <v>506</v>
      </c>
      <c r="I7" s="267"/>
      <c r="J7" s="755" t="s">
        <v>308</v>
      </c>
      <c r="K7" s="757"/>
      <c r="L7" s="692" t="s">
        <v>493</v>
      </c>
      <c r="M7" s="694"/>
      <c r="N7" s="755" t="s">
        <v>309</v>
      </c>
      <c r="O7" s="757"/>
      <c r="P7" s="267" t="s">
        <v>506</v>
      </c>
      <c r="Q7" s="267"/>
      <c r="R7" s="755" t="s">
        <v>308</v>
      </c>
      <c r="S7" s="757"/>
      <c r="T7" s="692" t="s">
        <v>493</v>
      </c>
      <c r="U7" s="694"/>
      <c r="V7" s="755" t="s">
        <v>309</v>
      </c>
      <c r="W7" s="757"/>
      <c r="X7" s="267" t="s">
        <v>506</v>
      </c>
      <c r="Y7" s="267"/>
    </row>
    <row r="8" spans="2:25" ht="15" customHeight="1" x14ac:dyDescent="0.15">
      <c r="B8" s="777" t="s">
        <v>310</v>
      </c>
      <c r="C8" s="777"/>
      <c r="D8" s="180" t="s">
        <v>608</v>
      </c>
      <c r="E8" s="204" t="s">
        <v>311</v>
      </c>
      <c r="F8" s="778" t="s">
        <v>890</v>
      </c>
      <c r="G8" s="778"/>
      <c r="H8" s="778"/>
      <c r="I8" s="778"/>
      <c r="J8" s="777" t="s">
        <v>310</v>
      </c>
      <c r="K8" s="777"/>
      <c r="L8" s="180" t="s">
        <v>608</v>
      </c>
      <c r="M8" s="204" t="s">
        <v>311</v>
      </c>
      <c r="N8" s="778" t="s">
        <v>890</v>
      </c>
      <c r="O8" s="778"/>
      <c r="P8" s="778"/>
      <c r="Q8" s="778"/>
      <c r="R8" s="777" t="s">
        <v>310</v>
      </c>
      <c r="S8" s="777"/>
      <c r="T8" s="180" t="s">
        <v>608</v>
      </c>
      <c r="U8" s="204" t="s">
        <v>311</v>
      </c>
      <c r="V8" s="778" t="s">
        <v>890</v>
      </c>
      <c r="W8" s="778"/>
      <c r="X8" s="778"/>
      <c r="Y8" s="778"/>
    </row>
    <row r="9" spans="2:25" s="25" customFormat="1" ht="14.1" customHeight="1" x14ac:dyDescent="0.15">
      <c r="B9" s="743"/>
      <c r="C9" s="743"/>
      <c r="D9" s="743"/>
      <c r="E9" s="743"/>
      <c r="F9" s="743"/>
      <c r="G9" s="743"/>
      <c r="H9" s="743"/>
      <c r="I9" s="743"/>
      <c r="J9" s="745"/>
      <c r="K9" s="745"/>
      <c r="L9" s="745"/>
      <c r="M9" s="745"/>
      <c r="N9" s="745"/>
      <c r="O9" s="745"/>
      <c r="P9" s="745"/>
      <c r="Q9" s="745"/>
      <c r="R9" s="746"/>
      <c r="S9" s="746"/>
      <c r="T9" s="746"/>
      <c r="U9" s="746"/>
      <c r="V9" s="746"/>
      <c r="W9" s="746"/>
      <c r="X9" s="746"/>
      <c r="Y9" s="747"/>
    </row>
    <row r="10" spans="2:25" s="25" customFormat="1" ht="14.1" customHeight="1" x14ac:dyDescent="0.15">
      <c r="B10" s="744"/>
      <c r="C10" s="744"/>
      <c r="D10" s="744"/>
      <c r="E10" s="744"/>
      <c r="F10" s="744"/>
      <c r="G10" s="744"/>
      <c r="H10" s="744"/>
      <c r="I10" s="744"/>
      <c r="J10" s="745"/>
      <c r="K10" s="745"/>
      <c r="L10" s="745"/>
      <c r="M10" s="745"/>
      <c r="N10" s="745"/>
      <c r="O10" s="745"/>
      <c r="P10" s="745"/>
      <c r="Q10" s="745"/>
      <c r="R10" s="746"/>
      <c r="S10" s="746"/>
      <c r="T10" s="746"/>
      <c r="U10" s="746"/>
      <c r="V10" s="746"/>
      <c r="W10" s="746"/>
      <c r="X10" s="746"/>
      <c r="Y10" s="747"/>
    </row>
    <row r="11" spans="2:25" s="25" customFormat="1" ht="14.1" customHeight="1" x14ac:dyDescent="0.15">
      <c r="B11" s="744"/>
      <c r="C11" s="744"/>
      <c r="D11" s="744"/>
      <c r="E11" s="744"/>
      <c r="F11" s="744"/>
      <c r="G11" s="744"/>
      <c r="H11" s="744"/>
      <c r="I11" s="744"/>
      <c r="J11" s="745"/>
      <c r="K11" s="745"/>
      <c r="L11" s="745"/>
      <c r="M11" s="745"/>
      <c r="N11" s="745"/>
      <c r="O11" s="745"/>
      <c r="P11" s="745"/>
      <c r="Q11" s="745"/>
      <c r="R11" s="746"/>
      <c r="S11" s="746"/>
      <c r="T11" s="746"/>
      <c r="U11" s="746"/>
      <c r="V11" s="746"/>
      <c r="W11" s="746"/>
      <c r="X11" s="746"/>
      <c r="Y11" s="747"/>
    </row>
    <row r="12" spans="2:25" s="25" customFormat="1" ht="14.1" customHeight="1" x14ac:dyDescent="0.15">
      <c r="B12" s="744"/>
      <c r="C12" s="744"/>
      <c r="D12" s="744"/>
      <c r="E12" s="744"/>
      <c r="F12" s="744"/>
      <c r="G12" s="744"/>
      <c r="H12" s="744"/>
      <c r="I12" s="744"/>
      <c r="J12" s="745"/>
      <c r="K12" s="745"/>
      <c r="L12" s="745"/>
      <c r="M12" s="745"/>
      <c r="N12" s="745"/>
      <c r="O12" s="745"/>
      <c r="P12" s="745"/>
      <c r="Q12" s="745"/>
      <c r="R12" s="746"/>
      <c r="S12" s="746"/>
      <c r="T12" s="746"/>
      <c r="U12" s="746"/>
      <c r="V12" s="746"/>
      <c r="W12" s="746"/>
      <c r="X12" s="746"/>
      <c r="Y12" s="747"/>
    </row>
    <row r="13" spans="2:25" s="25" customFormat="1" ht="14.1" customHeight="1" x14ac:dyDescent="0.15">
      <c r="B13" s="744"/>
      <c r="C13" s="744"/>
      <c r="D13" s="744"/>
      <c r="E13" s="744"/>
      <c r="F13" s="744"/>
      <c r="G13" s="744"/>
      <c r="H13" s="744"/>
      <c r="I13" s="744"/>
      <c r="J13" s="745"/>
      <c r="K13" s="745"/>
      <c r="L13" s="745"/>
      <c r="M13" s="745"/>
      <c r="N13" s="745"/>
      <c r="O13" s="745"/>
      <c r="P13" s="745"/>
      <c r="Q13" s="745"/>
      <c r="R13" s="746"/>
      <c r="S13" s="746"/>
      <c r="T13" s="746"/>
      <c r="U13" s="746"/>
      <c r="V13" s="746"/>
      <c r="W13" s="746"/>
      <c r="X13" s="746"/>
      <c r="Y13" s="747"/>
    </row>
    <row r="14" spans="2:25" s="25" customFormat="1" ht="14.1" customHeight="1" x14ac:dyDescent="0.15">
      <c r="B14" s="744"/>
      <c r="C14" s="744"/>
      <c r="D14" s="744"/>
      <c r="E14" s="744"/>
      <c r="F14" s="744"/>
      <c r="G14" s="744"/>
      <c r="H14" s="744"/>
      <c r="I14" s="744"/>
      <c r="J14" s="745"/>
      <c r="K14" s="745"/>
      <c r="L14" s="745"/>
      <c r="M14" s="745"/>
      <c r="N14" s="745"/>
      <c r="O14" s="745"/>
      <c r="P14" s="745"/>
      <c r="Q14" s="745"/>
      <c r="R14" s="746"/>
      <c r="S14" s="746"/>
      <c r="T14" s="746"/>
      <c r="U14" s="746"/>
      <c r="V14" s="746"/>
      <c r="W14" s="746"/>
      <c r="X14" s="746"/>
      <c r="Y14" s="747"/>
    </row>
    <row r="15" spans="2:25" s="25" customFormat="1" ht="14.1" customHeight="1" x14ac:dyDescent="0.15">
      <c r="B15" s="744"/>
      <c r="C15" s="744"/>
      <c r="D15" s="744"/>
      <c r="E15" s="744"/>
      <c r="F15" s="744"/>
      <c r="G15" s="744"/>
      <c r="H15" s="744"/>
      <c r="I15" s="744"/>
      <c r="J15" s="745"/>
      <c r="K15" s="745"/>
      <c r="L15" s="745"/>
      <c r="M15" s="745"/>
      <c r="N15" s="745"/>
      <c r="O15" s="745"/>
      <c r="P15" s="745"/>
      <c r="Q15" s="745"/>
      <c r="R15" s="746"/>
      <c r="S15" s="746"/>
      <c r="T15" s="746"/>
      <c r="U15" s="746"/>
      <c r="V15" s="746"/>
      <c r="W15" s="746"/>
      <c r="X15" s="746"/>
      <c r="Y15" s="747"/>
    </row>
    <row r="16" spans="2:25" s="25" customFormat="1" ht="14.1" customHeight="1" x14ac:dyDescent="0.15">
      <c r="B16" s="744"/>
      <c r="C16" s="744"/>
      <c r="D16" s="744"/>
      <c r="E16" s="744"/>
      <c r="F16" s="744"/>
      <c r="G16" s="744"/>
      <c r="H16" s="744"/>
      <c r="I16" s="744"/>
      <c r="J16" s="745"/>
      <c r="K16" s="745"/>
      <c r="L16" s="745"/>
      <c r="M16" s="745"/>
      <c r="N16" s="745"/>
      <c r="O16" s="745"/>
      <c r="P16" s="745"/>
      <c r="Q16" s="745"/>
      <c r="R16" s="746"/>
      <c r="S16" s="746"/>
      <c r="T16" s="746"/>
      <c r="U16" s="746"/>
      <c r="V16" s="746"/>
      <c r="W16" s="746"/>
      <c r="X16" s="746"/>
      <c r="Y16" s="747"/>
    </row>
    <row r="17" spans="2:25" s="25" customFormat="1" ht="14.1" customHeight="1" x14ac:dyDescent="0.15">
      <c r="B17" s="744"/>
      <c r="C17" s="744"/>
      <c r="D17" s="744"/>
      <c r="E17" s="744"/>
      <c r="F17" s="744"/>
      <c r="G17" s="744"/>
      <c r="H17" s="744"/>
      <c r="I17" s="744"/>
      <c r="J17" s="745"/>
      <c r="K17" s="745"/>
      <c r="L17" s="745"/>
      <c r="M17" s="745"/>
      <c r="N17" s="745"/>
      <c r="O17" s="745"/>
      <c r="P17" s="745"/>
      <c r="Q17" s="745"/>
      <c r="R17" s="746"/>
      <c r="S17" s="746"/>
      <c r="T17" s="746"/>
      <c r="U17" s="746"/>
      <c r="V17" s="746"/>
      <c r="W17" s="746"/>
      <c r="X17" s="746"/>
      <c r="Y17" s="747"/>
    </row>
    <row r="18" spans="2:25" s="25" customFormat="1" ht="14.1" customHeight="1" x14ac:dyDescent="0.15">
      <c r="B18" s="744"/>
      <c r="C18" s="744"/>
      <c r="D18" s="744"/>
      <c r="E18" s="744"/>
      <c r="F18" s="744"/>
      <c r="G18" s="744"/>
      <c r="H18" s="744"/>
      <c r="I18" s="744"/>
      <c r="J18" s="745"/>
      <c r="K18" s="745"/>
      <c r="L18" s="745"/>
      <c r="M18" s="745"/>
      <c r="N18" s="745"/>
      <c r="O18" s="745"/>
      <c r="P18" s="745"/>
      <c r="Q18" s="745"/>
      <c r="R18" s="746"/>
      <c r="S18" s="746"/>
      <c r="T18" s="746"/>
      <c r="U18" s="746"/>
      <c r="V18" s="746"/>
      <c r="W18" s="746"/>
      <c r="X18" s="746"/>
      <c r="Y18" s="747"/>
    </row>
    <row r="19" spans="2:25" s="25" customFormat="1" ht="14.1" customHeight="1" x14ac:dyDescent="0.15">
      <c r="B19" s="744"/>
      <c r="C19" s="744"/>
      <c r="D19" s="744"/>
      <c r="E19" s="744"/>
      <c r="F19" s="744"/>
      <c r="G19" s="744"/>
      <c r="H19" s="744"/>
      <c r="I19" s="744"/>
      <c r="J19" s="745"/>
      <c r="K19" s="745"/>
      <c r="L19" s="745"/>
      <c r="M19" s="745"/>
      <c r="N19" s="745"/>
      <c r="O19" s="745"/>
      <c r="P19" s="745"/>
      <c r="Q19" s="745"/>
      <c r="R19" s="746"/>
      <c r="S19" s="746"/>
      <c r="T19" s="746"/>
      <c r="U19" s="746"/>
      <c r="V19" s="746"/>
      <c r="W19" s="746"/>
      <c r="X19" s="746"/>
      <c r="Y19" s="747"/>
    </row>
    <row r="20" spans="2:25" s="25" customFormat="1" ht="14.1" customHeight="1" x14ac:dyDescent="0.15">
      <c r="B20" s="744"/>
      <c r="C20" s="744"/>
      <c r="D20" s="744"/>
      <c r="E20" s="744"/>
      <c r="F20" s="744"/>
      <c r="G20" s="744"/>
      <c r="H20" s="744"/>
      <c r="I20" s="744"/>
      <c r="J20" s="745"/>
      <c r="K20" s="745"/>
      <c r="L20" s="745"/>
      <c r="M20" s="745"/>
      <c r="N20" s="745"/>
      <c r="O20" s="745"/>
      <c r="P20" s="745"/>
      <c r="Q20" s="745"/>
      <c r="R20" s="746"/>
      <c r="S20" s="746"/>
      <c r="T20" s="746"/>
      <c r="U20" s="746"/>
      <c r="V20" s="746"/>
      <c r="W20" s="746"/>
      <c r="X20" s="746"/>
      <c r="Y20" s="747"/>
    </row>
    <row r="21" spans="2:25" s="25" customFormat="1" ht="14.1" customHeight="1" x14ac:dyDescent="0.15">
      <c r="B21" s="744"/>
      <c r="C21" s="744"/>
      <c r="D21" s="744"/>
      <c r="E21" s="744"/>
      <c r="F21" s="744"/>
      <c r="G21" s="744"/>
      <c r="H21" s="744"/>
      <c r="I21" s="744"/>
      <c r="J21" s="745"/>
      <c r="K21" s="745"/>
      <c r="L21" s="745"/>
      <c r="M21" s="745"/>
      <c r="N21" s="745"/>
      <c r="O21" s="745"/>
      <c r="P21" s="745"/>
      <c r="Q21" s="745"/>
      <c r="R21" s="746"/>
      <c r="S21" s="746"/>
      <c r="T21" s="746"/>
      <c r="U21" s="746"/>
      <c r="V21" s="746"/>
      <c r="W21" s="746"/>
      <c r="X21" s="746"/>
      <c r="Y21" s="747"/>
    </row>
    <row r="22" spans="2:25" ht="15" customHeight="1" x14ac:dyDescent="0.15">
      <c r="B22" s="755" t="s">
        <v>305</v>
      </c>
      <c r="C22" s="756"/>
      <c r="D22" s="757"/>
      <c r="E22" s="171"/>
      <c r="F22" s="755" t="s">
        <v>306</v>
      </c>
      <c r="G22" s="756"/>
      <c r="H22" s="757"/>
      <c r="I22" s="172"/>
      <c r="J22" s="755" t="s">
        <v>305</v>
      </c>
      <c r="K22" s="756"/>
      <c r="L22" s="757"/>
      <c r="M22" s="171"/>
      <c r="N22" s="755" t="s">
        <v>306</v>
      </c>
      <c r="O22" s="756"/>
      <c r="P22" s="757"/>
      <c r="Q22" s="172"/>
      <c r="R22" s="758" t="s">
        <v>305</v>
      </c>
      <c r="S22" s="759"/>
      <c r="T22" s="760"/>
      <c r="U22" s="86"/>
      <c r="V22" s="758" t="s">
        <v>306</v>
      </c>
      <c r="W22" s="759"/>
      <c r="X22" s="760"/>
      <c r="Y22" s="101"/>
    </row>
    <row r="23" spans="2:25" ht="15" customHeight="1" x14ac:dyDescent="0.15">
      <c r="B23" s="755" t="s">
        <v>307</v>
      </c>
      <c r="C23" s="756"/>
      <c r="D23" s="180"/>
      <c r="E23" s="761"/>
      <c r="F23" s="762"/>
      <c r="G23" s="762"/>
      <c r="H23" s="762"/>
      <c r="I23" s="763"/>
      <c r="J23" s="755" t="s">
        <v>307</v>
      </c>
      <c r="K23" s="756"/>
      <c r="L23" s="180"/>
      <c r="M23" s="761"/>
      <c r="N23" s="762"/>
      <c r="O23" s="762"/>
      <c r="P23" s="762"/>
      <c r="Q23" s="763"/>
      <c r="R23" s="758" t="s">
        <v>307</v>
      </c>
      <c r="S23" s="759"/>
      <c r="T23" s="206"/>
      <c r="U23" s="761"/>
      <c r="V23" s="762"/>
      <c r="W23" s="762"/>
      <c r="X23" s="762"/>
      <c r="Y23" s="763"/>
    </row>
    <row r="24" spans="2:25" ht="15" customHeight="1" x14ac:dyDescent="0.15">
      <c r="B24" s="755" t="s">
        <v>308</v>
      </c>
      <c r="C24" s="757"/>
      <c r="D24" s="692"/>
      <c r="E24" s="694"/>
      <c r="F24" s="755" t="s">
        <v>309</v>
      </c>
      <c r="G24" s="757"/>
      <c r="H24" s="267"/>
      <c r="I24" s="267"/>
      <c r="J24" s="755" t="s">
        <v>308</v>
      </c>
      <c r="K24" s="757"/>
      <c r="L24" s="692"/>
      <c r="M24" s="694"/>
      <c r="N24" s="755" t="s">
        <v>309</v>
      </c>
      <c r="O24" s="757"/>
      <c r="P24" s="267"/>
      <c r="Q24" s="267"/>
      <c r="R24" s="758" t="s">
        <v>308</v>
      </c>
      <c r="S24" s="760"/>
      <c r="T24" s="798"/>
      <c r="U24" s="799"/>
      <c r="V24" s="758" t="s">
        <v>309</v>
      </c>
      <c r="W24" s="760"/>
      <c r="X24" s="797"/>
      <c r="Y24" s="797"/>
    </row>
    <row r="25" spans="2:25" ht="15" customHeight="1" x14ac:dyDescent="0.15">
      <c r="B25" s="777" t="s">
        <v>310</v>
      </c>
      <c r="C25" s="777"/>
      <c r="D25" s="180"/>
      <c r="E25" s="204" t="s">
        <v>311</v>
      </c>
      <c r="F25" s="778"/>
      <c r="G25" s="778"/>
      <c r="H25" s="778"/>
      <c r="I25" s="778"/>
      <c r="J25" s="777" t="s">
        <v>310</v>
      </c>
      <c r="K25" s="777"/>
      <c r="L25" s="180"/>
      <c r="M25" s="204" t="s">
        <v>311</v>
      </c>
      <c r="N25" s="778"/>
      <c r="O25" s="778"/>
      <c r="P25" s="778"/>
      <c r="Q25" s="778"/>
      <c r="R25" s="795" t="s">
        <v>310</v>
      </c>
      <c r="S25" s="795"/>
      <c r="T25" s="206"/>
      <c r="U25" s="205" t="s">
        <v>311</v>
      </c>
      <c r="V25" s="796"/>
      <c r="W25" s="796"/>
      <c r="X25" s="796"/>
      <c r="Y25" s="796"/>
    </row>
    <row r="26" spans="2:25" s="25" customFormat="1" ht="14.1" customHeight="1" x14ac:dyDescent="0.15">
      <c r="B26" s="743"/>
      <c r="C26" s="743"/>
      <c r="D26" s="743"/>
      <c r="E26" s="743"/>
      <c r="F26" s="743"/>
      <c r="G26" s="743"/>
      <c r="H26" s="743"/>
      <c r="I26" s="743"/>
      <c r="J26" s="745"/>
      <c r="K26" s="745"/>
      <c r="L26" s="745"/>
      <c r="M26" s="745"/>
      <c r="N26" s="745"/>
      <c r="O26" s="745"/>
      <c r="P26" s="745"/>
      <c r="Q26" s="745"/>
      <c r="R26" s="748"/>
      <c r="S26" s="749"/>
      <c r="T26" s="749"/>
      <c r="U26" s="749"/>
      <c r="V26" s="749"/>
      <c r="W26" s="749"/>
      <c r="X26" s="749"/>
      <c r="Y26" s="750"/>
    </row>
    <row r="27" spans="2:25" s="25" customFormat="1" ht="14.1" customHeight="1" x14ac:dyDescent="0.15">
      <c r="B27" s="744"/>
      <c r="C27" s="744"/>
      <c r="D27" s="744"/>
      <c r="E27" s="744"/>
      <c r="F27" s="744"/>
      <c r="G27" s="744"/>
      <c r="H27" s="744"/>
      <c r="I27" s="744"/>
      <c r="J27" s="745"/>
      <c r="K27" s="745"/>
      <c r="L27" s="745"/>
      <c r="M27" s="745"/>
      <c r="N27" s="745"/>
      <c r="O27" s="745"/>
      <c r="P27" s="745"/>
      <c r="Q27" s="745"/>
      <c r="R27" s="751"/>
      <c r="S27" s="746"/>
      <c r="T27" s="746"/>
      <c r="U27" s="746"/>
      <c r="V27" s="746"/>
      <c r="W27" s="746"/>
      <c r="X27" s="746"/>
      <c r="Y27" s="747"/>
    </row>
    <row r="28" spans="2:25" s="25" customFormat="1" ht="14.1" customHeight="1" x14ac:dyDescent="0.15">
      <c r="B28" s="744"/>
      <c r="C28" s="744"/>
      <c r="D28" s="744"/>
      <c r="E28" s="744"/>
      <c r="F28" s="744"/>
      <c r="G28" s="744"/>
      <c r="H28" s="744"/>
      <c r="I28" s="744"/>
      <c r="J28" s="745"/>
      <c r="K28" s="745"/>
      <c r="L28" s="745"/>
      <c r="M28" s="745"/>
      <c r="N28" s="745"/>
      <c r="O28" s="745"/>
      <c r="P28" s="745"/>
      <c r="Q28" s="745"/>
      <c r="R28" s="751"/>
      <c r="S28" s="746"/>
      <c r="T28" s="746"/>
      <c r="U28" s="746"/>
      <c r="V28" s="746"/>
      <c r="W28" s="746"/>
      <c r="X28" s="746"/>
      <c r="Y28" s="747"/>
    </row>
    <row r="29" spans="2:25" s="25" customFormat="1" ht="14.1" customHeight="1" x14ac:dyDescent="0.15">
      <c r="B29" s="744"/>
      <c r="C29" s="744"/>
      <c r="D29" s="744"/>
      <c r="E29" s="744"/>
      <c r="F29" s="744"/>
      <c r="G29" s="744"/>
      <c r="H29" s="744"/>
      <c r="I29" s="744"/>
      <c r="J29" s="745"/>
      <c r="K29" s="745"/>
      <c r="L29" s="745"/>
      <c r="M29" s="745"/>
      <c r="N29" s="745"/>
      <c r="O29" s="745"/>
      <c r="P29" s="745"/>
      <c r="Q29" s="745"/>
      <c r="R29" s="751"/>
      <c r="S29" s="746"/>
      <c r="T29" s="746"/>
      <c r="U29" s="746"/>
      <c r="V29" s="746"/>
      <c r="W29" s="746"/>
      <c r="X29" s="746"/>
      <c r="Y29" s="747"/>
    </row>
    <row r="30" spans="2:25" s="25" customFormat="1" ht="14.1" customHeight="1" x14ac:dyDescent="0.15">
      <c r="B30" s="744"/>
      <c r="C30" s="744"/>
      <c r="D30" s="744"/>
      <c r="E30" s="744"/>
      <c r="F30" s="744"/>
      <c r="G30" s="744"/>
      <c r="H30" s="744"/>
      <c r="I30" s="744"/>
      <c r="J30" s="745"/>
      <c r="K30" s="745"/>
      <c r="L30" s="745"/>
      <c r="M30" s="745"/>
      <c r="N30" s="745"/>
      <c r="O30" s="745"/>
      <c r="P30" s="745"/>
      <c r="Q30" s="745"/>
      <c r="R30" s="751"/>
      <c r="S30" s="746"/>
      <c r="T30" s="746"/>
      <c r="U30" s="746"/>
      <c r="V30" s="746"/>
      <c r="W30" s="746"/>
      <c r="X30" s="746"/>
      <c r="Y30" s="747"/>
    </row>
    <row r="31" spans="2:25" s="25" customFormat="1" ht="14.1" customHeight="1" x14ac:dyDescent="0.15">
      <c r="B31" s="744"/>
      <c r="C31" s="744"/>
      <c r="D31" s="744"/>
      <c r="E31" s="744"/>
      <c r="F31" s="744"/>
      <c r="G31" s="744"/>
      <c r="H31" s="744"/>
      <c r="I31" s="744"/>
      <c r="J31" s="745"/>
      <c r="K31" s="745"/>
      <c r="L31" s="745"/>
      <c r="M31" s="745"/>
      <c r="N31" s="745"/>
      <c r="O31" s="745"/>
      <c r="P31" s="745"/>
      <c r="Q31" s="745"/>
      <c r="R31" s="751"/>
      <c r="S31" s="746"/>
      <c r="T31" s="746"/>
      <c r="U31" s="746"/>
      <c r="V31" s="746"/>
      <c r="W31" s="746"/>
      <c r="X31" s="746"/>
      <c r="Y31" s="747"/>
    </row>
    <row r="32" spans="2:25" s="25" customFormat="1" ht="14.1" customHeight="1" x14ac:dyDescent="0.15">
      <c r="B32" s="744"/>
      <c r="C32" s="744"/>
      <c r="D32" s="744"/>
      <c r="E32" s="744"/>
      <c r="F32" s="744"/>
      <c r="G32" s="744"/>
      <c r="H32" s="744"/>
      <c r="I32" s="744"/>
      <c r="J32" s="745"/>
      <c r="K32" s="745"/>
      <c r="L32" s="745"/>
      <c r="M32" s="745"/>
      <c r="N32" s="745"/>
      <c r="O32" s="745"/>
      <c r="P32" s="745"/>
      <c r="Q32" s="745"/>
      <c r="R32" s="751"/>
      <c r="S32" s="746"/>
      <c r="T32" s="746"/>
      <c r="U32" s="746"/>
      <c r="V32" s="746"/>
      <c r="W32" s="746"/>
      <c r="X32" s="746"/>
      <c r="Y32" s="747"/>
    </row>
    <row r="33" spans="2:25" s="25" customFormat="1" ht="14.1" customHeight="1" x14ac:dyDescent="0.15">
      <c r="B33" s="744"/>
      <c r="C33" s="744"/>
      <c r="D33" s="744"/>
      <c r="E33" s="744"/>
      <c r="F33" s="744"/>
      <c r="G33" s="744"/>
      <c r="H33" s="744"/>
      <c r="I33" s="744"/>
      <c r="J33" s="745"/>
      <c r="K33" s="745"/>
      <c r="L33" s="745"/>
      <c r="M33" s="745"/>
      <c r="N33" s="745"/>
      <c r="O33" s="745"/>
      <c r="P33" s="745"/>
      <c r="Q33" s="745"/>
      <c r="R33" s="751"/>
      <c r="S33" s="746"/>
      <c r="T33" s="746"/>
      <c r="U33" s="746"/>
      <c r="V33" s="746"/>
      <c r="W33" s="746"/>
      <c r="X33" s="746"/>
      <c r="Y33" s="747"/>
    </row>
    <row r="34" spans="2:25" s="25" customFormat="1" ht="14.1" customHeight="1" x14ac:dyDescent="0.15">
      <c r="B34" s="744"/>
      <c r="C34" s="744"/>
      <c r="D34" s="744"/>
      <c r="E34" s="744"/>
      <c r="F34" s="744"/>
      <c r="G34" s="744"/>
      <c r="H34" s="744"/>
      <c r="I34" s="744"/>
      <c r="J34" s="745"/>
      <c r="K34" s="745"/>
      <c r="L34" s="745"/>
      <c r="M34" s="745"/>
      <c r="N34" s="745"/>
      <c r="O34" s="745"/>
      <c r="P34" s="745"/>
      <c r="Q34" s="745"/>
      <c r="R34" s="751"/>
      <c r="S34" s="746"/>
      <c r="T34" s="746"/>
      <c r="U34" s="746"/>
      <c r="V34" s="746"/>
      <c r="W34" s="746"/>
      <c r="X34" s="746"/>
      <c r="Y34" s="747"/>
    </row>
    <row r="35" spans="2:25" s="25" customFormat="1" ht="14.1" customHeight="1" x14ac:dyDescent="0.15">
      <c r="B35" s="744"/>
      <c r="C35" s="744"/>
      <c r="D35" s="744"/>
      <c r="E35" s="744"/>
      <c r="F35" s="744"/>
      <c r="G35" s="744"/>
      <c r="H35" s="744"/>
      <c r="I35" s="744"/>
      <c r="J35" s="745"/>
      <c r="K35" s="745"/>
      <c r="L35" s="745"/>
      <c r="M35" s="745"/>
      <c r="N35" s="745"/>
      <c r="O35" s="745"/>
      <c r="P35" s="745"/>
      <c r="Q35" s="745"/>
      <c r="R35" s="751"/>
      <c r="S35" s="746"/>
      <c r="T35" s="746"/>
      <c r="U35" s="746"/>
      <c r="V35" s="746"/>
      <c r="W35" s="746"/>
      <c r="X35" s="746"/>
      <c r="Y35" s="747"/>
    </row>
    <row r="36" spans="2:25" s="25" customFormat="1" ht="14.1" customHeight="1" x14ac:dyDescent="0.15">
      <c r="B36" s="744"/>
      <c r="C36" s="744"/>
      <c r="D36" s="744"/>
      <c r="E36" s="744"/>
      <c r="F36" s="744"/>
      <c r="G36" s="744"/>
      <c r="H36" s="744"/>
      <c r="I36" s="744"/>
      <c r="J36" s="745"/>
      <c r="K36" s="745"/>
      <c r="L36" s="745"/>
      <c r="M36" s="745"/>
      <c r="N36" s="745"/>
      <c r="O36" s="745"/>
      <c r="P36" s="745"/>
      <c r="Q36" s="745"/>
      <c r="R36" s="751"/>
      <c r="S36" s="746"/>
      <c r="T36" s="746"/>
      <c r="U36" s="746"/>
      <c r="V36" s="746"/>
      <c r="W36" s="746"/>
      <c r="X36" s="746"/>
      <c r="Y36" s="747"/>
    </row>
    <row r="37" spans="2:25" s="25" customFormat="1" ht="14.1" customHeight="1" x14ac:dyDescent="0.15">
      <c r="B37" s="744"/>
      <c r="C37" s="744"/>
      <c r="D37" s="744"/>
      <c r="E37" s="744"/>
      <c r="F37" s="744"/>
      <c r="G37" s="744"/>
      <c r="H37" s="744"/>
      <c r="I37" s="744"/>
      <c r="J37" s="745"/>
      <c r="K37" s="745"/>
      <c r="L37" s="745"/>
      <c r="M37" s="745"/>
      <c r="N37" s="745"/>
      <c r="O37" s="745"/>
      <c r="P37" s="745"/>
      <c r="Q37" s="745"/>
      <c r="R37" s="751"/>
      <c r="S37" s="746"/>
      <c r="T37" s="746"/>
      <c r="U37" s="746"/>
      <c r="V37" s="746"/>
      <c r="W37" s="746"/>
      <c r="X37" s="746"/>
      <c r="Y37" s="747"/>
    </row>
    <row r="38" spans="2:25" s="25" customFormat="1" ht="14.1" customHeight="1" x14ac:dyDescent="0.15">
      <c r="B38" s="744"/>
      <c r="C38" s="744"/>
      <c r="D38" s="744"/>
      <c r="E38" s="744"/>
      <c r="F38" s="744"/>
      <c r="G38" s="744"/>
      <c r="H38" s="744"/>
      <c r="I38" s="744"/>
      <c r="J38" s="745"/>
      <c r="K38" s="745"/>
      <c r="L38" s="745"/>
      <c r="M38" s="745"/>
      <c r="N38" s="745"/>
      <c r="O38" s="745"/>
      <c r="P38" s="745"/>
      <c r="Q38" s="745"/>
      <c r="R38" s="752"/>
      <c r="S38" s="753"/>
      <c r="T38" s="753"/>
      <c r="U38" s="753"/>
      <c r="V38" s="753"/>
      <c r="W38" s="753"/>
      <c r="X38" s="753"/>
      <c r="Y38" s="754"/>
    </row>
    <row r="39" spans="2:25" ht="15" customHeight="1" x14ac:dyDescent="0.15">
      <c r="B39" s="26"/>
      <c r="C39" s="28" t="s">
        <v>312</v>
      </c>
      <c r="D39" s="25"/>
      <c r="E39" s="26"/>
      <c r="F39" s="26"/>
      <c r="G39" s="26"/>
      <c r="H39" s="26"/>
      <c r="I39" s="26"/>
      <c r="J39" s="23"/>
      <c r="K39" s="23"/>
      <c r="L39" s="23"/>
      <c r="M39" s="23"/>
      <c r="N39" s="23"/>
      <c r="O39" s="23"/>
      <c r="P39" s="23"/>
      <c r="Q39" s="23"/>
      <c r="R39" s="203"/>
      <c r="S39" s="203"/>
      <c r="T39" s="203"/>
      <c r="U39" s="203"/>
      <c r="V39" s="203"/>
      <c r="W39" s="203"/>
      <c r="X39" s="203"/>
      <c r="Y39" s="203"/>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1">
    <dataValidation allowBlank="1" showInputMessage="1" showErrorMessage="1" prompt="覆工スパン毎に連番を記入。_x000a_数値で入力する。" sqref="Y22 I5 Q5 I22 Q22 Y5" xr:uid="{845BC4FE-A3C4-4227-A04E-1871EAB9CE7A}"/>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2386FE-C6C5-46B4-9421-BD504D2833B9}">
          <x14:formula1>
            <xm:f>'(参考)リスト'!$C$52:$C$83</xm:f>
          </x14:formula1>
          <xm:sqref>E23:I23 E6:I6 M6:Q6 U23:Y23 M23:Q23 U6:Y6</xm:sqref>
        </x14:dataValidation>
        <x14:dataValidation type="list" allowBlank="1" showInputMessage="1" showErrorMessage="1" xr:uid="{5E670481-F1F2-4248-A7C2-458B517F2D77}">
          <x14:formula1>
            <xm:f>'(参考)リスト'!$D$52:$D$54</xm:f>
          </x14:formula1>
          <xm:sqref>T24:U24 D7:E7 L7:M7 D24:E24 L24:M24 T7:U7</xm:sqref>
        </x14:dataValidation>
        <x14:dataValidation type="list" allowBlank="1" showInputMessage="1" showErrorMessage="1" xr:uid="{1844FF06-AF6D-40D8-975A-387F9689CA96}">
          <x14:formula1>
            <xm:f>'(参考)リスト'!$F$52:$F$53</xm:f>
          </x14:formula1>
          <xm:sqref>T25 D8 L8 D25 L25 T8</xm:sqref>
        </x14:dataValidation>
        <x14:dataValidation type="list" allowBlank="1" showInputMessage="1" showErrorMessage="1" xr:uid="{4FE39118-266C-4DB2-B904-E1A6FCABD63F}">
          <x14:formula1>
            <xm:f>'(参考)リスト'!$E$52:$E$58</xm:f>
          </x14:formula1>
          <xm:sqref>X24:Y24 H7:I7 P7:Q7 H24:I24 P24:Q24 X7:Y7</xm:sqref>
        </x14:dataValidation>
        <x14:dataValidation type="list" showInputMessage="1" showErrorMessage="1" xr:uid="{6A015512-205A-4F93-920E-05E3C57E2EDC}">
          <x14:formula1>
            <xm:f>'(参考)リスト'!$B$52:$B$55</xm:f>
          </x14:formula1>
          <xm:sqref>T23 D6 L6 D23 L23 T6</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DE07F-1D5E-48CD-A001-FF70F3F9E401}">
  <sheetPr codeName="Sheet3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8AA3B-9145-41D3-8987-87F4FA7D2800}">
  <sheetPr codeName="Sheet38">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42D45-716E-4779-AEBB-BFB44F827C0D}">
  <sheetPr codeName="Sheet39">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EE66-DDF9-45BB-958D-63A3B3972A6E}">
  <sheetPr codeName="Sheet15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E000-FA58-4099-AB84-416EF5CDD73E}">
  <sheetPr codeName="Sheet151">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D188A-75C8-4447-A27F-FDDFAC306ED0}">
  <sheetPr codeName="Sheet152">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7023A-77BE-4B4C-B8F8-406CF5A33F0B}">
  <sheetPr codeName="Sheet153">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CC23C-46B2-4E06-A845-C25DA6D9530D}">
  <sheetPr codeName="Sheet15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7F64-D8DF-4D0A-B9C3-A3D9A474AEA2}">
  <sheetPr codeName="Sheet155">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315</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723" t="s">
        <v>271</v>
      </c>
      <c r="T4" s="724"/>
      <c r="U4" s="724"/>
      <c r="V4" s="725"/>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726"/>
      <c r="T5" s="727"/>
      <c r="U5" s="727"/>
      <c r="V5" s="728"/>
      <c r="W5" s="836" t="str">
        <f>+'様式B (1)'!$S$4</f>
        <v>小笠原洋</v>
      </c>
      <c r="X5" s="837"/>
      <c r="Y5" s="837"/>
      <c r="Z5" s="837"/>
      <c r="AA5" s="837"/>
      <c r="AB5" s="838"/>
      <c r="AC5" s="428"/>
      <c r="AD5" s="429"/>
      <c r="AE5" s="430"/>
      <c r="AF5" s="816"/>
      <c r="AG5" s="817"/>
      <c r="AH5" s="817"/>
      <c r="AI5" s="818"/>
    </row>
    <row r="6" spans="2:35" ht="26.25" customHeight="1" x14ac:dyDescent="0.2">
      <c r="B6" s="819" t="s">
        <v>316</v>
      </c>
      <c r="C6" s="822" t="s">
        <v>317</v>
      </c>
      <c r="D6" s="823"/>
      <c r="E6" s="823"/>
      <c r="F6" s="823"/>
      <c r="G6" s="823"/>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1.2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8" t="s">
        <v>319</v>
      </c>
      <c r="C3" s="438"/>
      <c r="D3" s="438"/>
      <c r="E3" s="800"/>
      <c r="F3" s="800"/>
      <c r="G3" s="800"/>
      <c r="H3" s="800"/>
      <c r="I3" s="800"/>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row>
    <row r="4" spans="2:35" ht="20.100000000000001" customHeight="1" x14ac:dyDescent="0.15">
      <c r="B4" s="801" t="s">
        <v>60</v>
      </c>
      <c r="C4" s="802"/>
      <c r="D4" s="803"/>
      <c r="E4" s="804" t="str">
        <f>+'様式A-1'!$D$3</f>
        <v>マツオトンネル</v>
      </c>
      <c r="F4" s="805"/>
      <c r="G4" s="805"/>
      <c r="H4" s="805"/>
      <c r="I4" s="806"/>
      <c r="J4" s="807" t="s">
        <v>61</v>
      </c>
      <c r="K4" s="808"/>
      <c r="L4" s="809"/>
      <c r="M4" s="377" t="str">
        <f>+'様式A-1'!$J$3</f>
        <v>一般県道岩国美和線</v>
      </c>
      <c r="N4" s="378"/>
      <c r="O4" s="378"/>
      <c r="P4" s="378"/>
      <c r="Q4" s="378"/>
      <c r="R4" s="379"/>
      <c r="S4" s="425" t="s">
        <v>271</v>
      </c>
      <c r="T4" s="426"/>
      <c r="U4" s="426"/>
      <c r="V4" s="427"/>
      <c r="W4" s="810" t="str">
        <f>+'様式B (1)'!$S$3</f>
        <v>復建調査設計株式会社</v>
      </c>
      <c r="X4" s="811"/>
      <c r="Y4" s="811"/>
      <c r="Z4" s="811"/>
      <c r="AA4" s="811"/>
      <c r="AB4" s="812"/>
      <c r="AC4" s="425" t="s">
        <v>225</v>
      </c>
      <c r="AD4" s="426"/>
      <c r="AE4" s="427"/>
      <c r="AF4" s="813">
        <f>+'様式B (1)'!$P$2</f>
        <v>45862</v>
      </c>
      <c r="AG4" s="814"/>
      <c r="AH4" s="814"/>
      <c r="AI4" s="815"/>
    </row>
    <row r="5" spans="2:35" ht="20.100000000000001" customHeight="1" x14ac:dyDescent="0.15">
      <c r="B5" s="827" t="s">
        <v>167</v>
      </c>
      <c r="C5" s="828"/>
      <c r="D5" s="829"/>
      <c r="E5" s="830" t="str">
        <f>+'様式A-1'!$D$4</f>
        <v>松尾トンネル</v>
      </c>
      <c r="F5" s="831"/>
      <c r="G5" s="831"/>
      <c r="H5" s="831"/>
      <c r="I5" s="832"/>
      <c r="J5" s="833" t="s">
        <v>168</v>
      </c>
      <c r="K5" s="834"/>
      <c r="L5" s="835"/>
      <c r="M5" s="377" t="str">
        <f>+'様式A-1'!$R$3</f>
        <v>山口県岩国土木建築事務所</v>
      </c>
      <c r="N5" s="378"/>
      <c r="O5" s="378"/>
      <c r="P5" s="378"/>
      <c r="Q5" s="378"/>
      <c r="R5" s="379"/>
      <c r="S5" s="428"/>
      <c r="T5" s="429"/>
      <c r="U5" s="429"/>
      <c r="V5" s="430"/>
      <c r="W5" s="836" t="str">
        <f>+'様式B (1)'!$S$4</f>
        <v>小笠原洋</v>
      </c>
      <c r="X5" s="837"/>
      <c r="Y5" s="837"/>
      <c r="Z5" s="837"/>
      <c r="AA5" s="837"/>
      <c r="AB5" s="838"/>
      <c r="AC5" s="428"/>
      <c r="AD5" s="429"/>
      <c r="AE5" s="430"/>
      <c r="AF5" s="816"/>
      <c r="AG5" s="817"/>
      <c r="AH5" s="817"/>
      <c r="AI5" s="818"/>
    </row>
    <row r="6" spans="2:35" ht="26.25" customHeight="1" x14ac:dyDescent="0.2">
      <c r="B6" s="820" t="s">
        <v>316</v>
      </c>
      <c r="C6" s="842" t="s">
        <v>317</v>
      </c>
      <c r="D6" s="843"/>
      <c r="E6" s="843"/>
      <c r="F6" s="843"/>
      <c r="G6" s="843"/>
      <c r="H6" s="843"/>
      <c r="I6" s="843"/>
      <c r="J6" s="843"/>
      <c r="K6" s="843"/>
      <c r="L6" s="843"/>
      <c r="M6" s="843"/>
      <c r="N6" s="843"/>
      <c r="O6" s="843"/>
      <c r="P6" s="843"/>
      <c r="Q6" s="843"/>
      <c r="R6" s="843"/>
      <c r="S6" s="843"/>
      <c r="T6" s="843"/>
      <c r="U6" s="843"/>
      <c r="V6" s="843"/>
      <c r="W6" s="843"/>
      <c r="X6" s="843"/>
      <c r="Y6" s="843"/>
      <c r="Z6" s="843"/>
      <c r="AA6" s="843"/>
      <c r="AB6" s="843"/>
      <c r="AC6" s="843"/>
      <c r="AD6" s="843"/>
      <c r="AE6" s="843"/>
      <c r="AF6" s="843"/>
      <c r="AG6" s="843"/>
      <c r="AH6" s="843"/>
      <c r="AI6" s="844"/>
    </row>
    <row r="7" spans="2:35" ht="35.450000000000003" customHeight="1" x14ac:dyDescent="0.15">
      <c r="B7" s="820"/>
      <c r="C7" s="839"/>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1"/>
    </row>
    <row r="8" spans="2:35" ht="35.450000000000003" customHeight="1" x14ac:dyDescent="0.15">
      <c r="B8" s="820"/>
      <c r="C8" s="839"/>
      <c r="D8" s="840"/>
      <c r="E8" s="840"/>
      <c r="F8" s="840"/>
      <c r="G8" s="840"/>
      <c r="H8" s="840"/>
      <c r="I8" s="840"/>
      <c r="J8" s="840"/>
      <c r="K8" s="840"/>
      <c r="L8" s="840"/>
      <c r="M8" s="840"/>
      <c r="N8" s="840"/>
      <c r="O8" s="840"/>
      <c r="P8" s="840"/>
      <c r="Q8" s="840"/>
      <c r="R8" s="840"/>
      <c r="S8" s="840"/>
      <c r="T8" s="840"/>
      <c r="U8" s="840"/>
      <c r="V8" s="840"/>
      <c r="W8" s="840"/>
      <c r="X8" s="840"/>
      <c r="Y8" s="840"/>
      <c r="Z8" s="840"/>
      <c r="AA8" s="840"/>
      <c r="AB8" s="840"/>
      <c r="AC8" s="840"/>
      <c r="AD8" s="840"/>
      <c r="AE8" s="840"/>
      <c r="AF8" s="840"/>
      <c r="AG8" s="840"/>
      <c r="AH8" s="840"/>
      <c r="AI8" s="841"/>
    </row>
    <row r="9" spans="2:35" ht="35.450000000000003" customHeight="1" x14ac:dyDescent="0.15">
      <c r="B9" s="820"/>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1"/>
    </row>
    <row r="10" spans="2:35" ht="35.450000000000003" customHeight="1" x14ac:dyDescent="0.15">
      <c r="B10" s="820"/>
      <c r="C10" s="839"/>
      <c r="D10" s="840"/>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1"/>
    </row>
    <row r="11" spans="2:35" ht="35.450000000000003" customHeight="1" x14ac:dyDescent="0.15">
      <c r="B11" s="820"/>
      <c r="C11" s="839"/>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1"/>
    </row>
    <row r="12" spans="2:35" ht="35.450000000000003" customHeight="1" x14ac:dyDescent="0.15">
      <c r="B12" s="820"/>
      <c r="C12" s="839"/>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1"/>
    </row>
    <row r="13" spans="2:35" ht="35.450000000000003" customHeight="1" x14ac:dyDescent="0.15">
      <c r="B13" s="820"/>
      <c r="C13" s="839"/>
      <c r="D13" s="840"/>
      <c r="E13" s="840"/>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0"/>
      <c r="AG13" s="840"/>
      <c r="AH13" s="840"/>
      <c r="AI13" s="841"/>
    </row>
    <row r="14" spans="2:35" ht="35.450000000000003" customHeight="1" x14ac:dyDescent="0.15">
      <c r="B14" s="820"/>
      <c r="C14" s="839"/>
      <c r="D14" s="840"/>
      <c r="E14" s="840"/>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1"/>
    </row>
    <row r="15" spans="2:35" ht="35.450000000000003" customHeight="1" x14ac:dyDescent="0.15">
      <c r="B15" s="820"/>
      <c r="C15" s="839"/>
      <c r="D15" s="840"/>
      <c r="E15" s="840"/>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1"/>
    </row>
    <row r="16" spans="2:35" ht="35.450000000000003" customHeight="1" x14ac:dyDescent="0.15">
      <c r="B16" s="820"/>
      <c r="C16" s="839"/>
      <c r="D16" s="840"/>
      <c r="E16" s="840"/>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840"/>
      <c r="AD16" s="840"/>
      <c r="AE16" s="840"/>
      <c r="AF16" s="840"/>
      <c r="AG16" s="840"/>
      <c r="AH16" s="840"/>
      <c r="AI16" s="841"/>
    </row>
    <row r="17" spans="2:35" ht="22.5" customHeight="1" x14ac:dyDescent="0.15">
      <c r="B17" s="820"/>
      <c r="C17" s="839"/>
      <c r="D17" s="840"/>
      <c r="E17" s="840"/>
      <c r="F17" s="840"/>
      <c r="G17" s="840"/>
      <c r="H17" s="840"/>
      <c r="I17" s="840"/>
      <c r="J17" s="840"/>
      <c r="K17" s="840"/>
      <c r="L17" s="840"/>
      <c r="M17" s="840"/>
      <c r="N17" s="840"/>
      <c r="O17" s="840"/>
      <c r="P17" s="840"/>
      <c r="Q17" s="840"/>
      <c r="R17" s="840"/>
      <c r="S17" s="840"/>
      <c r="T17" s="840"/>
      <c r="U17" s="840"/>
      <c r="V17" s="840"/>
      <c r="W17" s="840"/>
      <c r="X17" s="840"/>
      <c r="Y17" s="840"/>
      <c r="Z17" s="840"/>
      <c r="AA17" s="840"/>
      <c r="AB17" s="840"/>
      <c r="AC17" s="840"/>
      <c r="AD17" s="840"/>
      <c r="AE17" s="840"/>
      <c r="AF17" s="840"/>
      <c r="AG17" s="840"/>
      <c r="AH17" s="840"/>
      <c r="AI17" s="841"/>
    </row>
    <row r="18" spans="2:35" ht="78.75" customHeight="1" x14ac:dyDescent="0.15">
      <c r="B18" s="821"/>
      <c r="C18" s="71"/>
      <c r="D18" s="72"/>
      <c r="E18" s="73"/>
      <c r="F18" s="74"/>
      <c r="G18" s="74"/>
      <c r="H18" s="72"/>
      <c r="I18" s="72"/>
      <c r="J18" s="72"/>
      <c r="K18" s="72"/>
      <c r="L18" s="72"/>
      <c r="M18" s="72"/>
      <c r="N18" s="72"/>
      <c r="O18" s="72"/>
      <c r="P18" s="72"/>
      <c r="Q18" s="72"/>
      <c r="R18" s="72"/>
      <c r="S18" s="75"/>
      <c r="T18" s="75"/>
      <c r="U18" s="75"/>
      <c r="V18" s="825" t="s">
        <v>318</v>
      </c>
      <c r="W18" s="825"/>
      <c r="X18" s="825"/>
      <c r="Y18" s="825"/>
      <c r="Z18" s="825"/>
      <c r="AA18" s="825"/>
      <c r="AB18" s="825"/>
      <c r="AC18" s="825"/>
      <c r="AD18" s="825"/>
      <c r="AE18" s="825"/>
      <c r="AF18" s="825"/>
      <c r="AG18" s="825"/>
      <c r="AH18" s="825"/>
      <c r="AI18" s="826"/>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DC5B0-8204-414C-9682-B05995D87205}">
  <sheetPr codeName="Sheet8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PS</v>
      </c>
      <c r="AW5" s="36">
        <f>R7</f>
        <v>6.1</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567</v>
      </c>
      <c r="O7" s="882"/>
      <c r="P7" s="878" t="s">
        <v>342</v>
      </c>
      <c r="Q7" s="880"/>
      <c r="R7" s="883">
        <v>6.1</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912</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538" priority="2">
      <formula>$AQ11=2</formula>
    </cfRule>
  </conditionalFormatting>
  <conditionalFormatting sqref="Y29:AB29">
    <cfRule type="expression" dxfId="1537" priority="11">
      <formula>$AQ28=2</formula>
    </cfRule>
  </conditionalFormatting>
  <conditionalFormatting sqref="Y30:AB31">
    <cfRule type="expression" dxfId="1536" priority="9">
      <formula>$AQ28=2</formula>
    </cfRule>
  </conditionalFormatting>
  <conditionalFormatting sqref="Y32:AB32">
    <cfRule type="expression" dxfId="1535" priority="7">
      <formula>$AQ29=2</formula>
    </cfRule>
  </conditionalFormatting>
  <conditionalFormatting sqref="Y33:AB33">
    <cfRule type="expression" dxfId="1534" priority="5">
      <formula>$AQ29=2</formula>
    </cfRule>
  </conditionalFormatting>
  <conditionalFormatting sqref="Y34:AB34">
    <cfRule type="expression" dxfId="1533" priority="3">
      <formula>$AQ29=2</formula>
    </cfRule>
  </conditionalFormatting>
  <conditionalFormatting sqref="Y11:AF28">
    <cfRule type="expression" dxfId="1532" priority="1">
      <formula>$AQ11=3</formula>
    </cfRule>
  </conditionalFormatting>
  <conditionalFormatting sqref="Y29:AF29">
    <cfRule type="expression" dxfId="1531" priority="12">
      <formula>$AQ28=3</formula>
    </cfRule>
  </conditionalFormatting>
  <conditionalFormatting sqref="Y30:AF31">
    <cfRule type="expression" dxfId="1530" priority="10">
      <formula>$AQ28=3</formula>
    </cfRule>
  </conditionalFormatting>
  <conditionalFormatting sqref="Y32:AF32">
    <cfRule type="expression" dxfId="1529" priority="8">
      <formula>$AQ29=3</formula>
    </cfRule>
  </conditionalFormatting>
  <conditionalFormatting sqref="Y33:AF33">
    <cfRule type="expression" dxfId="1528" priority="6">
      <formula>$AQ29=3</formula>
    </cfRule>
  </conditionalFormatting>
  <conditionalFormatting sqref="Y34:AF34">
    <cfRule type="expression" dxfId="1527" priority="4">
      <formula>$AQ29=3</formula>
    </cfRule>
  </conditionalFormatting>
  <conditionalFormatting sqref="AC11:AJ28">
    <cfRule type="expression" dxfId="1526" priority="13">
      <formula>$AQ11=1</formula>
    </cfRule>
  </conditionalFormatting>
  <conditionalFormatting sqref="AC29:AJ29">
    <cfRule type="expression" dxfId="1525" priority="24">
      <formula>$AQ28=1</formula>
    </cfRule>
  </conditionalFormatting>
  <conditionalFormatting sqref="AC30:AJ31">
    <cfRule type="expression" dxfId="1524" priority="22">
      <formula>$AQ28=1</formula>
    </cfRule>
  </conditionalFormatting>
  <conditionalFormatting sqref="AC32:AJ32">
    <cfRule type="expression" dxfId="1523" priority="20">
      <formula>$AQ29=1</formula>
    </cfRule>
  </conditionalFormatting>
  <conditionalFormatting sqref="AC33:AJ33">
    <cfRule type="expression" dxfId="1522" priority="18">
      <formula>$AQ29=1</formula>
    </cfRule>
  </conditionalFormatting>
  <conditionalFormatting sqref="AC34:AJ34">
    <cfRule type="expression" dxfId="1521" priority="16">
      <formula>$AQ29=1</formula>
    </cfRule>
  </conditionalFormatting>
  <conditionalFormatting sqref="AG11:AJ28">
    <cfRule type="expression" dxfId="1520" priority="14">
      <formula>$AQ11=2</formula>
    </cfRule>
  </conditionalFormatting>
  <conditionalFormatting sqref="AG29:AJ29">
    <cfRule type="expression" dxfId="1519" priority="23">
      <formula>$AQ28=2</formula>
    </cfRule>
  </conditionalFormatting>
  <conditionalFormatting sqref="AG30:AJ31">
    <cfRule type="expression" dxfId="1518" priority="21">
      <formula>$AQ28=2</formula>
    </cfRule>
  </conditionalFormatting>
  <conditionalFormatting sqref="AG32:AJ32">
    <cfRule type="expression" dxfId="1517" priority="19">
      <formula>$AQ29=2</formula>
    </cfRule>
  </conditionalFormatting>
  <conditionalFormatting sqref="AG33:AJ33">
    <cfRule type="expression" dxfId="1516" priority="17">
      <formula>$AQ29=2</formula>
    </cfRule>
  </conditionalFormatting>
  <conditionalFormatting sqref="AG34:AJ34">
    <cfRule type="expression" dxfId="1515" priority="15">
      <formula>$AQ29=2</formula>
    </cfRule>
  </conditionalFormatting>
  <dataValidations count="1">
    <dataValidation type="list" allowBlank="1" showInputMessage="1" showErrorMessage="1" sqref="Y11:AB34" xr:uid="{1A031897-93D7-43B0-9D57-E1002EE9121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1202472-3907-4A94-8B20-CBD2256931B0}">
          <x14:formula1>
            <xm:f>'(参考)リスト'!$F$16:$F$21</xm:f>
          </x14:formula1>
          <xm:sqref>U11:X34</xm:sqref>
        </x14:dataValidation>
        <x14:dataValidation type="list" allowBlank="1" showInputMessage="1" showErrorMessage="1" xr:uid="{393DE660-F1D8-4808-BEDC-9ED8DB23B055}">
          <x14:formula1>
            <xm:f>'(参考)リスト'!$D$16:$D$18</xm:f>
          </x14:formula1>
          <xm:sqref>P11:Q34</xm:sqref>
        </x14:dataValidation>
        <x14:dataValidation type="list" allowBlank="1" showInputMessage="1" showErrorMessage="1" xr:uid="{9376B246-6595-433C-8501-D5E316517CB1}">
          <x14:formula1>
            <xm:f>'(参考)リスト'!$E$16:$E$27</xm:f>
          </x14:formula1>
          <xm:sqref>R11:T34</xm:sqref>
        </x14:dataValidation>
        <x14:dataValidation type="list" allowBlank="1" showInputMessage="1" showErrorMessage="1" xr:uid="{25CCCC76-48C9-4E74-8D07-226292501B99}">
          <x14:formula1>
            <xm:f>'(参考)リスト'!$B$16:$B$21</xm:f>
          </x14:formula1>
          <xm:sqref>L11:M34</xm:sqref>
        </x14:dataValidation>
        <x14:dataValidation type="list" allowBlank="1" showInputMessage="1" showErrorMessage="1" xr:uid="{21D041FF-78A8-4D4B-8747-F0824DB5D11A}">
          <x14:formula1>
            <xm:f>'(参考)リスト'!$G$16:$G$19</xm:f>
          </x14:formula1>
          <xm:sqref>AM35:AO38</xm:sqref>
        </x14:dataValidation>
        <x14:dataValidation type="list" allowBlank="1" showInputMessage="1" showErrorMessage="1" xr:uid="{10FFB719-0D81-496E-BD87-43FA0EDA3D59}">
          <x14:formula1>
            <xm:f>'(参考)リスト'!$C$16:$C$47</xm:f>
          </x14:formula1>
          <xm:sqref>N11:O34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BA57-EA4A-45F8-BCB7-D2006C0D416F}">
  <sheetPr codeName="Sheet81">
    <pageSetUpPr fitToPage="1"/>
  </sheetPr>
  <dimension ref="B1:CH53"/>
  <sheetViews>
    <sheetView showGridLines="0" showZeros="0" view="pageBreakPreview" zoomScaleNormal="85" zoomScaleSheetLayoutView="100" workbookViewId="0">
      <selection activeCell="N25" sqref="N25:O2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S001</v>
      </c>
      <c r="AW5" s="36">
        <f>R7</f>
        <v>10.35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2.0000000000000004E-2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918</v>
      </c>
      <c r="O7" s="882"/>
      <c r="P7" s="878" t="s">
        <v>342</v>
      </c>
      <c r="Q7" s="880"/>
      <c r="R7" s="883">
        <v>10.35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451</v>
      </c>
      <c r="S13" s="906"/>
      <c r="T13" s="907"/>
      <c r="U13" s="902" t="s">
        <v>531</v>
      </c>
      <c r="V13" s="904"/>
      <c r="W13" s="902" t="s">
        <v>593</v>
      </c>
      <c r="X13" s="904"/>
      <c r="Y13" s="233"/>
      <c r="Z13" s="233"/>
      <c r="AA13" s="233"/>
      <c r="AB13" s="233"/>
      <c r="AC13" s="257"/>
      <c r="AD13" s="257"/>
      <c r="AE13" s="257"/>
      <c r="AF13" s="257">
        <v>2.0000000000000004E-2</v>
      </c>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2.0000000000000004E-2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514" priority="2">
      <formula>$AQ11=2</formula>
    </cfRule>
  </conditionalFormatting>
  <conditionalFormatting sqref="Y29:AB29">
    <cfRule type="expression" dxfId="1513" priority="11">
      <formula>$AQ28=2</formula>
    </cfRule>
  </conditionalFormatting>
  <conditionalFormatting sqref="Y30:AB31">
    <cfRule type="expression" dxfId="1512" priority="9">
      <formula>$AQ28=2</formula>
    </cfRule>
  </conditionalFormatting>
  <conditionalFormatting sqref="Y32:AB32">
    <cfRule type="expression" dxfId="1511" priority="7">
      <formula>$AQ29=2</formula>
    </cfRule>
  </conditionalFormatting>
  <conditionalFormatting sqref="Y33:AB33">
    <cfRule type="expression" dxfId="1510" priority="5">
      <formula>$AQ29=2</formula>
    </cfRule>
  </conditionalFormatting>
  <conditionalFormatting sqref="Y34:AB34">
    <cfRule type="expression" dxfId="1509" priority="3">
      <formula>$AQ29=2</formula>
    </cfRule>
  </conditionalFormatting>
  <conditionalFormatting sqref="Y11:AF28">
    <cfRule type="expression" dxfId="1508" priority="1">
      <formula>$AQ11=3</formula>
    </cfRule>
  </conditionalFormatting>
  <conditionalFormatting sqref="Y29:AF29">
    <cfRule type="expression" dxfId="1507" priority="12">
      <formula>$AQ28=3</formula>
    </cfRule>
  </conditionalFormatting>
  <conditionalFormatting sqref="Y30:AF31">
    <cfRule type="expression" dxfId="1506" priority="10">
      <formula>$AQ28=3</formula>
    </cfRule>
  </conditionalFormatting>
  <conditionalFormatting sqref="Y32:AF32">
    <cfRule type="expression" dxfId="1505" priority="8">
      <formula>$AQ29=3</formula>
    </cfRule>
  </conditionalFormatting>
  <conditionalFormatting sqref="Y33:AF33">
    <cfRule type="expression" dxfId="1504" priority="6">
      <formula>$AQ29=3</formula>
    </cfRule>
  </conditionalFormatting>
  <conditionalFormatting sqref="Y34:AF34">
    <cfRule type="expression" dxfId="1503" priority="4">
      <formula>$AQ29=3</formula>
    </cfRule>
  </conditionalFormatting>
  <conditionalFormatting sqref="AC11:AJ28">
    <cfRule type="expression" dxfId="1502" priority="13">
      <formula>$AQ11=1</formula>
    </cfRule>
  </conditionalFormatting>
  <conditionalFormatting sqref="AC29:AJ29">
    <cfRule type="expression" dxfId="1501" priority="24">
      <formula>$AQ28=1</formula>
    </cfRule>
  </conditionalFormatting>
  <conditionalFormatting sqref="AC30:AJ31">
    <cfRule type="expression" dxfId="1500" priority="22">
      <formula>$AQ28=1</formula>
    </cfRule>
  </conditionalFormatting>
  <conditionalFormatting sqref="AC32:AJ32">
    <cfRule type="expression" dxfId="1499" priority="20">
      <formula>$AQ29=1</formula>
    </cfRule>
  </conditionalFormatting>
  <conditionalFormatting sqref="AC33:AJ33">
    <cfRule type="expression" dxfId="1498" priority="18">
      <formula>$AQ29=1</formula>
    </cfRule>
  </conditionalFormatting>
  <conditionalFormatting sqref="AC34:AJ34">
    <cfRule type="expression" dxfId="1497" priority="16">
      <formula>$AQ29=1</formula>
    </cfRule>
  </conditionalFormatting>
  <conditionalFormatting sqref="AG11:AJ28">
    <cfRule type="expression" dxfId="1496" priority="14">
      <formula>$AQ11=2</formula>
    </cfRule>
  </conditionalFormatting>
  <conditionalFormatting sqref="AG29:AJ29">
    <cfRule type="expression" dxfId="1495" priority="23">
      <formula>$AQ28=2</formula>
    </cfRule>
  </conditionalFormatting>
  <conditionalFormatting sqref="AG30:AJ31">
    <cfRule type="expression" dxfId="1494" priority="21">
      <formula>$AQ28=2</formula>
    </cfRule>
  </conditionalFormatting>
  <conditionalFormatting sqref="AG32:AJ32">
    <cfRule type="expression" dxfId="1493" priority="19">
      <formula>$AQ29=2</formula>
    </cfRule>
  </conditionalFormatting>
  <conditionalFormatting sqref="AG33:AJ33">
    <cfRule type="expression" dxfId="1492" priority="17">
      <formula>$AQ29=2</formula>
    </cfRule>
  </conditionalFormatting>
  <conditionalFormatting sqref="AG34:AJ34">
    <cfRule type="expression" dxfId="1491" priority="15">
      <formula>$AQ29=2</formula>
    </cfRule>
  </conditionalFormatting>
  <dataValidations count="1">
    <dataValidation type="list" allowBlank="1" showInputMessage="1" showErrorMessage="1" sqref="Y11:AB34" xr:uid="{6A9B6E08-5E1F-4C74-9BBC-DF80D5B747E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D15DB06-F411-4FC2-A755-3B65E8144456}">
          <x14:formula1>
            <xm:f>'(参考)リスト'!$C$16:$C$47</xm:f>
          </x14:formula1>
          <xm:sqref>N11:O34</xm:sqref>
        </x14:dataValidation>
        <x14:dataValidation type="list" allowBlank="1" showInputMessage="1" showErrorMessage="1" xr:uid="{6EA843FC-4438-4F44-AC9E-E4EB602D7FCA}">
          <x14:formula1>
            <xm:f>'(参考)リスト'!$G$16:$G$19</xm:f>
          </x14:formula1>
          <xm:sqref>AM35:AO38</xm:sqref>
        </x14:dataValidation>
        <x14:dataValidation type="list" allowBlank="1" showInputMessage="1" showErrorMessage="1" xr:uid="{3D146C22-1FA4-475F-9CC9-7F642ABAF363}">
          <x14:formula1>
            <xm:f>'(参考)リスト'!$B$16:$B$21</xm:f>
          </x14:formula1>
          <xm:sqref>L11:M34</xm:sqref>
        </x14:dataValidation>
        <x14:dataValidation type="list" allowBlank="1" showInputMessage="1" showErrorMessage="1" xr:uid="{28D69BCA-1213-44AC-ACD9-F8E648E9433F}">
          <x14:formula1>
            <xm:f>'(参考)リスト'!$E$16:$E$27</xm:f>
          </x14:formula1>
          <xm:sqref>R11:T34</xm:sqref>
        </x14:dataValidation>
        <x14:dataValidation type="list" allowBlank="1" showInputMessage="1" showErrorMessage="1" xr:uid="{234B611A-8856-4A4C-8A36-51FCFBE9824F}">
          <x14:formula1>
            <xm:f>'(参考)リスト'!$D$16:$D$18</xm:f>
          </x14:formula1>
          <xm:sqref>P11:Q34</xm:sqref>
        </x14:dataValidation>
        <x14:dataValidation type="list" allowBlank="1" showInputMessage="1" showErrorMessage="1" xr:uid="{AAB9A4BD-621C-4886-BB9A-3205CF3D6AF1}">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5ECB8-9E5C-4F7A-80DC-5A371690206C}">
  <sheetPr codeName="Sheet82">
    <pageSetUpPr fitToPage="1"/>
  </sheetPr>
  <dimension ref="B1:CH53"/>
  <sheetViews>
    <sheetView showGridLines="0" showZeros="0" view="pageBreakPreview" zoomScale="85" zoomScaleNormal="85" zoomScaleSheetLayoutView="85" workbookViewId="0">
      <selection activeCell="AK13" sqref="AK13:AO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S002</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7</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4.7500000000000007E-2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919</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451</v>
      </c>
      <c r="S11" s="797"/>
      <c r="T11" s="797"/>
      <c r="U11" s="902" t="s">
        <v>593</v>
      </c>
      <c r="V11" s="904"/>
      <c r="W11" s="902" t="s">
        <v>593</v>
      </c>
      <c r="X11" s="904"/>
      <c r="Y11" s="233"/>
      <c r="Z11" s="233"/>
      <c r="AA11" s="233"/>
      <c r="AB11" s="233"/>
      <c r="AC11" s="257"/>
      <c r="AD11" s="257"/>
      <c r="AE11" s="257"/>
      <c r="AF11" s="257">
        <v>1.0000000000000002E-2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605</v>
      </c>
      <c r="O12" s="904"/>
      <c r="P12" s="902" t="s">
        <v>542</v>
      </c>
      <c r="Q12" s="904"/>
      <c r="R12" s="797" t="s">
        <v>451</v>
      </c>
      <c r="S12" s="797"/>
      <c r="T12" s="797"/>
      <c r="U12" s="902" t="s">
        <v>531</v>
      </c>
      <c r="V12" s="904"/>
      <c r="W12" s="902" t="s">
        <v>593</v>
      </c>
      <c r="X12" s="904"/>
      <c r="Y12" s="233"/>
      <c r="Z12" s="233"/>
      <c r="AA12" s="233"/>
      <c r="AB12" s="233"/>
      <c r="AC12" s="257"/>
      <c r="AD12" s="257"/>
      <c r="AE12" s="257"/>
      <c r="AF12" s="257">
        <v>5.000000000000001E-3</v>
      </c>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605</v>
      </c>
      <c r="O13" s="904"/>
      <c r="P13" s="902" t="s">
        <v>542</v>
      </c>
      <c r="Q13" s="904"/>
      <c r="R13" s="905" t="s">
        <v>451</v>
      </c>
      <c r="S13" s="906"/>
      <c r="T13" s="907"/>
      <c r="U13" s="902" t="s">
        <v>531</v>
      </c>
      <c r="V13" s="904"/>
      <c r="W13" s="902" t="s">
        <v>595</v>
      </c>
      <c r="X13" s="904"/>
      <c r="Y13" s="233"/>
      <c r="Z13" s="233"/>
      <c r="AA13" s="233"/>
      <c r="AB13" s="233"/>
      <c r="AC13" s="257"/>
      <c r="AD13" s="257"/>
      <c r="AE13" s="257"/>
      <c r="AF13" s="257">
        <v>1.0000000000000002E-2</v>
      </c>
      <c r="AG13" s="232"/>
      <c r="AH13" s="232"/>
      <c r="AI13" s="232"/>
      <c r="AJ13" s="232"/>
      <c r="AK13" s="902" t="s">
        <v>1015</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605</v>
      </c>
      <c r="O14" s="904"/>
      <c r="P14" s="902" t="s">
        <v>542</v>
      </c>
      <c r="Q14" s="904"/>
      <c r="R14" s="905" t="s">
        <v>451</v>
      </c>
      <c r="S14" s="906"/>
      <c r="T14" s="907"/>
      <c r="U14" s="902" t="s">
        <v>531</v>
      </c>
      <c r="V14" s="904"/>
      <c r="W14" s="902" t="s">
        <v>593</v>
      </c>
      <c r="X14" s="904"/>
      <c r="Y14" s="233"/>
      <c r="Z14" s="233"/>
      <c r="AA14" s="233"/>
      <c r="AB14" s="233"/>
      <c r="AC14" s="257"/>
      <c r="AD14" s="257"/>
      <c r="AE14" s="257"/>
      <c r="AF14" s="257">
        <v>2.5000000000000005E-3</v>
      </c>
      <c r="AG14" s="232"/>
      <c r="AH14" s="232"/>
      <c r="AI14" s="232"/>
      <c r="AJ14" s="232"/>
      <c r="AK14" s="902"/>
      <c r="AL14" s="903"/>
      <c r="AM14" s="903"/>
      <c r="AN14" s="903"/>
      <c r="AO14" s="904"/>
      <c r="AP14" s="2"/>
      <c r="AQ14" s="47">
        <f t="shared" si="2"/>
        <v>2</v>
      </c>
    </row>
    <row r="15" spans="2:86" ht="12" customHeight="1" x14ac:dyDescent="0.15">
      <c r="B15" s="866"/>
      <c r="C15" s="871"/>
      <c r="D15" s="869"/>
      <c r="E15" s="869"/>
      <c r="F15" s="869"/>
      <c r="G15" s="869"/>
      <c r="H15" s="869"/>
      <c r="I15" s="869"/>
      <c r="J15" s="870"/>
      <c r="K15" s="231">
        <v>5</v>
      </c>
      <c r="L15" s="902" t="s">
        <v>522</v>
      </c>
      <c r="M15" s="904"/>
      <c r="N15" s="902" t="s">
        <v>605</v>
      </c>
      <c r="O15" s="904"/>
      <c r="P15" s="902" t="s">
        <v>542</v>
      </c>
      <c r="Q15" s="904"/>
      <c r="R15" s="905" t="s">
        <v>451</v>
      </c>
      <c r="S15" s="906"/>
      <c r="T15" s="907"/>
      <c r="U15" s="902" t="s">
        <v>531</v>
      </c>
      <c r="V15" s="904"/>
      <c r="W15" s="902" t="s">
        <v>593</v>
      </c>
      <c r="X15" s="904"/>
      <c r="Y15" s="233"/>
      <c r="Z15" s="233"/>
      <c r="AA15" s="233"/>
      <c r="AB15" s="233"/>
      <c r="AC15" s="257"/>
      <c r="AD15" s="257"/>
      <c r="AE15" s="257"/>
      <c r="AF15" s="257">
        <v>2.5000000000000005E-3</v>
      </c>
      <c r="AG15" s="232"/>
      <c r="AH15" s="232"/>
      <c r="AI15" s="232"/>
      <c r="AJ15" s="232"/>
      <c r="AK15" s="902"/>
      <c r="AL15" s="903"/>
      <c r="AM15" s="903"/>
      <c r="AN15" s="903"/>
      <c r="AO15" s="904"/>
      <c r="AP15" s="2"/>
      <c r="AQ15" s="47">
        <f t="shared" si="2"/>
        <v>2</v>
      </c>
    </row>
    <row r="16" spans="2:86" ht="12" customHeight="1" x14ac:dyDescent="0.15">
      <c r="B16" s="866"/>
      <c r="C16" s="871"/>
      <c r="D16" s="869"/>
      <c r="E16" s="869"/>
      <c r="F16" s="869"/>
      <c r="G16" s="869"/>
      <c r="H16" s="869"/>
      <c r="I16" s="869"/>
      <c r="J16" s="870"/>
      <c r="K16" s="231">
        <v>6</v>
      </c>
      <c r="L16" s="902" t="s">
        <v>522</v>
      </c>
      <c r="M16" s="904"/>
      <c r="N16" s="902" t="s">
        <v>708</v>
      </c>
      <c r="O16" s="904"/>
      <c r="P16" s="902" t="s">
        <v>542</v>
      </c>
      <c r="Q16" s="904"/>
      <c r="R16" s="905" t="s">
        <v>451</v>
      </c>
      <c r="S16" s="906"/>
      <c r="T16" s="907"/>
      <c r="U16" s="902" t="s">
        <v>593</v>
      </c>
      <c r="V16" s="904"/>
      <c r="W16" s="902" t="s">
        <v>593</v>
      </c>
      <c r="X16" s="904"/>
      <c r="Y16" s="233"/>
      <c r="Z16" s="233"/>
      <c r="AA16" s="233"/>
      <c r="AB16" s="233"/>
      <c r="AC16" s="257"/>
      <c r="AD16" s="257"/>
      <c r="AE16" s="257"/>
      <c r="AF16" s="257">
        <v>7.4999999999999997E-3</v>
      </c>
      <c r="AG16" s="232"/>
      <c r="AH16" s="232"/>
      <c r="AI16" s="232"/>
      <c r="AJ16" s="232"/>
      <c r="AK16" s="902"/>
      <c r="AL16" s="903"/>
      <c r="AM16" s="903"/>
      <c r="AN16" s="903"/>
      <c r="AO16" s="904"/>
      <c r="AP16" s="2"/>
      <c r="AQ16" s="47">
        <f t="shared" si="2"/>
        <v>2</v>
      </c>
    </row>
    <row r="17" spans="2:60" ht="12" customHeight="1" x14ac:dyDescent="0.15">
      <c r="B17" s="866"/>
      <c r="C17" s="871"/>
      <c r="D17" s="869"/>
      <c r="E17" s="869"/>
      <c r="F17" s="869"/>
      <c r="G17" s="869"/>
      <c r="H17" s="869"/>
      <c r="I17" s="869"/>
      <c r="J17" s="870"/>
      <c r="K17" s="231">
        <v>7</v>
      </c>
      <c r="L17" s="902" t="s">
        <v>522</v>
      </c>
      <c r="M17" s="904"/>
      <c r="N17" s="902" t="s">
        <v>708</v>
      </c>
      <c r="O17" s="904"/>
      <c r="P17" s="902" t="s">
        <v>542</v>
      </c>
      <c r="Q17" s="904"/>
      <c r="R17" s="905" t="s">
        <v>451</v>
      </c>
      <c r="S17" s="906"/>
      <c r="T17" s="907"/>
      <c r="U17" s="902" t="s">
        <v>593</v>
      </c>
      <c r="V17" s="904"/>
      <c r="W17" s="902" t="s">
        <v>593</v>
      </c>
      <c r="X17" s="904"/>
      <c r="Y17" s="233"/>
      <c r="Z17" s="233"/>
      <c r="AA17" s="233"/>
      <c r="AB17" s="233"/>
      <c r="AC17" s="257"/>
      <c r="AD17" s="257"/>
      <c r="AE17" s="257"/>
      <c r="AF17" s="257">
        <v>1.0000000000000002E-2</v>
      </c>
      <c r="AG17" s="232"/>
      <c r="AH17" s="232"/>
      <c r="AI17" s="232"/>
      <c r="AJ17" s="232"/>
      <c r="AK17" s="902"/>
      <c r="AL17" s="903"/>
      <c r="AM17" s="903"/>
      <c r="AN17" s="903"/>
      <c r="AO17" s="904"/>
      <c r="AP17" s="2"/>
      <c r="AQ17" s="47">
        <f t="shared" si="2"/>
        <v>2</v>
      </c>
    </row>
    <row r="18" spans="2:60" ht="12" customHeight="1" x14ac:dyDescent="0.15">
      <c r="B18" s="866"/>
      <c r="C18" s="871"/>
      <c r="D18" s="869"/>
      <c r="E18" s="869"/>
      <c r="F18" s="869"/>
      <c r="G18" s="869"/>
      <c r="H18" s="869"/>
      <c r="I18" s="869"/>
      <c r="J18" s="870"/>
      <c r="K18" s="231">
        <v>8</v>
      </c>
      <c r="L18" s="902" t="s">
        <v>666</v>
      </c>
      <c r="M18" s="904"/>
      <c r="N18" s="902" t="s">
        <v>703</v>
      </c>
      <c r="O18" s="904"/>
      <c r="P18" s="902"/>
      <c r="Q18" s="904"/>
      <c r="R18" s="905" t="s">
        <v>476</v>
      </c>
      <c r="S18" s="906"/>
      <c r="T18" s="907"/>
      <c r="U18" s="902" t="s">
        <v>593</v>
      </c>
      <c r="V18" s="904"/>
      <c r="W18" s="902"/>
      <c r="X18" s="904"/>
      <c r="Y18" s="233"/>
      <c r="Z18" s="233"/>
      <c r="AA18" s="233"/>
      <c r="AB18" s="233"/>
      <c r="AC18" s="232"/>
      <c r="AD18" s="232"/>
      <c r="AE18" s="232"/>
      <c r="AF18" s="232"/>
      <c r="AG18" s="232"/>
      <c r="AH18" s="232"/>
      <c r="AI18" s="232"/>
      <c r="AJ18" s="232"/>
      <c r="AK18" s="902" t="s">
        <v>912</v>
      </c>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4.7500000000000007E-2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7</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90" priority="2">
      <formula>$AQ11=2</formula>
    </cfRule>
  </conditionalFormatting>
  <conditionalFormatting sqref="Y29:AB29">
    <cfRule type="expression" dxfId="1489" priority="11">
      <formula>$AQ28=2</formula>
    </cfRule>
  </conditionalFormatting>
  <conditionalFormatting sqref="Y30:AB31">
    <cfRule type="expression" dxfId="1488" priority="9">
      <formula>$AQ28=2</formula>
    </cfRule>
  </conditionalFormatting>
  <conditionalFormatting sqref="Y32:AB32">
    <cfRule type="expression" dxfId="1487" priority="7">
      <formula>$AQ29=2</formula>
    </cfRule>
  </conditionalFormatting>
  <conditionalFormatting sqref="Y33:AB33">
    <cfRule type="expression" dxfId="1486" priority="5">
      <formula>$AQ29=2</formula>
    </cfRule>
  </conditionalFormatting>
  <conditionalFormatting sqref="Y34:AB34">
    <cfRule type="expression" dxfId="1485" priority="3">
      <formula>$AQ29=2</formula>
    </cfRule>
  </conditionalFormatting>
  <conditionalFormatting sqref="Y11:AF28">
    <cfRule type="expression" dxfId="1484" priority="1">
      <formula>$AQ11=3</formula>
    </cfRule>
  </conditionalFormatting>
  <conditionalFormatting sqref="Y29:AF29">
    <cfRule type="expression" dxfId="1483" priority="12">
      <formula>$AQ28=3</formula>
    </cfRule>
  </conditionalFormatting>
  <conditionalFormatting sqref="Y30:AF31">
    <cfRule type="expression" dxfId="1482" priority="10">
      <formula>$AQ28=3</formula>
    </cfRule>
  </conditionalFormatting>
  <conditionalFormatting sqref="Y32:AF32">
    <cfRule type="expression" dxfId="1481" priority="8">
      <formula>$AQ29=3</formula>
    </cfRule>
  </conditionalFormatting>
  <conditionalFormatting sqref="Y33:AF33">
    <cfRule type="expression" dxfId="1480" priority="6">
      <formula>$AQ29=3</formula>
    </cfRule>
  </conditionalFormatting>
  <conditionalFormatting sqref="Y34:AF34">
    <cfRule type="expression" dxfId="1479" priority="4">
      <formula>$AQ29=3</formula>
    </cfRule>
  </conditionalFormatting>
  <conditionalFormatting sqref="AC11:AJ28">
    <cfRule type="expression" dxfId="1478" priority="13">
      <formula>$AQ11=1</formula>
    </cfRule>
  </conditionalFormatting>
  <conditionalFormatting sqref="AC29:AJ29">
    <cfRule type="expression" dxfId="1477" priority="24">
      <formula>$AQ28=1</formula>
    </cfRule>
  </conditionalFormatting>
  <conditionalFormatting sqref="AC30:AJ31">
    <cfRule type="expression" dxfId="1476" priority="22">
      <formula>$AQ28=1</formula>
    </cfRule>
  </conditionalFormatting>
  <conditionalFormatting sqref="AC32:AJ32">
    <cfRule type="expression" dxfId="1475" priority="20">
      <formula>$AQ29=1</formula>
    </cfRule>
  </conditionalFormatting>
  <conditionalFormatting sqref="AC33:AJ33">
    <cfRule type="expression" dxfId="1474" priority="18">
      <formula>$AQ29=1</formula>
    </cfRule>
  </conditionalFormatting>
  <conditionalFormatting sqref="AC34:AJ34">
    <cfRule type="expression" dxfId="1473" priority="16">
      <formula>$AQ29=1</formula>
    </cfRule>
  </conditionalFormatting>
  <conditionalFormatting sqref="AG11:AJ28">
    <cfRule type="expression" dxfId="1472" priority="14">
      <formula>$AQ11=2</formula>
    </cfRule>
  </conditionalFormatting>
  <conditionalFormatting sqref="AG29:AJ29">
    <cfRule type="expression" dxfId="1471" priority="23">
      <formula>$AQ28=2</formula>
    </cfRule>
  </conditionalFormatting>
  <conditionalFormatting sqref="AG30:AJ31">
    <cfRule type="expression" dxfId="1470" priority="21">
      <formula>$AQ28=2</formula>
    </cfRule>
  </conditionalFormatting>
  <conditionalFormatting sqref="AG32:AJ32">
    <cfRule type="expression" dxfId="1469" priority="19">
      <formula>$AQ29=2</formula>
    </cfRule>
  </conditionalFormatting>
  <conditionalFormatting sqref="AG33:AJ33">
    <cfRule type="expression" dxfId="1468" priority="17">
      <formula>$AQ29=2</formula>
    </cfRule>
  </conditionalFormatting>
  <conditionalFormatting sqref="AG34:AJ34">
    <cfRule type="expression" dxfId="1467" priority="15">
      <formula>$AQ29=2</formula>
    </cfRule>
  </conditionalFormatting>
  <dataValidations count="1">
    <dataValidation type="list" allowBlank="1" showInputMessage="1" showErrorMessage="1" sqref="Y11:AB34" xr:uid="{F1763D07-F6AD-4791-8D88-2AFE3850249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0156F7E-FA16-455A-86ED-8F5AEC2A7F38}">
          <x14:formula1>
            <xm:f>'(参考)リスト'!$F$16:$F$21</xm:f>
          </x14:formula1>
          <xm:sqref>U11:X34</xm:sqref>
        </x14:dataValidation>
        <x14:dataValidation type="list" allowBlank="1" showInputMessage="1" showErrorMessage="1" xr:uid="{53C293E1-1644-44DA-8F46-76D3D4F54FD7}">
          <x14:formula1>
            <xm:f>'(参考)リスト'!$D$16:$D$18</xm:f>
          </x14:formula1>
          <xm:sqref>P11:Q34</xm:sqref>
        </x14:dataValidation>
        <x14:dataValidation type="list" allowBlank="1" showInputMessage="1" showErrorMessage="1" xr:uid="{8FDA97BD-4013-49F3-ADAF-B8140CDA666D}">
          <x14:formula1>
            <xm:f>'(参考)リスト'!$E$16:$E$27</xm:f>
          </x14:formula1>
          <xm:sqref>R11:T34</xm:sqref>
        </x14:dataValidation>
        <x14:dataValidation type="list" allowBlank="1" showInputMessage="1" showErrorMessage="1" xr:uid="{3B28D76C-2243-4BD5-8604-D901A46F83F3}">
          <x14:formula1>
            <xm:f>'(参考)リスト'!$B$16:$B$21</xm:f>
          </x14:formula1>
          <xm:sqref>L11:M34</xm:sqref>
        </x14:dataValidation>
        <x14:dataValidation type="list" allowBlank="1" showInputMessage="1" showErrorMessage="1" xr:uid="{3A3CFBB4-FB7C-48C2-9EB3-C6230D818B0E}">
          <x14:formula1>
            <xm:f>'(参考)リスト'!$G$16:$G$19</xm:f>
          </x14:formula1>
          <xm:sqref>AM35:AO38</xm:sqref>
        </x14:dataValidation>
        <x14:dataValidation type="list" allowBlank="1" showInputMessage="1" showErrorMessage="1" xr:uid="{463E7942-6945-48BC-B9BE-4669D74330EB}">
          <x14:formula1>
            <xm:f>'(参考)リスト'!$C$16:$C$47</xm:f>
          </x14:formula1>
          <xm:sqref>N11:O34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C62B1-29DC-4325-8DFA-A7E05B9DEDF8}">
  <sheetPr codeName="Sheet8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S003</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0.13</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920</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606</v>
      </c>
      <c r="O11" s="904"/>
      <c r="P11" s="902" t="s">
        <v>542</v>
      </c>
      <c r="Q11" s="904"/>
      <c r="R11" s="797" t="s">
        <v>476</v>
      </c>
      <c r="S11" s="797"/>
      <c r="T11" s="797"/>
      <c r="U11" s="902" t="s">
        <v>593</v>
      </c>
      <c r="V11" s="904"/>
      <c r="W11" s="902" t="s">
        <v>593</v>
      </c>
      <c r="X11" s="904"/>
      <c r="Y11" s="233"/>
      <c r="Z11" s="233"/>
      <c r="AA11" s="233"/>
      <c r="AB11" s="233"/>
      <c r="AC11" s="257"/>
      <c r="AD11" s="257"/>
      <c r="AE11" s="257"/>
      <c r="AF11" s="257">
        <v>0.03</v>
      </c>
      <c r="AG11" s="232"/>
      <c r="AH11" s="232"/>
      <c r="AI11" s="232"/>
      <c r="AJ11" s="232"/>
      <c r="AK11" s="902" t="s">
        <v>914</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603</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531</v>
      </c>
      <c r="V13" s="904"/>
      <c r="W13" s="902" t="s">
        <v>593</v>
      </c>
      <c r="X13" s="904"/>
      <c r="Y13" s="233"/>
      <c r="Z13" s="233"/>
      <c r="AA13" s="233"/>
      <c r="AB13" s="233"/>
      <c r="AC13" s="257"/>
      <c r="AD13" s="257"/>
      <c r="AE13" s="257"/>
      <c r="AF13" s="257">
        <v>0.1</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604</v>
      </c>
      <c r="O14" s="904"/>
      <c r="P14" s="902" t="s">
        <v>542</v>
      </c>
      <c r="Q14" s="904"/>
      <c r="R14" s="905" t="s">
        <v>442</v>
      </c>
      <c r="S14" s="906"/>
      <c r="T14" s="907"/>
      <c r="U14" s="902" t="s">
        <v>543</v>
      </c>
      <c r="V14" s="904"/>
      <c r="W14" s="902" t="s">
        <v>529</v>
      </c>
      <c r="X14" s="904"/>
      <c r="Y14" s="233"/>
      <c r="Z14" s="233"/>
      <c r="AA14" s="233"/>
      <c r="AB14" s="233"/>
      <c r="AC14" s="232"/>
      <c r="AD14" s="232"/>
      <c r="AE14" s="232"/>
      <c r="AF14" s="232"/>
      <c r="AG14" s="232"/>
      <c r="AH14" s="232"/>
      <c r="AI14" s="232"/>
      <c r="AJ14" s="232"/>
      <c r="AK14" s="902" t="s">
        <v>530</v>
      </c>
      <c r="AL14" s="903"/>
      <c r="AM14" s="903"/>
      <c r="AN14" s="903"/>
      <c r="AO14" s="904"/>
      <c r="AP14" s="2"/>
      <c r="AQ14" s="47">
        <f t="shared" si="2"/>
        <v>2</v>
      </c>
    </row>
    <row r="15" spans="2:86" ht="12" customHeight="1" x14ac:dyDescent="0.15">
      <c r="B15" s="866"/>
      <c r="C15" s="871"/>
      <c r="D15" s="869"/>
      <c r="E15" s="869"/>
      <c r="F15" s="869"/>
      <c r="G15" s="869"/>
      <c r="H15" s="869"/>
      <c r="I15" s="869"/>
      <c r="J15" s="870"/>
      <c r="K15" s="231">
        <v>5</v>
      </c>
      <c r="L15" s="902" t="s">
        <v>666</v>
      </c>
      <c r="M15" s="904"/>
      <c r="N15" s="902" t="s">
        <v>703</v>
      </c>
      <c r="O15" s="904"/>
      <c r="P15" s="902"/>
      <c r="Q15" s="904"/>
      <c r="R15" s="905" t="s">
        <v>476</v>
      </c>
      <c r="S15" s="906"/>
      <c r="T15" s="907"/>
      <c r="U15" s="902" t="s">
        <v>593</v>
      </c>
      <c r="V15" s="904"/>
      <c r="W15" s="902"/>
      <c r="X15" s="904"/>
      <c r="Y15" s="233"/>
      <c r="Z15" s="233"/>
      <c r="AA15" s="233"/>
      <c r="AB15" s="233"/>
      <c r="AC15" s="232"/>
      <c r="AD15" s="232"/>
      <c r="AE15" s="232"/>
      <c r="AF15" s="232"/>
      <c r="AG15" s="232"/>
      <c r="AH15" s="232"/>
      <c r="AI15" s="232"/>
      <c r="AJ15" s="232"/>
      <c r="AK15" s="902" t="s">
        <v>912</v>
      </c>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0.13</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6" priority="2">
      <formula>$AQ11=2</formula>
    </cfRule>
  </conditionalFormatting>
  <conditionalFormatting sqref="Y29:AB29">
    <cfRule type="expression" dxfId="1465" priority="11">
      <formula>$AQ28=2</formula>
    </cfRule>
  </conditionalFormatting>
  <conditionalFormatting sqref="Y30:AB31">
    <cfRule type="expression" dxfId="1464" priority="9">
      <formula>$AQ28=2</formula>
    </cfRule>
  </conditionalFormatting>
  <conditionalFormatting sqref="Y32:AB32">
    <cfRule type="expression" dxfId="1463" priority="7">
      <formula>$AQ29=2</formula>
    </cfRule>
  </conditionalFormatting>
  <conditionalFormatting sqref="Y33:AB33">
    <cfRule type="expression" dxfId="1462" priority="5">
      <formula>$AQ29=2</formula>
    </cfRule>
  </conditionalFormatting>
  <conditionalFormatting sqref="Y34:AB34">
    <cfRule type="expression" dxfId="1461" priority="3">
      <formula>$AQ29=2</formula>
    </cfRule>
  </conditionalFormatting>
  <conditionalFormatting sqref="Y11:AF28">
    <cfRule type="expression" dxfId="1460" priority="1">
      <formula>$AQ11=3</formula>
    </cfRule>
  </conditionalFormatting>
  <conditionalFormatting sqref="Y29:AF29">
    <cfRule type="expression" dxfId="1459" priority="12">
      <formula>$AQ28=3</formula>
    </cfRule>
  </conditionalFormatting>
  <conditionalFormatting sqref="Y30:AF31">
    <cfRule type="expression" dxfId="1458" priority="10">
      <formula>$AQ28=3</formula>
    </cfRule>
  </conditionalFormatting>
  <conditionalFormatting sqref="Y32:AF32">
    <cfRule type="expression" dxfId="1457" priority="8">
      <formula>$AQ29=3</formula>
    </cfRule>
  </conditionalFormatting>
  <conditionalFormatting sqref="Y33:AF33">
    <cfRule type="expression" dxfId="1456" priority="6">
      <formula>$AQ29=3</formula>
    </cfRule>
  </conditionalFormatting>
  <conditionalFormatting sqref="Y34:AF34">
    <cfRule type="expression" dxfId="1455" priority="4">
      <formula>$AQ29=3</formula>
    </cfRule>
  </conditionalFormatting>
  <conditionalFormatting sqref="AC11:AJ28">
    <cfRule type="expression" dxfId="1454" priority="13">
      <formula>$AQ11=1</formula>
    </cfRule>
  </conditionalFormatting>
  <conditionalFormatting sqref="AC29:AJ29">
    <cfRule type="expression" dxfId="1453" priority="24">
      <formula>$AQ28=1</formula>
    </cfRule>
  </conditionalFormatting>
  <conditionalFormatting sqref="AC30:AJ31">
    <cfRule type="expression" dxfId="1452" priority="22">
      <formula>$AQ28=1</formula>
    </cfRule>
  </conditionalFormatting>
  <conditionalFormatting sqref="AC32:AJ32">
    <cfRule type="expression" dxfId="1451" priority="20">
      <formula>$AQ29=1</formula>
    </cfRule>
  </conditionalFormatting>
  <conditionalFormatting sqref="AC33:AJ33">
    <cfRule type="expression" dxfId="1450" priority="18">
      <formula>$AQ29=1</formula>
    </cfRule>
  </conditionalFormatting>
  <conditionalFormatting sqref="AC34:AJ34">
    <cfRule type="expression" dxfId="1449" priority="16">
      <formula>$AQ29=1</formula>
    </cfRule>
  </conditionalFormatting>
  <conditionalFormatting sqref="AG11:AJ28">
    <cfRule type="expression" dxfId="1448" priority="14">
      <formula>$AQ11=2</formula>
    </cfRule>
  </conditionalFormatting>
  <conditionalFormatting sqref="AG29:AJ29">
    <cfRule type="expression" dxfId="1447" priority="23">
      <formula>$AQ28=2</formula>
    </cfRule>
  </conditionalFormatting>
  <conditionalFormatting sqref="AG30:AJ31">
    <cfRule type="expression" dxfId="1446" priority="21">
      <formula>$AQ28=2</formula>
    </cfRule>
  </conditionalFormatting>
  <conditionalFormatting sqref="AG32:AJ32">
    <cfRule type="expression" dxfId="1445" priority="19">
      <formula>$AQ29=2</formula>
    </cfRule>
  </conditionalFormatting>
  <conditionalFormatting sqref="AG33:AJ33">
    <cfRule type="expression" dxfId="1444" priority="17">
      <formula>$AQ29=2</formula>
    </cfRule>
  </conditionalFormatting>
  <conditionalFormatting sqref="AG34:AJ34">
    <cfRule type="expression" dxfId="1443" priority="15">
      <formula>$AQ29=2</formula>
    </cfRule>
  </conditionalFormatting>
  <dataValidations count="1">
    <dataValidation type="list" allowBlank="1" showInputMessage="1" showErrorMessage="1" sqref="Y11:AB34" xr:uid="{FBE7DEAB-1C7B-4B30-A2B8-693E90E940A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5CF6FA5-D0DE-4F0E-A76A-885F25C102B2}">
          <x14:formula1>
            <xm:f>'(参考)リスト'!$C$16:$C$47</xm:f>
          </x14:formula1>
          <xm:sqref>N11:O34</xm:sqref>
        </x14:dataValidation>
        <x14:dataValidation type="list" allowBlank="1" showInputMessage="1" showErrorMessage="1" xr:uid="{4C598455-A87D-4D2F-BC60-2B18E4220E81}">
          <x14:formula1>
            <xm:f>'(参考)リスト'!$G$16:$G$19</xm:f>
          </x14:formula1>
          <xm:sqref>AM35:AO38</xm:sqref>
        </x14:dataValidation>
        <x14:dataValidation type="list" allowBlank="1" showInputMessage="1" showErrorMessage="1" xr:uid="{7A2BD7BE-3E85-4097-A42A-6B3718246C1C}">
          <x14:formula1>
            <xm:f>'(参考)リスト'!$B$16:$B$21</xm:f>
          </x14:formula1>
          <xm:sqref>L11:M34</xm:sqref>
        </x14:dataValidation>
        <x14:dataValidation type="list" allowBlank="1" showInputMessage="1" showErrorMessage="1" xr:uid="{F9F98B9B-D790-474D-961E-C466C5079485}">
          <x14:formula1>
            <xm:f>'(参考)リスト'!$E$16:$E$27</xm:f>
          </x14:formula1>
          <xm:sqref>R11:T34</xm:sqref>
        </x14:dataValidation>
        <x14:dataValidation type="list" allowBlank="1" showInputMessage="1" showErrorMessage="1" xr:uid="{D326043B-29B5-4645-9188-4CD407A6A3AB}">
          <x14:formula1>
            <xm:f>'(参考)リスト'!$D$16:$D$18</xm:f>
          </x14:formula1>
          <xm:sqref>P11:Q34</xm:sqref>
        </x14:dataValidation>
        <x14:dataValidation type="list" allowBlank="1" showInputMessage="1" showErrorMessage="1" xr:uid="{CF3C9056-DB2A-438D-826E-22E6CF15383E}">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00438-713E-49BD-A125-EB29445104CD}">
  <sheetPr codeName="Sheet8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S004</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4.0000000000000008E-2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921</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531</v>
      </c>
      <c r="V11" s="904"/>
      <c r="W11" s="902" t="s">
        <v>593</v>
      </c>
      <c r="X11" s="904"/>
      <c r="Y11" s="233"/>
      <c r="Z11" s="233"/>
      <c r="AA11" s="233"/>
      <c r="AB11" s="233"/>
      <c r="AC11" s="257"/>
      <c r="AD11" s="257"/>
      <c r="AE11" s="257"/>
      <c r="AF11" s="257">
        <v>4.0000000000000008E-2</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4.0000000000000008E-2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42" priority="2">
      <formula>$AQ11=2</formula>
    </cfRule>
  </conditionalFormatting>
  <conditionalFormatting sqref="Y29:AB29">
    <cfRule type="expression" dxfId="1441" priority="11">
      <formula>$AQ28=2</formula>
    </cfRule>
  </conditionalFormatting>
  <conditionalFormatting sqref="Y30:AB31">
    <cfRule type="expression" dxfId="1440" priority="9">
      <formula>$AQ28=2</formula>
    </cfRule>
  </conditionalFormatting>
  <conditionalFormatting sqref="Y32:AB32">
    <cfRule type="expression" dxfId="1439" priority="7">
      <formula>$AQ29=2</formula>
    </cfRule>
  </conditionalFormatting>
  <conditionalFormatting sqref="Y33:AB33">
    <cfRule type="expression" dxfId="1438" priority="5">
      <formula>$AQ29=2</formula>
    </cfRule>
  </conditionalFormatting>
  <conditionalFormatting sqref="Y34:AB34">
    <cfRule type="expression" dxfId="1437" priority="3">
      <formula>$AQ29=2</formula>
    </cfRule>
  </conditionalFormatting>
  <conditionalFormatting sqref="Y11:AF28">
    <cfRule type="expression" dxfId="1436" priority="1">
      <formula>$AQ11=3</formula>
    </cfRule>
  </conditionalFormatting>
  <conditionalFormatting sqref="Y29:AF29">
    <cfRule type="expression" dxfId="1435" priority="12">
      <formula>$AQ28=3</formula>
    </cfRule>
  </conditionalFormatting>
  <conditionalFormatting sqref="Y30:AF31">
    <cfRule type="expression" dxfId="1434" priority="10">
      <formula>$AQ28=3</formula>
    </cfRule>
  </conditionalFormatting>
  <conditionalFormatting sqref="Y32:AF32">
    <cfRule type="expression" dxfId="1433" priority="8">
      <formula>$AQ29=3</formula>
    </cfRule>
  </conditionalFormatting>
  <conditionalFormatting sqref="Y33:AF33">
    <cfRule type="expression" dxfId="1432" priority="6">
      <formula>$AQ29=3</formula>
    </cfRule>
  </conditionalFormatting>
  <conditionalFormatting sqref="Y34:AF34">
    <cfRule type="expression" dxfId="1431" priority="4">
      <formula>$AQ29=3</formula>
    </cfRule>
  </conditionalFormatting>
  <conditionalFormatting sqref="AC11:AJ28">
    <cfRule type="expression" dxfId="1430" priority="13">
      <formula>$AQ11=1</formula>
    </cfRule>
  </conditionalFormatting>
  <conditionalFormatting sqref="AC29:AJ29">
    <cfRule type="expression" dxfId="1429" priority="24">
      <formula>$AQ28=1</formula>
    </cfRule>
  </conditionalFormatting>
  <conditionalFormatting sqref="AC30:AJ31">
    <cfRule type="expression" dxfId="1428" priority="22">
      <formula>$AQ28=1</formula>
    </cfRule>
  </conditionalFormatting>
  <conditionalFormatting sqref="AC32:AJ32">
    <cfRule type="expression" dxfId="1427" priority="20">
      <formula>$AQ29=1</formula>
    </cfRule>
  </conditionalFormatting>
  <conditionalFormatting sqref="AC33:AJ33">
    <cfRule type="expression" dxfId="1426" priority="18">
      <formula>$AQ29=1</formula>
    </cfRule>
  </conditionalFormatting>
  <conditionalFormatting sqref="AC34:AJ34">
    <cfRule type="expression" dxfId="1425" priority="16">
      <formula>$AQ29=1</formula>
    </cfRule>
  </conditionalFormatting>
  <conditionalFormatting sqref="AG11:AJ28">
    <cfRule type="expression" dxfId="1424" priority="14">
      <formula>$AQ11=2</formula>
    </cfRule>
  </conditionalFormatting>
  <conditionalFormatting sqref="AG29:AJ29">
    <cfRule type="expression" dxfId="1423" priority="23">
      <formula>$AQ28=2</formula>
    </cfRule>
  </conditionalFormatting>
  <conditionalFormatting sqref="AG30:AJ31">
    <cfRule type="expression" dxfId="1422" priority="21">
      <formula>$AQ28=2</formula>
    </cfRule>
  </conditionalFormatting>
  <conditionalFormatting sqref="AG32:AJ32">
    <cfRule type="expression" dxfId="1421" priority="19">
      <formula>$AQ29=2</formula>
    </cfRule>
  </conditionalFormatting>
  <conditionalFormatting sqref="AG33:AJ33">
    <cfRule type="expression" dxfId="1420" priority="17">
      <formula>$AQ29=2</formula>
    </cfRule>
  </conditionalFormatting>
  <conditionalFormatting sqref="AG34:AJ34">
    <cfRule type="expression" dxfId="1419" priority="15">
      <formula>$AQ29=2</formula>
    </cfRule>
  </conditionalFormatting>
  <dataValidations count="1">
    <dataValidation type="list" allowBlank="1" showInputMessage="1" showErrorMessage="1" sqref="Y11:AB34" xr:uid="{1638A6B2-2BCD-48A5-A42D-64885FDB513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3EEB708-23D2-462E-B3AF-5C9D50ED7ED8}">
          <x14:formula1>
            <xm:f>'(参考)リスト'!$F$16:$F$21</xm:f>
          </x14:formula1>
          <xm:sqref>U11:X34</xm:sqref>
        </x14:dataValidation>
        <x14:dataValidation type="list" allowBlank="1" showInputMessage="1" showErrorMessage="1" xr:uid="{A4BDC9D8-0755-47AD-824D-234DF967D297}">
          <x14:formula1>
            <xm:f>'(参考)リスト'!$D$16:$D$18</xm:f>
          </x14:formula1>
          <xm:sqref>P11:Q34</xm:sqref>
        </x14:dataValidation>
        <x14:dataValidation type="list" allowBlank="1" showInputMessage="1" showErrorMessage="1" xr:uid="{11DB1E83-ADDF-41BB-86AB-E9F7A78337F1}">
          <x14:formula1>
            <xm:f>'(参考)リスト'!$E$16:$E$27</xm:f>
          </x14:formula1>
          <xm:sqref>R11:T34</xm:sqref>
        </x14:dataValidation>
        <x14:dataValidation type="list" allowBlank="1" showInputMessage="1" showErrorMessage="1" xr:uid="{18FC969A-F3C8-4A14-B10D-2C587CD06303}">
          <x14:formula1>
            <xm:f>'(参考)リスト'!$B$16:$B$21</xm:f>
          </x14:formula1>
          <xm:sqref>L11:M34</xm:sqref>
        </x14:dataValidation>
        <x14:dataValidation type="list" allowBlank="1" showInputMessage="1" showErrorMessage="1" xr:uid="{0EC23BAC-2370-46E4-9BA3-CE1A42FC3CE6}">
          <x14:formula1>
            <xm:f>'(参考)リスト'!$G$16:$G$19</xm:f>
          </x14:formula1>
          <xm:sqref>AM35:AO38</xm:sqref>
        </x14:dataValidation>
        <x14:dataValidation type="list" allowBlank="1" showInputMessage="1" showErrorMessage="1" xr:uid="{BC6878A8-2D3C-4421-8D87-AAA746713ECF}">
          <x14:formula1>
            <xm:f>'(参考)リスト'!$C$16:$C$47</xm:f>
          </x14:formula1>
          <xm:sqref>N11:O34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A1684-FB07-46B3-A210-6D72A756D58A}">
  <sheetPr codeName="Sheet8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S005</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922</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604</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18" priority="2">
      <formula>$AQ11=2</formula>
    </cfRule>
  </conditionalFormatting>
  <conditionalFormatting sqref="Y29:AB29">
    <cfRule type="expression" dxfId="1417" priority="11">
      <formula>$AQ28=2</formula>
    </cfRule>
  </conditionalFormatting>
  <conditionalFormatting sqref="Y30:AB31">
    <cfRule type="expression" dxfId="1416" priority="9">
      <formula>$AQ28=2</formula>
    </cfRule>
  </conditionalFormatting>
  <conditionalFormatting sqref="Y32:AB32">
    <cfRule type="expression" dxfId="1415" priority="7">
      <formula>$AQ29=2</formula>
    </cfRule>
  </conditionalFormatting>
  <conditionalFormatting sqref="Y33:AB33">
    <cfRule type="expression" dxfId="1414" priority="5">
      <formula>$AQ29=2</formula>
    </cfRule>
  </conditionalFormatting>
  <conditionalFormatting sqref="Y34:AB34">
    <cfRule type="expression" dxfId="1413" priority="3">
      <formula>$AQ29=2</formula>
    </cfRule>
  </conditionalFormatting>
  <conditionalFormatting sqref="Y11:AF28">
    <cfRule type="expression" dxfId="1412" priority="1">
      <formula>$AQ11=3</formula>
    </cfRule>
  </conditionalFormatting>
  <conditionalFormatting sqref="Y29:AF29">
    <cfRule type="expression" dxfId="1411" priority="12">
      <formula>$AQ28=3</formula>
    </cfRule>
  </conditionalFormatting>
  <conditionalFormatting sqref="Y30:AF31">
    <cfRule type="expression" dxfId="1410" priority="10">
      <formula>$AQ28=3</formula>
    </cfRule>
  </conditionalFormatting>
  <conditionalFormatting sqref="Y32:AF32">
    <cfRule type="expression" dxfId="1409" priority="8">
      <formula>$AQ29=3</formula>
    </cfRule>
  </conditionalFormatting>
  <conditionalFormatting sqref="Y33:AF33">
    <cfRule type="expression" dxfId="1408" priority="6">
      <formula>$AQ29=3</formula>
    </cfRule>
  </conditionalFormatting>
  <conditionalFormatting sqref="Y34:AF34">
    <cfRule type="expression" dxfId="1407" priority="4">
      <formula>$AQ29=3</formula>
    </cfRule>
  </conditionalFormatting>
  <conditionalFormatting sqref="AC11:AJ28">
    <cfRule type="expression" dxfId="1406" priority="13">
      <formula>$AQ11=1</formula>
    </cfRule>
  </conditionalFormatting>
  <conditionalFormatting sqref="AC29:AJ29">
    <cfRule type="expression" dxfId="1405" priority="24">
      <formula>$AQ28=1</formula>
    </cfRule>
  </conditionalFormatting>
  <conditionalFormatting sqref="AC30:AJ31">
    <cfRule type="expression" dxfId="1404" priority="22">
      <formula>$AQ28=1</formula>
    </cfRule>
  </conditionalFormatting>
  <conditionalFormatting sqref="AC32:AJ32">
    <cfRule type="expression" dxfId="1403" priority="20">
      <formula>$AQ29=1</formula>
    </cfRule>
  </conditionalFormatting>
  <conditionalFormatting sqref="AC33:AJ33">
    <cfRule type="expression" dxfId="1402" priority="18">
      <formula>$AQ29=1</formula>
    </cfRule>
  </conditionalFormatting>
  <conditionalFormatting sqref="AC34:AJ34">
    <cfRule type="expression" dxfId="1401" priority="16">
      <formula>$AQ29=1</formula>
    </cfRule>
  </conditionalFormatting>
  <conditionalFormatting sqref="AG11:AJ28">
    <cfRule type="expression" dxfId="1400" priority="14">
      <formula>$AQ11=2</formula>
    </cfRule>
  </conditionalFormatting>
  <conditionalFormatting sqref="AG29:AJ29">
    <cfRule type="expression" dxfId="1399" priority="23">
      <formula>$AQ28=2</formula>
    </cfRule>
  </conditionalFormatting>
  <conditionalFormatting sqref="AG30:AJ31">
    <cfRule type="expression" dxfId="1398" priority="21">
      <formula>$AQ28=2</formula>
    </cfRule>
  </conditionalFormatting>
  <conditionalFormatting sqref="AG32:AJ32">
    <cfRule type="expression" dxfId="1397" priority="19">
      <formula>$AQ29=2</formula>
    </cfRule>
  </conditionalFormatting>
  <conditionalFormatting sqref="AG33:AJ33">
    <cfRule type="expression" dxfId="1396" priority="17">
      <formula>$AQ29=2</formula>
    </cfRule>
  </conditionalFormatting>
  <conditionalFormatting sqref="AG34:AJ34">
    <cfRule type="expression" dxfId="1395" priority="15">
      <formula>$AQ29=2</formula>
    </cfRule>
  </conditionalFormatting>
  <dataValidations count="1">
    <dataValidation type="list" allowBlank="1" showInputMessage="1" showErrorMessage="1" sqref="Y11:AB34" xr:uid="{154DB646-64B7-4031-BDB4-953918B7CC8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E7AC74B-2082-4D5C-9CFB-7BDBC74CC6A2}">
          <x14:formula1>
            <xm:f>'(参考)リスト'!$C$16:$C$47</xm:f>
          </x14:formula1>
          <xm:sqref>N11:O34</xm:sqref>
        </x14:dataValidation>
        <x14:dataValidation type="list" allowBlank="1" showInputMessage="1" showErrorMessage="1" xr:uid="{AAF05091-355D-4933-B03F-645F42208E53}">
          <x14:formula1>
            <xm:f>'(参考)リスト'!$G$16:$G$19</xm:f>
          </x14:formula1>
          <xm:sqref>AM35:AO38</xm:sqref>
        </x14:dataValidation>
        <x14:dataValidation type="list" allowBlank="1" showInputMessage="1" showErrorMessage="1" xr:uid="{B9AFE650-AEB8-42CC-B19B-39883D206985}">
          <x14:formula1>
            <xm:f>'(参考)リスト'!$B$16:$B$21</xm:f>
          </x14:formula1>
          <xm:sqref>L11:M34</xm:sqref>
        </x14:dataValidation>
        <x14:dataValidation type="list" allowBlank="1" showInputMessage="1" showErrorMessage="1" xr:uid="{E6E2C50C-C3CE-403D-BA18-17B2477FD4D0}">
          <x14:formula1>
            <xm:f>'(参考)リスト'!$E$16:$E$27</xm:f>
          </x14:formula1>
          <xm:sqref>R11:T34</xm:sqref>
        </x14:dataValidation>
        <x14:dataValidation type="list" allowBlank="1" showInputMessage="1" showErrorMessage="1" xr:uid="{978FD5C8-32C0-43C6-A137-7B51FD7332DD}">
          <x14:formula1>
            <xm:f>'(参考)リスト'!$D$16:$D$18</xm:f>
          </x14:formula1>
          <xm:sqref>P11:Q34</xm:sqref>
        </x14:dataValidation>
        <x14:dataValidation type="list" allowBlank="1" showInputMessage="1" showErrorMessage="1" xr:uid="{EB16C1E4-3091-4CE4-9D32-5809FEF6C821}">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6A186-C867-423E-9093-32B644D451F5}">
  <sheetPr codeName="Sheet8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S006</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923</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912</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94" priority="2">
      <formula>$AQ11=2</formula>
    </cfRule>
  </conditionalFormatting>
  <conditionalFormatting sqref="Y29:AB29">
    <cfRule type="expression" dxfId="1393" priority="11">
      <formula>$AQ28=2</formula>
    </cfRule>
  </conditionalFormatting>
  <conditionalFormatting sqref="Y30:AB31">
    <cfRule type="expression" dxfId="1392" priority="9">
      <formula>$AQ28=2</formula>
    </cfRule>
  </conditionalFormatting>
  <conditionalFormatting sqref="Y32:AB32">
    <cfRule type="expression" dxfId="1391" priority="7">
      <formula>$AQ29=2</formula>
    </cfRule>
  </conditionalFormatting>
  <conditionalFormatting sqref="Y33:AB33">
    <cfRule type="expression" dxfId="1390" priority="5">
      <formula>$AQ29=2</formula>
    </cfRule>
  </conditionalFormatting>
  <conditionalFormatting sqref="Y34:AB34">
    <cfRule type="expression" dxfId="1389" priority="3">
      <formula>$AQ29=2</formula>
    </cfRule>
  </conditionalFormatting>
  <conditionalFormatting sqref="Y11:AF28">
    <cfRule type="expression" dxfId="1388" priority="1">
      <formula>$AQ11=3</formula>
    </cfRule>
  </conditionalFormatting>
  <conditionalFormatting sqref="Y29:AF29">
    <cfRule type="expression" dxfId="1387" priority="12">
      <formula>$AQ28=3</formula>
    </cfRule>
  </conditionalFormatting>
  <conditionalFormatting sqref="Y30:AF31">
    <cfRule type="expression" dxfId="1386" priority="10">
      <formula>$AQ28=3</formula>
    </cfRule>
  </conditionalFormatting>
  <conditionalFormatting sqref="Y32:AF32">
    <cfRule type="expression" dxfId="1385" priority="8">
      <formula>$AQ29=3</formula>
    </cfRule>
  </conditionalFormatting>
  <conditionalFormatting sqref="Y33:AF33">
    <cfRule type="expression" dxfId="1384" priority="6">
      <formula>$AQ29=3</formula>
    </cfRule>
  </conditionalFormatting>
  <conditionalFormatting sqref="Y34:AF34">
    <cfRule type="expression" dxfId="1383" priority="4">
      <formula>$AQ29=3</formula>
    </cfRule>
  </conditionalFormatting>
  <conditionalFormatting sqref="AC11:AJ28">
    <cfRule type="expression" dxfId="1382" priority="13">
      <formula>$AQ11=1</formula>
    </cfRule>
  </conditionalFormatting>
  <conditionalFormatting sqref="AC29:AJ29">
    <cfRule type="expression" dxfId="1381" priority="24">
      <formula>$AQ28=1</formula>
    </cfRule>
  </conditionalFormatting>
  <conditionalFormatting sqref="AC30:AJ31">
    <cfRule type="expression" dxfId="1380" priority="22">
      <formula>$AQ28=1</formula>
    </cfRule>
  </conditionalFormatting>
  <conditionalFormatting sqref="AC32:AJ32">
    <cfRule type="expression" dxfId="1379" priority="20">
      <formula>$AQ29=1</formula>
    </cfRule>
  </conditionalFormatting>
  <conditionalFormatting sqref="AC33:AJ33">
    <cfRule type="expression" dxfId="1378" priority="18">
      <formula>$AQ29=1</formula>
    </cfRule>
  </conditionalFormatting>
  <conditionalFormatting sqref="AC34:AJ34">
    <cfRule type="expression" dxfId="1377" priority="16">
      <formula>$AQ29=1</formula>
    </cfRule>
  </conditionalFormatting>
  <conditionalFormatting sqref="AG11:AJ28">
    <cfRule type="expression" dxfId="1376" priority="14">
      <formula>$AQ11=2</formula>
    </cfRule>
  </conditionalFormatting>
  <conditionalFormatting sqref="AG29:AJ29">
    <cfRule type="expression" dxfId="1375" priority="23">
      <formula>$AQ28=2</formula>
    </cfRule>
  </conditionalFormatting>
  <conditionalFormatting sqref="AG30:AJ31">
    <cfRule type="expression" dxfId="1374" priority="21">
      <formula>$AQ28=2</formula>
    </cfRule>
  </conditionalFormatting>
  <conditionalFormatting sqref="AG32:AJ32">
    <cfRule type="expression" dxfId="1373" priority="19">
      <formula>$AQ29=2</formula>
    </cfRule>
  </conditionalFormatting>
  <conditionalFormatting sqref="AG33:AJ33">
    <cfRule type="expression" dxfId="1372" priority="17">
      <formula>$AQ29=2</formula>
    </cfRule>
  </conditionalFormatting>
  <conditionalFormatting sqref="AG34:AJ34">
    <cfRule type="expression" dxfId="1371" priority="15">
      <formula>$AQ29=2</formula>
    </cfRule>
  </conditionalFormatting>
  <dataValidations count="1">
    <dataValidation type="list" allowBlank="1" showInputMessage="1" showErrorMessage="1" sqref="Y11:AB34" xr:uid="{FDBD278E-EFC1-4C33-984A-362B3ACA520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75F708A-5462-409D-ACF6-0D72B84BBCAC}">
          <x14:formula1>
            <xm:f>'(参考)リスト'!$F$16:$F$21</xm:f>
          </x14:formula1>
          <xm:sqref>U11:X34</xm:sqref>
        </x14:dataValidation>
        <x14:dataValidation type="list" allowBlank="1" showInputMessage="1" showErrorMessage="1" xr:uid="{5575298E-BC3F-4343-A2DA-7EDDB4475875}">
          <x14:formula1>
            <xm:f>'(参考)リスト'!$D$16:$D$18</xm:f>
          </x14:formula1>
          <xm:sqref>P11:Q34</xm:sqref>
        </x14:dataValidation>
        <x14:dataValidation type="list" allowBlank="1" showInputMessage="1" showErrorMessage="1" xr:uid="{577F518C-9DD5-4A84-B691-F356EDA198B4}">
          <x14:formula1>
            <xm:f>'(参考)リスト'!$E$16:$E$27</xm:f>
          </x14:formula1>
          <xm:sqref>R11:T34</xm:sqref>
        </x14:dataValidation>
        <x14:dataValidation type="list" allowBlank="1" showInputMessage="1" showErrorMessage="1" xr:uid="{3F88B765-092C-44F9-A11D-7A5219A36FD3}">
          <x14:formula1>
            <xm:f>'(参考)リスト'!$B$16:$B$21</xm:f>
          </x14:formula1>
          <xm:sqref>L11:M34</xm:sqref>
        </x14:dataValidation>
        <x14:dataValidation type="list" allowBlank="1" showInputMessage="1" showErrorMessage="1" xr:uid="{E0E067CE-E031-4A74-9DE5-FBC4E8690A9C}">
          <x14:formula1>
            <xm:f>'(参考)リスト'!$G$16:$G$19</xm:f>
          </x14:formula1>
          <xm:sqref>AM35:AO38</xm:sqref>
        </x14:dataValidation>
        <x14:dataValidation type="list" allowBlank="1" showInputMessage="1" showErrorMessage="1" xr:uid="{F414DE64-EF42-4C17-A4DD-3B1997F2B6E1}">
          <x14:formula1>
            <xm:f>'(参考)リスト'!$C$16:$C$47</xm:f>
          </x14:formula1>
          <xm:sqref>N11:O34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0BB64-BFBD-4810-94D9-A6CF287EC82E}">
  <sheetPr codeName="Sheet8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S007</v>
      </c>
      <c r="AW5" s="36">
        <f>R7</f>
        <v>10</v>
      </c>
      <c r="AX5" s="45" t="str">
        <f>AM35</f>
        <v>Ⅱ</v>
      </c>
      <c r="AY5" s="45">
        <f>Y37</f>
        <v>0</v>
      </c>
      <c r="AZ5" s="45">
        <f t="shared" ref="AZ5:BJ5" si="0">Z37</f>
        <v>0</v>
      </c>
      <c r="BA5" s="45">
        <f t="shared" si="0"/>
        <v>0</v>
      </c>
      <c r="BB5" s="45">
        <f>AB37</f>
        <v>0</v>
      </c>
      <c r="BC5" s="45">
        <f t="shared" si="0"/>
        <v>0</v>
      </c>
      <c r="BD5" s="45">
        <f>AD37</f>
        <v>0</v>
      </c>
      <c r="BE5" s="45">
        <f>AE37</f>
        <v>1</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0.74250000000000016</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924</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737</v>
      </c>
      <c r="O12" s="904"/>
      <c r="P12" s="902" t="s">
        <v>542</v>
      </c>
      <c r="Q12" s="904"/>
      <c r="R12" s="797" t="s">
        <v>464</v>
      </c>
      <c r="S12" s="797"/>
      <c r="T12" s="797"/>
      <c r="U12" s="902" t="s">
        <v>531</v>
      </c>
      <c r="V12" s="904"/>
      <c r="W12" s="902" t="s">
        <v>595</v>
      </c>
      <c r="X12" s="904"/>
      <c r="Y12" s="233"/>
      <c r="Z12" s="233"/>
      <c r="AA12" s="233"/>
      <c r="AB12" s="233"/>
      <c r="AC12" s="257"/>
      <c r="AD12" s="257"/>
      <c r="AE12" s="257">
        <v>0.74250000000000016</v>
      </c>
      <c r="AF12" s="257"/>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0.74250000000000016</v>
      </c>
      <c r="AF35" s="89">
        <f t="shared" si="7"/>
        <v>0</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1</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70" priority="2">
      <formula>$AQ11=2</formula>
    </cfRule>
  </conditionalFormatting>
  <conditionalFormatting sqref="Y29:AB29">
    <cfRule type="expression" dxfId="1369" priority="11">
      <formula>$AQ28=2</formula>
    </cfRule>
  </conditionalFormatting>
  <conditionalFormatting sqref="Y30:AB31">
    <cfRule type="expression" dxfId="1368" priority="9">
      <formula>$AQ28=2</formula>
    </cfRule>
  </conditionalFormatting>
  <conditionalFormatting sqref="Y32:AB32">
    <cfRule type="expression" dxfId="1367" priority="7">
      <formula>$AQ29=2</formula>
    </cfRule>
  </conditionalFormatting>
  <conditionalFormatting sqref="Y33:AB33">
    <cfRule type="expression" dxfId="1366" priority="5">
      <formula>$AQ29=2</formula>
    </cfRule>
  </conditionalFormatting>
  <conditionalFormatting sqref="Y34:AB34">
    <cfRule type="expression" dxfId="1365" priority="3">
      <formula>$AQ29=2</formula>
    </cfRule>
  </conditionalFormatting>
  <conditionalFormatting sqref="Y11:AF28">
    <cfRule type="expression" dxfId="1364" priority="1">
      <formula>$AQ11=3</formula>
    </cfRule>
  </conditionalFormatting>
  <conditionalFormatting sqref="Y29:AF29">
    <cfRule type="expression" dxfId="1363" priority="12">
      <formula>$AQ28=3</formula>
    </cfRule>
  </conditionalFormatting>
  <conditionalFormatting sqref="Y30:AF31">
    <cfRule type="expression" dxfId="1362" priority="10">
      <formula>$AQ28=3</formula>
    </cfRule>
  </conditionalFormatting>
  <conditionalFormatting sqref="Y32:AF32">
    <cfRule type="expression" dxfId="1361" priority="8">
      <formula>$AQ29=3</formula>
    </cfRule>
  </conditionalFormatting>
  <conditionalFormatting sqref="Y33:AF33">
    <cfRule type="expression" dxfId="1360" priority="6">
      <formula>$AQ29=3</formula>
    </cfRule>
  </conditionalFormatting>
  <conditionalFormatting sqref="Y34:AF34">
    <cfRule type="expression" dxfId="1359" priority="4">
      <formula>$AQ29=3</formula>
    </cfRule>
  </conditionalFormatting>
  <conditionalFormatting sqref="AC11:AJ28">
    <cfRule type="expression" dxfId="1358" priority="13">
      <formula>$AQ11=1</formula>
    </cfRule>
  </conditionalFormatting>
  <conditionalFormatting sqref="AC29:AJ29">
    <cfRule type="expression" dxfId="1357" priority="24">
      <formula>$AQ28=1</formula>
    </cfRule>
  </conditionalFormatting>
  <conditionalFormatting sqref="AC30:AJ31">
    <cfRule type="expression" dxfId="1356" priority="22">
      <formula>$AQ28=1</formula>
    </cfRule>
  </conditionalFormatting>
  <conditionalFormatting sqref="AC32:AJ32">
    <cfRule type="expression" dxfId="1355" priority="20">
      <formula>$AQ29=1</formula>
    </cfRule>
  </conditionalFormatting>
  <conditionalFormatting sqref="AC33:AJ33">
    <cfRule type="expression" dxfId="1354" priority="18">
      <formula>$AQ29=1</formula>
    </cfRule>
  </conditionalFormatting>
  <conditionalFormatting sqref="AC34:AJ34">
    <cfRule type="expression" dxfId="1353" priority="16">
      <formula>$AQ29=1</formula>
    </cfRule>
  </conditionalFormatting>
  <conditionalFormatting sqref="AG11:AJ28">
    <cfRule type="expression" dxfId="1352" priority="14">
      <formula>$AQ11=2</formula>
    </cfRule>
  </conditionalFormatting>
  <conditionalFormatting sqref="AG29:AJ29">
    <cfRule type="expression" dxfId="1351" priority="23">
      <formula>$AQ28=2</formula>
    </cfRule>
  </conditionalFormatting>
  <conditionalFormatting sqref="AG30:AJ31">
    <cfRule type="expression" dxfId="1350" priority="21">
      <formula>$AQ28=2</formula>
    </cfRule>
  </conditionalFormatting>
  <conditionalFormatting sqref="AG32:AJ32">
    <cfRule type="expression" dxfId="1349" priority="19">
      <formula>$AQ29=2</formula>
    </cfRule>
  </conditionalFormatting>
  <conditionalFormatting sqref="AG33:AJ33">
    <cfRule type="expression" dxfId="1348" priority="17">
      <formula>$AQ29=2</formula>
    </cfRule>
  </conditionalFormatting>
  <conditionalFormatting sqref="AG34:AJ34">
    <cfRule type="expression" dxfId="1347" priority="15">
      <formula>$AQ29=2</formula>
    </cfRule>
  </conditionalFormatting>
  <dataValidations count="1">
    <dataValidation type="list" allowBlank="1" showInputMessage="1" showErrorMessage="1" sqref="Y11:AB34" xr:uid="{41404704-865D-4B8F-9EB5-7CEB65FD17B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C85F05A-9F56-4360-971F-5CE26C317E95}">
          <x14:formula1>
            <xm:f>'(参考)リスト'!$C$16:$C$47</xm:f>
          </x14:formula1>
          <xm:sqref>N11:O34</xm:sqref>
        </x14:dataValidation>
        <x14:dataValidation type="list" allowBlank="1" showInputMessage="1" showErrorMessage="1" xr:uid="{09D57FD4-BCBD-45C3-AABB-534098F18C9A}">
          <x14:formula1>
            <xm:f>'(参考)リスト'!$G$16:$G$19</xm:f>
          </x14:formula1>
          <xm:sqref>AM35:AO38</xm:sqref>
        </x14:dataValidation>
        <x14:dataValidation type="list" allowBlank="1" showInputMessage="1" showErrorMessage="1" xr:uid="{BF96E0AE-6129-4341-84C2-9759D3923644}">
          <x14:formula1>
            <xm:f>'(参考)リスト'!$B$16:$B$21</xm:f>
          </x14:formula1>
          <xm:sqref>L11:M34</xm:sqref>
        </x14:dataValidation>
        <x14:dataValidation type="list" allowBlank="1" showInputMessage="1" showErrorMessage="1" xr:uid="{B8F38504-EA0E-4AF8-9794-C798B8A355A3}">
          <x14:formula1>
            <xm:f>'(参考)リスト'!$E$16:$E$27</xm:f>
          </x14:formula1>
          <xm:sqref>R11:T34</xm:sqref>
        </x14:dataValidation>
        <x14:dataValidation type="list" allowBlank="1" showInputMessage="1" showErrorMessage="1" xr:uid="{452F573B-0531-4B37-9150-9601DE89D069}">
          <x14:formula1>
            <xm:f>'(参考)リスト'!$D$16:$D$18</xm:f>
          </x14:formula1>
          <xm:sqref>P11:Q34</xm:sqref>
        </x14:dataValidation>
        <x14:dataValidation type="list" allowBlank="1" showInputMessage="1" showErrorMessage="1" xr:uid="{C57620E9-3C85-41A1-AA56-312E0F5B9BC9}">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D3C58-4755-49B8-9C04-3502E8B42511}">
  <sheetPr codeName="Sheet8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S008</v>
      </c>
      <c r="AW5" s="36">
        <f>R7</f>
        <v>10</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925</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476</v>
      </c>
      <c r="S11" s="797"/>
      <c r="T11" s="797"/>
      <c r="U11" s="902" t="s">
        <v>593</v>
      </c>
      <c r="V11" s="904"/>
      <c r="W11" s="902" t="s">
        <v>593</v>
      </c>
      <c r="X11" s="904"/>
      <c r="Y11" s="233"/>
      <c r="Z11" s="233"/>
      <c r="AA11" s="233"/>
      <c r="AB11" s="233"/>
      <c r="AC11" s="257"/>
      <c r="AD11" s="257"/>
      <c r="AE11" s="257"/>
      <c r="AF11" s="257">
        <v>0.15</v>
      </c>
      <c r="AG11" s="232"/>
      <c r="AH11" s="232"/>
      <c r="AI11" s="232"/>
      <c r="AJ11" s="232"/>
      <c r="AK11" s="902" t="s">
        <v>914</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0.15</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46" priority="2">
      <formula>$AQ11=2</formula>
    </cfRule>
  </conditionalFormatting>
  <conditionalFormatting sqref="Y29:AB29">
    <cfRule type="expression" dxfId="1345" priority="11">
      <formula>$AQ28=2</formula>
    </cfRule>
  </conditionalFormatting>
  <conditionalFormatting sqref="Y30:AB31">
    <cfRule type="expression" dxfId="1344" priority="9">
      <formula>$AQ28=2</formula>
    </cfRule>
  </conditionalFormatting>
  <conditionalFormatting sqref="Y32:AB32">
    <cfRule type="expression" dxfId="1343" priority="7">
      <formula>$AQ29=2</formula>
    </cfRule>
  </conditionalFormatting>
  <conditionalFormatting sqref="Y33:AB33">
    <cfRule type="expression" dxfId="1342" priority="5">
      <formula>$AQ29=2</formula>
    </cfRule>
  </conditionalFormatting>
  <conditionalFormatting sqref="Y34:AB34">
    <cfRule type="expression" dxfId="1341" priority="3">
      <formula>$AQ29=2</formula>
    </cfRule>
  </conditionalFormatting>
  <conditionalFormatting sqref="Y11:AF28">
    <cfRule type="expression" dxfId="1340" priority="1">
      <formula>$AQ11=3</formula>
    </cfRule>
  </conditionalFormatting>
  <conditionalFormatting sqref="Y29:AF29">
    <cfRule type="expression" dxfId="1339" priority="12">
      <formula>$AQ28=3</formula>
    </cfRule>
  </conditionalFormatting>
  <conditionalFormatting sqref="Y30:AF31">
    <cfRule type="expression" dxfId="1338" priority="10">
      <formula>$AQ28=3</formula>
    </cfRule>
  </conditionalFormatting>
  <conditionalFormatting sqref="Y32:AF32">
    <cfRule type="expression" dxfId="1337" priority="8">
      <formula>$AQ29=3</formula>
    </cfRule>
  </conditionalFormatting>
  <conditionalFormatting sqref="Y33:AF33">
    <cfRule type="expression" dxfId="1336" priority="6">
      <formula>$AQ29=3</formula>
    </cfRule>
  </conditionalFormatting>
  <conditionalFormatting sqref="Y34:AF34">
    <cfRule type="expression" dxfId="1335" priority="4">
      <formula>$AQ29=3</formula>
    </cfRule>
  </conditionalFormatting>
  <conditionalFormatting sqref="AC11:AJ28">
    <cfRule type="expression" dxfId="1334" priority="13">
      <formula>$AQ11=1</formula>
    </cfRule>
  </conditionalFormatting>
  <conditionalFormatting sqref="AC29:AJ29">
    <cfRule type="expression" dxfId="1333" priority="24">
      <formula>$AQ28=1</formula>
    </cfRule>
  </conditionalFormatting>
  <conditionalFormatting sqref="AC30:AJ31">
    <cfRule type="expression" dxfId="1332" priority="22">
      <formula>$AQ28=1</formula>
    </cfRule>
  </conditionalFormatting>
  <conditionalFormatting sqref="AC32:AJ32">
    <cfRule type="expression" dxfId="1331" priority="20">
      <formula>$AQ29=1</formula>
    </cfRule>
  </conditionalFormatting>
  <conditionalFormatting sqref="AC33:AJ33">
    <cfRule type="expression" dxfId="1330" priority="18">
      <formula>$AQ29=1</formula>
    </cfRule>
  </conditionalFormatting>
  <conditionalFormatting sqref="AC34:AJ34">
    <cfRule type="expression" dxfId="1329" priority="16">
      <formula>$AQ29=1</formula>
    </cfRule>
  </conditionalFormatting>
  <conditionalFormatting sqref="AG11:AJ28">
    <cfRule type="expression" dxfId="1328" priority="14">
      <formula>$AQ11=2</formula>
    </cfRule>
  </conditionalFormatting>
  <conditionalFormatting sqref="AG29:AJ29">
    <cfRule type="expression" dxfId="1327" priority="23">
      <formula>$AQ28=2</formula>
    </cfRule>
  </conditionalFormatting>
  <conditionalFormatting sqref="AG30:AJ31">
    <cfRule type="expression" dxfId="1326" priority="21">
      <formula>$AQ28=2</formula>
    </cfRule>
  </conditionalFormatting>
  <conditionalFormatting sqref="AG32:AJ32">
    <cfRule type="expression" dxfId="1325" priority="19">
      <formula>$AQ29=2</formula>
    </cfRule>
  </conditionalFormatting>
  <conditionalFormatting sqref="AG33:AJ33">
    <cfRule type="expression" dxfId="1324" priority="17">
      <formula>$AQ29=2</formula>
    </cfRule>
  </conditionalFormatting>
  <conditionalFormatting sqref="AG34:AJ34">
    <cfRule type="expression" dxfId="1323" priority="15">
      <formula>$AQ29=2</formula>
    </cfRule>
  </conditionalFormatting>
  <dataValidations count="1">
    <dataValidation type="list" allowBlank="1" showInputMessage="1" showErrorMessage="1" sqref="Y11:AB34" xr:uid="{1895E075-96F8-4A34-9AC8-267E0FA7072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2A249B0-FFE0-47A1-AA17-8B736279A843}">
          <x14:formula1>
            <xm:f>'(参考)リスト'!$F$16:$F$21</xm:f>
          </x14:formula1>
          <xm:sqref>U11:X34</xm:sqref>
        </x14:dataValidation>
        <x14:dataValidation type="list" allowBlank="1" showInputMessage="1" showErrorMessage="1" xr:uid="{83D905E9-F188-4AA6-870B-023604512F59}">
          <x14:formula1>
            <xm:f>'(参考)リスト'!$D$16:$D$18</xm:f>
          </x14:formula1>
          <xm:sqref>P11:Q34</xm:sqref>
        </x14:dataValidation>
        <x14:dataValidation type="list" allowBlank="1" showInputMessage="1" showErrorMessage="1" xr:uid="{4809E01A-2518-49B3-A746-A553AC70756E}">
          <x14:formula1>
            <xm:f>'(参考)リスト'!$E$16:$E$27</xm:f>
          </x14:formula1>
          <xm:sqref>R11:T34</xm:sqref>
        </x14:dataValidation>
        <x14:dataValidation type="list" allowBlank="1" showInputMessage="1" showErrorMessage="1" xr:uid="{C3371947-951A-49DE-AB85-C9D41D3862BC}">
          <x14:formula1>
            <xm:f>'(参考)リスト'!$B$16:$B$21</xm:f>
          </x14:formula1>
          <xm:sqref>L11:M34</xm:sqref>
        </x14:dataValidation>
        <x14:dataValidation type="list" allowBlank="1" showInputMessage="1" showErrorMessage="1" xr:uid="{996CF826-DEE7-4170-87DA-47BF3BF9EA30}">
          <x14:formula1>
            <xm:f>'(参考)リスト'!$G$16:$G$19</xm:f>
          </x14:formula1>
          <xm:sqref>AM35:AO38</xm:sqref>
        </x14:dataValidation>
        <x14:dataValidation type="list" allowBlank="1" showInputMessage="1" showErrorMessage="1" xr:uid="{1EB9465D-0177-4D8C-8C78-150A930FDB98}">
          <x14:formula1>
            <xm:f>'(参考)リスト'!$C$16:$C$47</xm:f>
          </x14:formula1>
          <xm:sqref>N11:O34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046E3-D405-485C-868E-A82BC142D30A}">
  <sheetPr codeName="Sheet8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S009</v>
      </c>
      <c r="AW5" s="36">
        <f>R7</f>
        <v>10.050000000000001</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926</v>
      </c>
      <c r="O7" s="882"/>
      <c r="P7" s="878" t="s">
        <v>342</v>
      </c>
      <c r="Q7" s="880"/>
      <c r="R7" s="883">
        <v>10.050000000000001</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912</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22" priority="2">
      <formula>$AQ11=2</formula>
    </cfRule>
  </conditionalFormatting>
  <conditionalFormatting sqref="Y29:AB29">
    <cfRule type="expression" dxfId="1321" priority="11">
      <formula>$AQ28=2</formula>
    </cfRule>
  </conditionalFormatting>
  <conditionalFormatting sqref="Y30:AB31">
    <cfRule type="expression" dxfId="1320" priority="9">
      <formula>$AQ28=2</formula>
    </cfRule>
  </conditionalFormatting>
  <conditionalFormatting sqref="Y32:AB32">
    <cfRule type="expression" dxfId="1319" priority="7">
      <formula>$AQ29=2</formula>
    </cfRule>
  </conditionalFormatting>
  <conditionalFormatting sqref="Y33:AB33">
    <cfRule type="expression" dxfId="1318" priority="5">
      <formula>$AQ29=2</formula>
    </cfRule>
  </conditionalFormatting>
  <conditionalFormatting sqref="Y34:AB34">
    <cfRule type="expression" dxfId="1317" priority="3">
      <formula>$AQ29=2</formula>
    </cfRule>
  </conditionalFormatting>
  <conditionalFormatting sqref="Y11:AF28">
    <cfRule type="expression" dxfId="1316" priority="1">
      <formula>$AQ11=3</formula>
    </cfRule>
  </conditionalFormatting>
  <conditionalFormatting sqref="Y29:AF29">
    <cfRule type="expression" dxfId="1315" priority="12">
      <formula>$AQ28=3</formula>
    </cfRule>
  </conditionalFormatting>
  <conditionalFormatting sqref="Y30:AF31">
    <cfRule type="expression" dxfId="1314" priority="10">
      <formula>$AQ28=3</formula>
    </cfRule>
  </conditionalFormatting>
  <conditionalFormatting sqref="Y32:AF32">
    <cfRule type="expression" dxfId="1313" priority="8">
      <formula>$AQ29=3</formula>
    </cfRule>
  </conditionalFormatting>
  <conditionalFormatting sqref="Y33:AF33">
    <cfRule type="expression" dxfId="1312" priority="6">
      <formula>$AQ29=3</formula>
    </cfRule>
  </conditionalFormatting>
  <conditionalFormatting sqref="Y34:AF34">
    <cfRule type="expression" dxfId="1311" priority="4">
      <formula>$AQ29=3</formula>
    </cfRule>
  </conditionalFormatting>
  <conditionalFormatting sqref="AC11:AJ28">
    <cfRule type="expression" dxfId="1310" priority="13">
      <formula>$AQ11=1</formula>
    </cfRule>
  </conditionalFormatting>
  <conditionalFormatting sqref="AC29:AJ29">
    <cfRule type="expression" dxfId="1309" priority="24">
      <formula>$AQ28=1</formula>
    </cfRule>
  </conditionalFormatting>
  <conditionalFormatting sqref="AC30:AJ31">
    <cfRule type="expression" dxfId="1308" priority="22">
      <formula>$AQ28=1</formula>
    </cfRule>
  </conditionalFormatting>
  <conditionalFormatting sqref="AC32:AJ32">
    <cfRule type="expression" dxfId="1307" priority="20">
      <formula>$AQ29=1</formula>
    </cfRule>
  </conditionalFormatting>
  <conditionalFormatting sqref="AC33:AJ33">
    <cfRule type="expression" dxfId="1306" priority="18">
      <formula>$AQ29=1</formula>
    </cfRule>
  </conditionalFormatting>
  <conditionalFormatting sqref="AC34:AJ34">
    <cfRule type="expression" dxfId="1305" priority="16">
      <formula>$AQ29=1</formula>
    </cfRule>
  </conditionalFormatting>
  <conditionalFormatting sqref="AG11:AJ28">
    <cfRule type="expression" dxfId="1304" priority="14">
      <formula>$AQ11=2</formula>
    </cfRule>
  </conditionalFormatting>
  <conditionalFormatting sqref="AG29:AJ29">
    <cfRule type="expression" dxfId="1303" priority="23">
      <formula>$AQ28=2</formula>
    </cfRule>
  </conditionalFormatting>
  <conditionalFormatting sqref="AG30:AJ31">
    <cfRule type="expression" dxfId="1302" priority="21">
      <formula>$AQ28=2</formula>
    </cfRule>
  </conditionalFormatting>
  <conditionalFormatting sqref="AG32:AJ32">
    <cfRule type="expression" dxfId="1301" priority="19">
      <formula>$AQ29=2</formula>
    </cfRule>
  </conditionalFormatting>
  <conditionalFormatting sqref="AG33:AJ33">
    <cfRule type="expression" dxfId="1300" priority="17">
      <formula>$AQ29=2</formula>
    </cfRule>
  </conditionalFormatting>
  <conditionalFormatting sqref="AG34:AJ34">
    <cfRule type="expression" dxfId="1299" priority="15">
      <formula>$AQ29=2</formula>
    </cfRule>
  </conditionalFormatting>
  <dataValidations count="1">
    <dataValidation type="list" allowBlank="1" showInputMessage="1" showErrorMessage="1" sqref="Y11:AB34" xr:uid="{4C54BEAC-3A11-4F5E-8983-AD223A9F73F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BD66D86-4698-405D-8506-752BD59D94C9}">
          <x14:formula1>
            <xm:f>'(参考)リスト'!$C$16:$C$47</xm:f>
          </x14:formula1>
          <xm:sqref>N11:O34</xm:sqref>
        </x14:dataValidation>
        <x14:dataValidation type="list" allowBlank="1" showInputMessage="1" showErrorMessage="1" xr:uid="{142383E2-59D0-4F42-A44F-F564E130B999}">
          <x14:formula1>
            <xm:f>'(参考)リスト'!$G$16:$G$19</xm:f>
          </x14:formula1>
          <xm:sqref>AM35:AO38</xm:sqref>
        </x14:dataValidation>
        <x14:dataValidation type="list" allowBlank="1" showInputMessage="1" showErrorMessage="1" xr:uid="{E7C9C5FB-1F89-4CB2-92C9-472CBC79F17C}">
          <x14:formula1>
            <xm:f>'(参考)リスト'!$B$16:$B$21</xm:f>
          </x14:formula1>
          <xm:sqref>L11:M34</xm:sqref>
        </x14:dataValidation>
        <x14:dataValidation type="list" allowBlank="1" showInputMessage="1" showErrorMessage="1" xr:uid="{A5F9B15D-7E22-4E09-AFE7-02E1C19EFF63}">
          <x14:formula1>
            <xm:f>'(参考)リスト'!$E$16:$E$27</xm:f>
          </x14:formula1>
          <xm:sqref>R11:T34</xm:sqref>
        </x14:dataValidation>
        <x14:dataValidation type="list" allowBlank="1" showInputMessage="1" showErrorMessage="1" xr:uid="{B9E73F3F-641E-446D-96A6-58D2CB4DF465}">
          <x14:formula1>
            <xm:f>'(参考)リスト'!$D$16:$D$18</xm:f>
          </x14:formula1>
          <xm:sqref>P11:Q34</xm:sqref>
        </x14:dataValidation>
        <x14:dataValidation type="list" allowBlank="1" showInputMessage="1" showErrorMessage="1" xr:uid="{9DE5D2AC-ED3B-44BB-BC5C-53ECD1A43571}">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0823-0490-4CDC-86F9-1381BF75F4C9}">
  <sheetPr codeName="Sheet9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S010</v>
      </c>
      <c r="AW5" s="36">
        <f>R7</f>
        <v>10</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1.0899999999999999</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927</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476</v>
      </c>
      <c r="S11" s="797"/>
      <c r="T11" s="797"/>
      <c r="U11" s="902" t="s">
        <v>593</v>
      </c>
      <c r="V11" s="904"/>
      <c r="W11" s="902" t="s">
        <v>593</v>
      </c>
      <c r="X11" s="904"/>
      <c r="Y11" s="233"/>
      <c r="Z11" s="233"/>
      <c r="AA11" s="233"/>
      <c r="AB11" s="233"/>
      <c r="AC11" s="257"/>
      <c r="AD11" s="257"/>
      <c r="AE11" s="257"/>
      <c r="AF11" s="257">
        <v>0.1</v>
      </c>
      <c r="AG11" s="232"/>
      <c r="AH11" s="232"/>
      <c r="AI11" s="232"/>
      <c r="AJ11" s="232"/>
      <c r="AK11" s="902" t="s">
        <v>914</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605</v>
      </c>
      <c r="O12" s="904"/>
      <c r="P12" s="902" t="s">
        <v>542</v>
      </c>
      <c r="Q12" s="904"/>
      <c r="R12" s="797" t="s">
        <v>476</v>
      </c>
      <c r="S12" s="797"/>
      <c r="T12" s="797"/>
      <c r="U12" s="902" t="s">
        <v>593</v>
      </c>
      <c r="V12" s="904"/>
      <c r="W12" s="902" t="s">
        <v>593</v>
      </c>
      <c r="X12" s="904"/>
      <c r="Y12" s="233"/>
      <c r="Z12" s="233"/>
      <c r="AA12" s="233"/>
      <c r="AB12" s="233"/>
      <c r="AC12" s="257"/>
      <c r="AD12" s="257"/>
      <c r="AE12" s="257"/>
      <c r="AF12" s="257">
        <v>0.09</v>
      </c>
      <c r="AG12" s="232"/>
      <c r="AH12" s="232"/>
      <c r="AI12" s="232"/>
      <c r="AJ12" s="232"/>
      <c r="AK12" s="902" t="s">
        <v>914</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593</v>
      </c>
      <c r="V13" s="904"/>
      <c r="W13" s="902" t="s">
        <v>593</v>
      </c>
      <c r="X13" s="904"/>
      <c r="Y13" s="233"/>
      <c r="Z13" s="233"/>
      <c r="AA13" s="233"/>
      <c r="AB13" s="233"/>
      <c r="AC13" s="257"/>
      <c r="AD13" s="257"/>
      <c r="AE13" s="257"/>
      <c r="AF13" s="257">
        <v>0.89999999999999991</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1.0899999999999999</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3</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98" priority="2">
      <formula>$AQ11=2</formula>
    </cfRule>
  </conditionalFormatting>
  <conditionalFormatting sqref="Y29:AB29">
    <cfRule type="expression" dxfId="1297" priority="11">
      <formula>$AQ28=2</formula>
    </cfRule>
  </conditionalFormatting>
  <conditionalFormatting sqref="Y30:AB31">
    <cfRule type="expression" dxfId="1296" priority="9">
      <formula>$AQ28=2</formula>
    </cfRule>
  </conditionalFormatting>
  <conditionalFormatting sqref="Y32:AB32">
    <cfRule type="expression" dxfId="1295" priority="7">
      <formula>$AQ29=2</formula>
    </cfRule>
  </conditionalFormatting>
  <conditionalFormatting sqref="Y33:AB33">
    <cfRule type="expression" dxfId="1294" priority="5">
      <formula>$AQ29=2</formula>
    </cfRule>
  </conditionalFormatting>
  <conditionalFormatting sqref="Y34:AB34">
    <cfRule type="expression" dxfId="1293" priority="3">
      <formula>$AQ29=2</formula>
    </cfRule>
  </conditionalFormatting>
  <conditionalFormatting sqref="Y11:AF28">
    <cfRule type="expression" dxfId="1292" priority="1">
      <formula>$AQ11=3</formula>
    </cfRule>
  </conditionalFormatting>
  <conditionalFormatting sqref="Y29:AF29">
    <cfRule type="expression" dxfId="1291" priority="12">
      <formula>$AQ28=3</formula>
    </cfRule>
  </conditionalFormatting>
  <conditionalFormatting sqref="Y30:AF31">
    <cfRule type="expression" dxfId="1290" priority="10">
      <formula>$AQ28=3</formula>
    </cfRule>
  </conditionalFormatting>
  <conditionalFormatting sqref="Y32:AF32">
    <cfRule type="expression" dxfId="1289" priority="8">
      <formula>$AQ29=3</formula>
    </cfRule>
  </conditionalFormatting>
  <conditionalFormatting sqref="Y33:AF33">
    <cfRule type="expression" dxfId="1288" priority="6">
      <formula>$AQ29=3</formula>
    </cfRule>
  </conditionalFormatting>
  <conditionalFormatting sqref="Y34:AF34">
    <cfRule type="expression" dxfId="1287" priority="4">
      <formula>$AQ29=3</formula>
    </cfRule>
  </conditionalFormatting>
  <conditionalFormatting sqref="AC11:AJ28">
    <cfRule type="expression" dxfId="1286" priority="13">
      <formula>$AQ11=1</formula>
    </cfRule>
  </conditionalFormatting>
  <conditionalFormatting sqref="AC29:AJ29">
    <cfRule type="expression" dxfId="1285" priority="24">
      <formula>$AQ28=1</formula>
    </cfRule>
  </conditionalFormatting>
  <conditionalFormatting sqref="AC30:AJ31">
    <cfRule type="expression" dxfId="1284" priority="22">
      <formula>$AQ28=1</formula>
    </cfRule>
  </conditionalFormatting>
  <conditionalFormatting sqref="AC32:AJ32">
    <cfRule type="expression" dxfId="1283" priority="20">
      <formula>$AQ29=1</formula>
    </cfRule>
  </conditionalFormatting>
  <conditionalFormatting sqref="AC33:AJ33">
    <cfRule type="expression" dxfId="1282" priority="18">
      <formula>$AQ29=1</formula>
    </cfRule>
  </conditionalFormatting>
  <conditionalFormatting sqref="AC34:AJ34">
    <cfRule type="expression" dxfId="1281" priority="16">
      <formula>$AQ29=1</formula>
    </cfRule>
  </conditionalFormatting>
  <conditionalFormatting sqref="AG11:AJ28">
    <cfRule type="expression" dxfId="1280" priority="14">
      <formula>$AQ11=2</formula>
    </cfRule>
  </conditionalFormatting>
  <conditionalFormatting sqref="AG29:AJ29">
    <cfRule type="expression" dxfId="1279" priority="23">
      <formula>$AQ28=2</formula>
    </cfRule>
  </conditionalFormatting>
  <conditionalFormatting sqref="AG30:AJ31">
    <cfRule type="expression" dxfId="1278" priority="21">
      <formula>$AQ28=2</formula>
    </cfRule>
  </conditionalFormatting>
  <conditionalFormatting sqref="AG32:AJ32">
    <cfRule type="expression" dxfId="1277" priority="19">
      <formula>$AQ29=2</formula>
    </cfRule>
  </conditionalFormatting>
  <conditionalFormatting sqref="AG33:AJ33">
    <cfRule type="expression" dxfId="1276" priority="17">
      <formula>$AQ29=2</formula>
    </cfRule>
  </conditionalFormatting>
  <conditionalFormatting sqref="AG34:AJ34">
    <cfRule type="expression" dxfId="1275" priority="15">
      <formula>$AQ29=2</formula>
    </cfRule>
  </conditionalFormatting>
  <dataValidations count="1">
    <dataValidation type="list" allowBlank="1" showInputMessage="1" showErrorMessage="1" sqref="Y11:AB34" xr:uid="{364CCF12-6528-45EE-A09D-A3157B8CD3A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CD35D50-CE29-4D9E-BB1E-6ED18E66C6B4}">
          <x14:formula1>
            <xm:f>'(参考)リスト'!$F$16:$F$21</xm:f>
          </x14:formula1>
          <xm:sqref>U11:X34</xm:sqref>
        </x14:dataValidation>
        <x14:dataValidation type="list" allowBlank="1" showInputMessage="1" showErrorMessage="1" xr:uid="{2D66042B-C7F4-4C24-A30E-EBA7DE9CD3DA}">
          <x14:formula1>
            <xm:f>'(参考)リスト'!$D$16:$D$18</xm:f>
          </x14:formula1>
          <xm:sqref>P11:Q34</xm:sqref>
        </x14:dataValidation>
        <x14:dataValidation type="list" allowBlank="1" showInputMessage="1" showErrorMessage="1" xr:uid="{FFB5D4E0-F62B-41C0-A4EB-17B55E117CD5}">
          <x14:formula1>
            <xm:f>'(参考)リスト'!$E$16:$E$27</xm:f>
          </x14:formula1>
          <xm:sqref>R11:T34</xm:sqref>
        </x14:dataValidation>
        <x14:dataValidation type="list" allowBlank="1" showInputMessage="1" showErrorMessage="1" xr:uid="{7F0D1BE0-F13A-4931-A54B-AD149144A3E5}">
          <x14:formula1>
            <xm:f>'(参考)リスト'!$B$16:$B$21</xm:f>
          </x14:formula1>
          <xm:sqref>L11:M34</xm:sqref>
        </x14:dataValidation>
        <x14:dataValidation type="list" allowBlank="1" showInputMessage="1" showErrorMessage="1" xr:uid="{AAD59873-18BC-4D31-8927-13DB8B9B5700}">
          <x14:formula1>
            <xm:f>'(参考)リスト'!$G$16:$G$19</xm:f>
          </x14:formula1>
          <xm:sqref>AM35:AO38</xm:sqref>
        </x14:dataValidation>
        <x14:dataValidation type="list" allowBlank="1" showInputMessage="1" showErrorMessage="1" xr:uid="{102CDBD9-AA06-40A4-A53A-6B847BB9E03E}">
          <x14:formula1>
            <xm:f>'(参考)リスト'!$C$16:$C$47</xm:f>
          </x14:formula1>
          <xm:sqref>N11:O34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56AF-9981-43E7-9E36-9F52BCFC2E91}">
  <sheetPr codeName="Sheet9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S011</v>
      </c>
      <c r="AW5" s="36">
        <f>R7</f>
        <v>10</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928</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451</v>
      </c>
      <c r="S11" s="797"/>
      <c r="T11" s="797"/>
      <c r="U11" s="902" t="s">
        <v>529</v>
      </c>
      <c r="V11" s="904"/>
      <c r="W11" s="902" t="s">
        <v>593</v>
      </c>
      <c r="X11" s="904"/>
      <c r="Y11" s="233"/>
      <c r="Z11" s="233"/>
      <c r="AA11" s="233"/>
      <c r="AB11" s="233"/>
      <c r="AC11" s="257"/>
      <c r="AD11" s="257"/>
      <c r="AE11" s="257"/>
      <c r="AF11" s="257">
        <v>1.0000000000000002E-2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606</v>
      </c>
      <c r="O12" s="904"/>
      <c r="P12" s="902" t="s">
        <v>542</v>
      </c>
      <c r="Q12" s="904"/>
      <c r="R12" s="797" t="s">
        <v>442</v>
      </c>
      <c r="S12" s="797"/>
      <c r="T12" s="797"/>
      <c r="U12" s="902" t="s">
        <v>593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606</v>
      </c>
      <c r="O13" s="904"/>
      <c r="P13" s="902" t="s">
        <v>542</v>
      </c>
      <c r="Q13" s="904"/>
      <c r="R13" s="905" t="s">
        <v>442</v>
      </c>
      <c r="S13" s="906"/>
      <c r="T13" s="907"/>
      <c r="U13" s="902" t="s">
        <v>593</v>
      </c>
      <c r="V13" s="904"/>
      <c r="W13" s="902" t="s">
        <v>529</v>
      </c>
      <c r="X13" s="904"/>
      <c r="Y13" s="233"/>
      <c r="Z13" s="233"/>
      <c r="AA13" s="233"/>
      <c r="AB13" s="233"/>
      <c r="AC13" s="232"/>
      <c r="AD13" s="232"/>
      <c r="AE13" s="232"/>
      <c r="AF13" s="232"/>
      <c r="AG13" s="232"/>
      <c r="AH13" s="232"/>
      <c r="AI13" s="232"/>
      <c r="AJ13" s="232"/>
      <c r="AK13" s="902" t="s">
        <v>530</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1.0000000000000002E-2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74" priority="2">
      <formula>$AQ11=2</formula>
    </cfRule>
  </conditionalFormatting>
  <conditionalFormatting sqref="Y29:AB29">
    <cfRule type="expression" dxfId="1273" priority="11">
      <formula>$AQ28=2</formula>
    </cfRule>
  </conditionalFormatting>
  <conditionalFormatting sqref="Y30:AB31">
    <cfRule type="expression" dxfId="1272" priority="9">
      <formula>$AQ28=2</formula>
    </cfRule>
  </conditionalFormatting>
  <conditionalFormatting sqref="Y32:AB32">
    <cfRule type="expression" dxfId="1271" priority="7">
      <formula>$AQ29=2</formula>
    </cfRule>
  </conditionalFormatting>
  <conditionalFormatting sqref="Y33:AB33">
    <cfRule type="expression" dxfId="1270" priority="5">
      <formula>$AQ29=2</formula>
    </cfRule>
  </conditionalFormatting>
  <conditionalFormatting sqref="Y34:AB34">
    <cfRule type="expression" dxfId="1269" priority="3">
      <formula>$AQ29=2</formula>
    </cfRule>
  </conditionalFormatting>
  <conditionalFormatting sqref="Y11:AF28">
    <cfRule type="expression" dxfId="1268" priority="1">
      <formula>$AQ11=3</formula>
    </cfRule>
  </conditionalFormatting>
  <conditionalFormatting sqref="Y29:AF29">
    <cfRule type="expression" dxfId="1267" priority="12">
      <formula>$AQ28=3</formula>
    </cfRule>
  </conditionalFormatting>
  <conditionalFormatting sqref="Y30:AF31">
    <cfRule type="expression" dxfId="1266" priority="10">
      <formula>$AQ28=3</formula>
    </cfRule>
  </conditionalFormatting>
  <conditionalFormatting sqref="Y32:AF32">
    <cfRule type="expression" dxfId="1265" priority="8">
      <formula>$AQ29=3</formula>
    </cfRule>
  </conditionalFormatting>
  <conditionalFormatting sqref="Y33:AF33">
    <cfRule type="expression" dxfId="1264" priority="6">
      <formula>$AQ29=3</formula>
    </cfRule>
  </conditionalFormatting>
  <conditionalFormatting sqref="Y34:AF34">
    <cfRule type="expression" dxfId="1263" priority="4">
      <formula>$AQ29=3</formula>
    </cfRule>
  </conditionalFormatting>
  <conditionalFormatting sqref="AC11:AJ28">
    <cfRule type="expression" dxfId="1262" priority="13">
      <formula>$AQ11=1</formula>
    </cfRule>
  </conditionalFormatting>
  <conditionalFormatting sqref="AC29:AJ29">
    <cfRule type="expression" dxfId="1261" priority="24">
      <formula>$AQ28=1</formula>
    </cfRule>
  </conditionalFormatting>
  <conditionalFormatting sqref="AC30:AJ31">
    <cfRule type="expression" dxfId="1260" priority="22">
      <formula>$AQ28=1</formula>
    </cfRule>
  </conditionalFormatting>
  <conditionalFormatting sqref="AC32:AJ32">
    <cfRule type="expression" dxfId="1259" priority="20">
      <formula>$AQ29=1</formula>
    </cfRule>
  </conditionalFormatting>
  <conditionalFormatting sqref="AC33:AJ33">
    <cfRule type="expression" dxfId="1258" priority="18">
      <formula>$AQ29=1</formula>
    </cfRule>
  </conditionalFormatting>
  <conditionalFormatting sqref="AC34:AJ34">
    <cfRule type="expression" dxfId="1257" priority="16">
      <formula>$AQ29=1</formula>
    </cfRule>
  </conditionalFormatting>
  <conditionalFormatting sqref="AG11:AJ28">
    <cfRule type="expression" dxfId="1256" priority="14">
      <formula>$AQ11=2</formula>
    </cfRule>
  </conditionalFormatting>
  <conditionalFormatting sqref="AG29:AJ29">
    <cfRule type="expression" dxfId="1255" priority="23">
      <formula>$AQ28=2</formula>
    </cfRule>
  </conditionalFormatting>
  <conditionalFormatting sqref="AG30:AJ31">
    <cfRule type="expression" dxfId="1254" priority="21">
      <formula>$AQ28=2</formula>
    </cfRule>
  </conditionalFormatting>
  <conditionalFormatting sqref="AG32:AJ32">
    <cfRule type="expression" dxfId="1253" priority="19">
      <formula>$AQ29=2</formula>
    </cfRule>
  </conditionalFormatting>
  <conditionalFormatting sqref="AG33:AJ33">
    <cfRule type="expression" dxfId="1252" priority="17">
      <formula>$AQ29=2</formula>
    </cfRule>
  </conditionalFormatting>
  <conditionalFormatting sqref="AG34:AJ34">
    <cfRule type="expression" dxfId="1251" priority="15">
      <formula>$AQ29=2</formula>
    </cfRule>
  </conditionalFormatting>
  <dataValidations count="1">
    <dataValidation type="list" allowBlank="1" showInputMessage="1" showErrorMessage="1" sqref="Y11:AB34" xr:uid="{10BEF3C3-106E-4DFB-8FEF-A5E3A10C2C6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205FACE-34AC-4CDB-AB0C-36C936D6F3F0}">
          <x14:formula1>
            <xm:f>'(参考)リスト'!$C$16:$C$47</xm:f>
          </x14:formula1>
          <xm:sqref>N11:O34</xm:sqref>
        </x14:dataValidation>
        <x14:dataValidation type="list" allowBlank="1" showInputMessage="1" showErrorMessage="1" xr:uid="{A267C8A7-94F7-46E2-A1A5-DA284129013B}">
          <x14:formula1>
            <xm:f>'(参考)リスト'!$G$16:$G$19</xm:f>
          </x14:formula1>
          <xm:sqref>AM35:AO38</xm:sqref>
        </x14:dataValidation>
        <x14:dataValidation type="list" allowBlank="1" showInputMessage="1" showErrorMessage="1" xr:uid="{5A7C5752-DACC-479E-A2A1-3F2E31DF4591}">
          <x14:formula1>
            <xm:f>'(参考)リスト'!$B$16:$B$21</xm:f>
          </x14:formula1>
          <xm:sqref>L11:M34</xm:sqref>
        </x14:dataValidation>
        <x14:dataValidation type="list" allowBlank="1" showInputMessage="1" showErrorMessage="1" xr:uid="{DF625AB8-F7CA-44B0-B1FB-97BBEFB93603}">
          <x14:formula1>
            <xm:f>'(参考)リスト'!$E$16:$E$27</xm:f>
          </x14:formula1>
          <xm:sqref>R11:T34</xm:sqref>
        </x14:dataValidation>
        <x14:dataValidation type="list" allowBlank="1" showInputMessage="1" showErrorMessage="1" xr:uid="{59710F39-01BA-4AD5-A965-C9A45A446018}">
          <x14:formula1>
            <xm:f>'(参考)リスト'!$D$16:$D$18</xm:f>
          </x14:formula1>
          <xm:sqref>P11:Q34</xm:sqref>
        </x14:dataValidation>
        <x14:dataValidation type="list" allowBlank="1" showInputMessage="1" showErrorMessage="1" xr:uid="{9D5C408B-D9D3-4EB2-9915-8F11390B35CC}">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F53FF-F3F4-40FC-BC83-E2CED5139E5A}">
  <sheetPr codeName="Sheet9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S012</v>
      </c>
      <c r="AW5" s="36">
        <f>R7</f>
        <v>10</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929</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50" priority="2">
      <formula>$AQ11=2</formula>
    </cfRule>
  </conditionalFormatting>
  <conditionalFormatting sqref="Y29:AB29">
    <cfRule type="expression" dxfId="1249" priority="11">
      <formula>$AQ28=2</formula>
    </cfRule>
  </conditionalFormatting>
  <conditionalFormatting sqref="Y30:AB31">
    <cfRule type="expression" dxfId="1248" priority="9">
      <formula>$AQ28=2</formula>
    </cfRule>
  </conditionalFormatting>
  <conditionalFormatting sqref="Y32:AB32">
    <cfRule type="expression" dxfId="1247" priority="7">
      <formula>$AQ29=2</formula>
    </cfRule>
  </conditionalFormatting>
  <conditionalFormatting sqref="Y33:AB33">
    <cfRule type="expression" dxfId="1246" priority="5">
      <formula>$AQ29=2</formula>
    </cfRule>
  </conditionalFormatting>
  <conditionalFormatting sqref="Y34:AB34">
    <cfRule type="expression" dxfId="1245" priority="3">
      <formula>$AQ29=2</formula>
    </cfRule>
  </conditionalFormatting>
  <conditionalFormatting sqref="Y11:AF28">
    <cfRule type="expression" dxfId="1244" priority="1">
      <formula>$AQ11=3</formula>
    </cfRule>
  </conditionalFormatting>
  <conditionalFormatting sqref="Y29:AF29">
    <cfRule type="expression" dxfId="1243" priority="12">
      <formula>$AQ28=3</formula>
    </cfRule>
  </conditionalFormatting>
  <conditionalFormatting sqref="Y30:AF31">
    <cfRule type="expression" dxfId="1242" priority="10">
      <formula>$AQ28=3</formula>
    </cfRule>
  </conditionalFormatting>
  <conditionalFormatting sqref="Y32:AF32">
    <cfRule type="expression" dxfId="1241" priority="8">
      <formula>$AQ29=3</formula>
    </cfRule>
  </conditionalFormatting>
  <conditionalFormatting sqref="Y33:AF33">
    <cfRule type="expression" dxfId="1240" priority="6">
      <formula>$AQ29=3</formula>
    </cfRule>
  </conditionalFormatting>
  <conditionalFormatting sqref="Y34:AF34">
    <cfRule type="expression" dxfId="1239" priority="4">
      <formula>$AQ29=3</formula>
    </cfRule>
  </conditionalFormatting>
  <conditionalFormatting sqref="AC11:AJ28">
    <cfRule type="expression" dxfId="1238" priority="13">
      <formula>$AQ11=1</formula>
    </cfRule>
  </conditionalFormatting>
  <conditionalFormatting sqref="AC29:AJ29">
    <cfRule type="expression" dxfId="1237" priority="24">
      <formula>$AQ28=1</formula>
    </cfRule>
  </conditionalFormatting>
  <conditionalFormatting sqref="AC30:AJ31">
    <cfRule type="expression" dxfId="1236" priority="22">
      <formula>$AQ28=1</formula>
    </cfRule>
  </conditionalFormatting>
  <conditionalFormatting sqref="AC32:AJ32">
    <cfRule type="expression" dxfId="1235" priority="20">
      <formula>$AQ29=1</formula>
    </cfRule>
  </conditionalFormatting>
  <conditionalFormatting sqref="AC33:AJ33">
    <cfRule type="expression" dxfId="1234" priority="18">
      <formula>$AQ29=1</formula>
    </cfRule>
  </conditionalFormatting>
  <conditionalFormatting sqref="AC34:AJ34">
    <cfRule type="expression" dxfId="1233" priority="16">
      <formula>$AQ29=1</formula>
    </cfRule>
  </conditionalFormatting>
  <conditionalFormatting sqref="AG11:AJ28">
    <cfRule type="expression" dxfId="1232" priority="14">
      <formula>$AQ11=2</formula>
    </cfRule>
  </conditionalFormatting>
  <conditionalFormatting sqref="AG29:AJ29">
    <cfRule type="expression" dxfId="1231" priority="23">
      <formula>$AQ28=2</formula>
    </cfRule>
  </conditionalFormatting>
  <conditionalFormatting sqref="AG30:AJ31">
    <cfRule type="expression" dxfId="1230" priority="21">
      <formula>$AQ28=2</formula>
    </cfRule>
  </conditionalFormatting>
  <conditionalFormatting sqref="AG32:AJ32">
    <cfRule type="expression" dxfId="1229" priority="19">
      <formula>$AQ29=2</formula>
    </cfRule>
  </conditionalFormatting>
  <conditionalFormatting sqref="AG33:AJ33">
    <cfRule type="expression" dxfId="1228" priority="17">
      <formula>$AQ29=2</formula>
    </cfRule>
  </conditionalFormatting>
  <conditionalFormatting sqref="AG34:AJ34">
    <cfRule type="expression" dxfId="1227" priority="15">
      <formula>$AQ29=2</formula>
    </cfRule>
  </conditionalFormatting>
  <dataValidations count="1">
    <dataValidation type="list" allowBlank="1" showInputMessage="1" showErrorMessage="1" sqref="Y11:AB34" xr:uid="{8391DB28-BA8D-4433-89F1-8FF9635BAC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6ED9F76-4949-4F8C-B670-7D25B9F25B51}">
          <x14:formula1>
            <xm:f>'(参考)リスト'!$F$16:$F$21</xm:f>
          </x14:formula1>
          <xm:sqref>U11:X34</xm:sqref>
        </x14:dataValidation>
        <x14:dataValidation type="list" allowBlank="1" showInputMessage="1" showErrorMessage="1" xr:uid="{59CDE53C-D223-4B30-BD12-AFA5C18D5D98}">
          <x14:formula1>
            <xm:f>'(参考)リスト'!$D$16:$D$18</xm:f>
          </x14:formula1>
          <xm:sqref>P11:Q34</xm:sqref>
        </x14:dataValidation>
        <x14:dataValidation type="list" allowBlank="1" showInputMessage="1" showErrorMessage="1" xr:uid="{30CAFF71-E8F2-4BC0-A21E-E07263102D35}">
          <x14:formula1>
            <xm:f>'(参考)リスト'!$E$16:$E$27</xm:f>
          </x14:formula1>
          <xm:sqref>R11:T34</xm:sqref>
        </x14:dataValidation>
        <x14:dataValidation type="list" allowBlank="1" showInputMessage="1" showErrorMessage="1" xr:uid="{5AD2BEF2-8434-4BBE-B4E0-F18FEC292B2A}">
          <x14:formula1>
            <xm:f>'(参考)リスト'!$B$16:$B$21</xm:f>
          </x14:formula1>
          <xm:sqref>L11:M34</xm:sqref>
        </x14:dataValidation>
        <x14:dataValidation type="list" allowBlank="1" showInputMessage="1" showErrorMessage="1" xr:uid="{0FA013D9-7B72-4A72-A9E9-AF4B845DE3DA}">
          <x14:formula1>
            <xm:f>'(参考)リスト'!$G$16:$G$19</xm:f>
          </x14:formula1>
          <xm:sqref>AM35:AO38</xm:sqref>
        </x14:dataValidation>
        <x14:dataValidation type="list" allowBlank="1" showInputMessage="1" showErrorMessage="1" xr:uid="{FE2F83F4-37FF-4264-86FC-473CDADF60D2}">
          <x14:formula1>
            <xm:f>'(参考)リスト'!$C$16:$C$47</xm:f>
          </x14:formula1>
          <xm:sqref>N11:O34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0A0D-8B27-4640-BCEE-21FD0929A0AF}">
  <sheetPr codeName="Sheet9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S013</v>
      </c>
      <c r="AW5" s="36">
        <f>R7</f>
        <v>10</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930</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605</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543</v>
      </c>
      <c r="V13" s="904"/>
      <c r="W13" s="902" t="s">
        <v>529</v>
      </c>
      <c r="X13" s="904"/>
      <c r="Y13" s="233"/>
      <c r="Z13" s="233"/>
      <c r="AA13" s="233"/>
      <c r="AB13" s="233"/>
      <c r="AC13" s="232"/>
      <c r="AD13" s="232"/>
      <c r="AE13" s="232"/>
      <c r="AF13" s="232"/>
      <c r="AG13" s="232"/>
      <c r="AH13" s="232"/>
      <c r="AI13" s="232"/>
      <c r="AJ13" s="232"/>
      <c r="AK13" s="902" t="s">
        <v>530</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708</v>
      </c>
      <c r="O14" s="904"/>
      <c r="P14" s="902" t="s">
        <v>542</v>
      </c>
      <c r="Q14" s="904"/>
      <c r="R14" s="905" t="s">
        <v>451</v>
      </c>
      <c r="S14" s="906"/>
      <c r="T14" s="907"/>
      <c r="U14" s="902" t="s">
        <v>531</v>
      </c>
      <c r="V14" s="904"/>
      <c r="W14" s="902" t="s">
        <v>593</v>
      </c>
      <c r="X14" s="904"/>
      <c r="Y14" s="233"/>
      <c r="Z14" s="233"/>
      <c r="AA14" s="233"/>
      <c r="AB14" s="233"/>
      <c r="AC14" s="257"/>
      <c r="AD14" s="257"/>
      <c r="AE14" s="257"/>
      <c r="AF14" s="257">
        <v>1.0000000000000002E-2</v>
      </c>
      <c r="AG14" s="232"/>
      <c r="AH14" s="232"/>
      <c r="AI14" s="232"/>
      <c r="AJ14" s="232"/>
      <c r="AK14" s="902"/>
      <c r="AL14" s="903"/>
      <c r="AM14" s="903"/>
      <c r="AN14" s="903"/>
      <c r="AO14" s="904"/>
      <c r="AP14" s="2"/>
      <c r="AQ14" s="47">
        <f t="shared" si="2"/>
        <v>2</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1.0000000000000002E-2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6" priority="2">
      <formula>$AQ11=2</formula>
    </cfRule>
  </conditionalFormatting>
  <conditionalFormatting sqref="Y29:AB29">
    <cfRule type="expression" dxfId="1225" priority="11">
      <formula>$AQ28=2</formula>
    </cfRule>
  </conditionalFormatting>
  <conditionalFormatting sqref="Y30:AB31">
    <cfRule type="expression" dxfId="1224" priority="9">
      <formula>$AQ28=2</formula>
    </cfRule>
  </conditionalFormatting>
  <conditionalFormatting sqref="Y32:AB32">
    <cfRule type="expression" dxfId="1223" priority="7">
      <formula>$AQ29=2</formula>
    </cfRule>
  </conditionalFormatting>
  <conditionalFormatting sqref="Y33:AB33">
    <cfRule type="expression" dxfId="1222" priority="5">
      <formula>$AQ29=2</formula>
    </cfRule>
  </conditionalFormatting>
  <conditionalFormatting sqref="Y34:AB34">
    <cfRule type="expression" dxfId="1221" priority="3">
      <formula>$AQ29=2</formula>
    </cfRule>
  </conditionalFormatting>
  <conditionalFormatting sqref="Y11:AF28">
    <cfRule type="expression" dxfId="1220" priority="1">
      <formula>$AQ11=3</formula>
    </cfRule>
  </conditionalFormatting>
  <conditionalFormatting sqref="Y29:AF29">
    <cfRule type="expression" dxfId="1219" priority="12">
      <formula>$AQ28=3</formula>
    </cfRule>
  </conditionalFormatting>
  <conditionalFormatting sqref="Y30:AF31">
    <cfRule type="expression" dxfId="1218" priority="10">
      <formula>$AQ28=3</formula>
    </cfRule>
  </conditionalFormatting>
  <conditionalFormatting sqref="Y32:AF32">
    <cfRule type="expression" dxfId="1217" priority="8">
      <formula>$AQ29=3</formula>
    </cfRule>
  </conditionalFormatting>
  <conditionalFormatting sqref="Y33:AF33">
    <cfRule type="expression" dxfId="1216" priority="6">
      <formula>$AQ29=3</formula>
    </cfRule>
  </conditionalFormatting>
  <conditionalFormatting sqref="Y34:AF34">
    <cfRule type="expression" dxfId="1215" priority="4">
      <formula>$AQ29=3</formula>
    </cfRule>
  </conditionalFormatting>
  <conditionalFormatting sqref="AC11:AJ28">
    <cfRule type="expression" dxfId="1214" priority="13">
      <formula>$AQ11=1</formula>
    </cfRule>
  </conditionalFormatting>
  <conditionalFormatting sqref="AC29:AJ29">
    <cfRule type="expression" dxfId="1213" priority="24">
      <formula>$AQ28=1</formula>
    </cfRule>
  </conditionalFormatting>
  <conditionalFormatting sqref="AC30:AJ31">
    <cfRule type="expression" dxfId="1212" priority="22">
      <formula>$AQ28=1</formula>
    </cfRule>
  </conditionalFormatting>
  <conditionalFormatting sqref="AC32:AJ32">
    <cfRule type="expression" dxfId="1211" priority="20">
      <formula>$AQ29=1</formula>
    </cfRule>
  </conditionalFormatting>
  <conditionalFormatting sqref="AC33:AJ33">
    <cfRule type="expression" dxfId="1210" priority="18">
      <formula>$AQ29=1</formula>
    </cfRule>
  </conditionalFormatting>
  <conditionalFormatting sqref="AC34:AJ34">
    <cfRule type="expression" dxfId="1209" priority="16">
      <formula>$AQ29=1</formula>
    </cfRule>
  </conditionalFormatting>
  <conditionalFormatting sqref="AG11:AJ28">
    <cfRule type="expression" dxfId="1208" priority="14">
      <formula>$AQ11=2</formula>
    </cfRule>
  </conditionalFormatting>
  <conditionalFormatting sqref="AG29:AJ29">
    <cfRule type="expression" dxfId="1207" priority="23">
      <formula>$AQ28=2</formula>
    </cfRule>
  </conditionalFormatting>
  <conditionalFormatting sqref="AG30:AJ31">
    <cfRule type="expression" dxfId="1206" priority="21">
      <formula>$AQ28=2</formula>
    </cfRule>
  </conditionalFormatting>
  <conditionalFormatting sqref="AG32:AJ32">
    <cfRule type="expression" dxfId="1205" priority="19">
      <formula>$AQ29=2</formula>
    </cfRule>
  </conditionalFormatting>
  <conditionalFormatting sqref="AG33:AJ33">
    <cfRule type="expression" dxfId="1204" priority="17">
      <formula>$AQ29=2</formula>
    </cfRule>
  </conditionalFormatting>
  <conditionalFormatting sqref="AG34:AJ34">
    <cfRule type="expression" dxfId="1203" priority="15">
      <formula>$AQ29=2</formula>
    </cfRule>
  </conditionalFormatting>
  <dataValidations count="1">
    <dataValidation type="list" allowBlank="1" showInputMessage="1" showErrorMessage="1" sqref="Y11:AB34" xr:uid="{5152D9DF-FBFE-48A1-A631-5E288F04F8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A69D7E1-2F70-44F1-8B45-8344707C1A48}">
          <x14:formula1>
            <xm:f>'(参考)リスト'!$C$16:$C$47</xm:f>
          </x14:formula1>
          <xm:sqref>N11:O34</xm:sqref>
        </x14:dataValidation>
        <x14:dataValidation type="list" allowBlank="1" showInputMessage="1" showErrorMessage="1" xr:uid="{1A04F43F-03A7-404E-9BCF-70BDD262D666}">
          <x14:formula1>
            <xm:f>'(参考)リスト'!$G$16:$G$19</xm:f>
          </x14:formula1>
          <xm:sqref>AM35:AO38</xm:sqref>
        </x14:dataValidation>
        <x14:dataValidation type="list" allowBlank="1" showInputMessage="1" showErrorMessage="1" xr:uid="{A71AFE3B-4E98-4A17-AC3B-F4985749992B}">
          <x14:formula1>
            <xm:f>'(参考)リスト'!$B$16:$B$21</xm:f>
          </x14:formula1>
          <xm:sqref>L11:M34</xm:sqref>
        </x14:dataValidation>
        <x14:dataValidation type="list" allowBlank="1" showInputMessage="1" showErrorMessage="1" xr:uid="{024A7877-03FA-4AB1-8AA1-A41A25FFF008}">
          <x14:formula1>
            <xm:f>'(参考)リスト'!$E$16:$E$27</xm:f>
          </x14:formula1>
          <xm:sqref>R11:T34</xm:sqref>
        </x14:dataValidation>
        <x14:dataValidation type="list" allowBlank="1" showInputMessage="1" showErrorMessage="1" xr:uid="{11B222A5-FA98-4AFC-BA8D-2B10394C26D7}">
          <x14:formula1>
            <xm:f>'(参考)リスト'!$D$16:$D$18</xm:f>
          </x14:formula1>
          <xm:sqref>P11:Q34</xm:sqref>
        </x14:dataValidation>
        <x14:dataValidation type="list" allowBlank="1" showInputMessage="1" showErrorMessage="1" xr:uid="{DB2B984C-A196-4E96-A70A-A10FC25394EA}">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DA159-C7CA-478C-89D7-FECF2B416413}">
  <sheetPr codeName="Sheet9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S014</v>
      </c>
      <c r="AW5" s="36">
        <f>R7</f>
        <v>10.050000000000001</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0.18</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931</v>
      </c>
      <c r="O7" s="882"/>
      <c r="P7" s="878" t="s">
        <v>342</v>
      </c>
      <c r="Q7" s="880"/>
      <c r="R7" s="883">
        <v>10.050000000000001</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607</v>
      </c>
      <c r="O12" s="904"/>
      <c r="P12" s="902" t="s">
        <v>542</v>
      </c>
      <c r="Q12" s="904"/>
      <c r="R12" s="797" t="s">
        <v>442</v>
      </c>
      <c r="S12" s="797"/>
      <c r="T12" s="797"/>
      <c r="U12" s="902" t="s">
        <v>531</v>
      </c>
      <c r="V12" s="904"/>
      <c r="W12" s="902" t="s">
        <v>593</v>
      </c>
      <c r="X12" s="904"/>
      <c r="Y12" s="233"/>
      <c r="Z12" s="233"/>
      <c r="AA12" s="233"/>
      <c r="AB12" s="233"/>
      <c r="AC12" s="257"/>
      <c r="AD12" s="257"/>
      <c r="AE12" s="257"/>
      <c r="AF12" s="257">
        <v>0.17499999999999999</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451</v>
      </c>
      <c r="S13" s="906"/>
      <c r="T13" s="907"/>
      <c r="U13" s="902" t="s">
        <v>529</v>
      </c>
      <c r="V13" s="904"/>
      <c r="W13" s="902" t="s">
        <v>593</v>
      </c>
      <c r="X13" s="904"/>
      <c r="Y13" s="233"/>
      <c r="Z13" s="233"/>
      <c r="AA13" s="233"/>
      <c r="AB13" s="233"/>
      <c r="AC13" s="257"/>
      <c r="AD13" s="257"/>
      <c r="AE13" s="257"/>
      <c r="AF13" s="257">
        <v>5.000000000000001E-3</v>
      </c>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0.18</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02" priority="2">
      <formula>$AQ11=2</formula>
    </cfRule>
  </conditionalFormatting>
  <conditionalFormatting sqref="Y29:AB29">
    <cfRule type="expression" dxfId="1201" priority="11">
      <formula>$AQ28=2</formula>
    </cfRule>
  </conditionalFormatting>
  <conditionalFormatting sqref="Y30:AB31">
    <cfRule type="expression" dxfId="1200" priority="9">
      <formula>$AQ28=2</formula>
    </cfRule>
  </conditionalFormatting>
  <conditionalFormatting sqref="Y32:AB32">
    <cfRule type="expression" dxfId="1199" priority="7">
      <formula>$AQ29=2</formula>
    </cfRule>
  </conditionalFormatting>
  <conditionalFormatting sqref="Y33:AB33">
    <cfRule type="expression" dxfId="1198" priority="5">
      <formula>$AQ29=2</formula>
    </cfRule>
  </conditionalFormatting>
  <conditionalFormatting sqref="Y34:AB34">
    <cfRule type="expression" dxfId="1197" priority="3">
      <formula>$AQ29=2</formula>
    </cfRule>
  </conditionalFormatting>
  <conditionalFormatting sqref="Y11:AF28">
    <cfRule type="expression" dxfId="1196" priority="1">
      <formula>$AQ11=3</formula>
    </cfRule>
  </conditionalFormatting>
  <conditionalFormatting sqref="Y29:AF29">
    <cfRule type="expression" dxfId="1195" priority="12">
      <formula>$AQ28=3</formula>
    </cfRule>
  </conditionalFormatting>
  <conditionalFormatting sqref="Y30:AF31">
    <cfRule type="expression" dxfId="1194" priority="10">
      <formula>$AQ28=3</formula>
    </cfRule>
  </conditionalFormatting>
  <conditionalFormatting sqref="Y32:AF32">
    <cfRule type="expression" dxfId="1193" priority="8">
      <formula>$AQ29=3</formula>
    </cfRule>
  </conditionalFormatting>
  <conditionalFormatting sqref="Y33:AF33">
    <cfRule type="expression" dxfId="1192" priority="6">
      <formula>$AQ29=3</formula>
    </cfRule>
  </conditionalFormatting>
  <conditionalFormatting sqref="Y34:AF34">
    <cfRule type="expression" dxfId="1191" priority="4">
      <formula>$AQ29=3</formula>
    </cfRule>
  </conditionalFormatting>
  <conditionalFormatting sqref="AC11:AJ28">
    <cfRule type="expression" dxfId="1190" priority="13">
      <formula>$AQ11=1</formula>
    </cfRule>
  </conditionalFormatting>
  <conditionalFormatting sqref="AC29:AJ29">
    <cfRule type="expression" dxfId="1189" priority="24">
      <formula>$AQ28=1</formula>
    </cfRule>
  </conditionalFormatting>
  <conditionalFormatting sqref="AC30:AJ31">
    <cfRule type="expression" dxfId="1188" priority="22">
      <formula>$AQ28=1</formula>
    </cfRule>
  </conditionalFormatting>
  <conditionalFormatting sqref="AC32:AJ32">
    <cfRule type="expression" dxfId="1187" priority="20">
      <formula>$AQ29=1</formula>
    </cfRule>
  </conditionalFormatting>
  <conditionalFormatting sqref="AC33:AJ33">
    <cfRule type="expression" dxfId="1186" priority="18">
      <formula>$AQ29=1</formula>
    </cfRule>
  </conditionalFormatting>
  <conditionalFormatting sqref="AC34:AJ34">
    <cfRule type="expression" dxfId="1185" priority="16">
      <formula>$AQ29=1</formula>
    </cfRule>
  </conditionalFormatting>
  <conditionalFormatting sqref="AG11:AJ28">
    <cfRule type="expression" dxfId="1184" priority="14">
      <formula>$AQ11=2</formula>
    </cfRule>
  </conditionalFormatting>
  <conditionalFormatting sqref="AG29:AJ29">
    <cfRule type="expression" dxfId="1183" priority="23">
      <formula>$AQ28=2</formula>
    </cfRule>
  </conditionalFormatting>
  <conditionalFormatting sqref="AG30:AJ31">
    <cfRule type="expression" dxfId="1182" priority="21">
      <formula>$AQ28=2</formula>
    </cfRule>
  </conditionalFormatting>
  <conditionalFormatting sqref="AG32:AJ32">
    <cfRule type="expression" dxfId="1181" priority="19">
      <formula>$AQ29=2</formula>
    </cfRule>
  </conditionalFormatting>
  <conditionalFormatting sqref="AG33:AJ33">
    <cfRule type="expression" dxfId="1180" priority="17">
      <formula>$AQ29=2</formula>
    </cfRule>
  </conditionalFormatting>
  <conditionalFormatting sqref="AG34:AJ34">
    <cfRule type="expression" dxfId="1179" priority="15">
      <formula>$AQ29=2</formula>
    </cfRule>
  </conditionalFormatting>
  <dataValidations count="1">
    <dataValidation type="list" allowBlank="1" showInputMessage="1" showErrorMessage="1" sqref="Y11:AB34" xr:uid="{E20C4743-FA64-4900-A4F9-F8CC510713B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5EBCC10-CB0C-4401-8AAF-77799DA45F41}">
          <x14:formula1>
            <xm:f>'(参考)リスト'!$F$16:$F$21</xm:f>
          </x14:formula1>
          <xm:sqref>U11:X34</xm:sqref>
        </x14:dataValidation>
        <x14:dataValidation type="list" allowBlank="1" showInputMessage="1" showErrorMessage="1" xr:uid="{EBD429B5-02C1-47CC-B06F-07090F4B6AAF}">
          <x14:formula1>
            <xm:f>'(参考)リスト'!$D$16:$D$18</xm:f>
          </x14:formula1>
          <xm:sqref>P11:Q34</xm:sqref>
        </x14:dataValidation>
        <x14:dataValidation type="list" allowBlank="1" showInputMessage="1" showErrorMessage="1" xr:uid="{CAE79280-0D92-4345-A45F-E0D8B02FFC8A}">
          <x14:formula1>
            <xm:f>'(参考)リスト'!$E$16:$E$27</xm:f>
          </x14:formula1>
          <xm:sqref>R11:T34</xm:sqref>
        </x14:dataValidation>
        <x14:dataValidation type="list" allowBlank="1" showInputMessage="1" showErrorMessage="1" xr:uid="{9E8CF6AC-3D96-4006-9B72-1EE3DD049F60}">
          <x14:formula1>
            <xm:f>'(参考)リスト'!$B$16:$B$21</xm:f>
          </x14:formula1>
          <xm:sqref>L11:M34</xm:sqref>
        </x14:dataValidation>
        <x14:dataValidation type="list" allowBlank="1" showInputMessage="1" showErrorMessage="1" xr:uid="{8A2293A8-A5F1-4970-82B8-A69697A4E492}">
          <x14:formula1>
            <xm:f>'(参考)リスト'!$G$16:$G$19</xm:f>
          </x14:formula1>
          <xm:sqref>AM35:AO38</xm:sqref>
        </x14:dataValidation>
        <x14:dataValidation type="list" allowBlank="1" showInputMessage="1" showErrorMessage="1" xr:uid="{F6E756C7-D9FA-4AA9-80C1-C1660DFA96F4}">
          <x14:formula1>
            <xm:f>'(参考)リスト'!$C$16:$C$47</xm:f>
          </x14:formula1>
          <xm:sqref>N11:O34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2B3A-5156-42E2-AB3B-7439CEF94A95}">
  <sheetPr codeName="Sheet9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S015</v>
      </c>
      <c r="AW5" s="36">
        <f>R7</f>
        <v>9.9499999999999993</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5.5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932</v>
      </c>
      <c r="O7" s="882"/>
      <c r="P7" s="878" t="s">
        <v>342</v>
      </c>
      <c r="Q7" s="880"/>
      <c r="R7" s="883">
        <v>9.9499999999999993</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593</v>
      </c>
      <c r="V11" s="904"/>
      <c r="W11" s="902" t="s">
        <v>593</v>
      </c>
      <c r="X11" s="904"/>
      <c r="Y11" s="233"/>
      <c r="Z11" s="233"/>
      <c r="AA11" s="233"/>
      <c r="AB11" s="233"/>
      <c r="AC11" s="257"/>
      <c r="AD11" s="257"/>
      <c r="AE11" s="257"/>
      <c r="AF11" s="257">
        <v>5.5</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5.5</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78" priority="2">
      <formula>$AQ11=2</formula>
    </cfRule>
  </conditionalFormatting>
  <conditionalFormatting sqref="Y29:AB29">
    <cfRule type="expression" dxfId="1177" priority="11">
      <formula>$AQ28=2</formula>
    </cfRule>
  </conditionalFormatting>
  <conditionalFormatting sqref="Y30:AB31">
    <cfRule type="expression" dxfId="1176" priority="9">
      <formula>$AQ28=2</formula>
    </cfRule>
  </conditionalFormatting>
  <conditionalFormatting sqref="Y32:AB32">
    <cfRule type="expression" dxfId="1175" priority="7">
      <formula>$AQ29=2</formula>
    </cfRule>
  </conditionalFormatting>
  <conditionalFormatting sqref="Y33:AB33">
    <cfRule type="expression" dxfId="1174" priority="5">
      <formula>$AQ29=2</formula>
    </cfRule>
  </conditionalFormatting>
  <conditionalFormatting sqref="Y34:AB34">
    <cfRule type="expression" dxfId="1173" priority="3">
      <formula>$AQ29=2</formula>
    </cfRule>
  </conditionalFormatting>
  <conditionalFormatting sqref="Y11:AF28">
    <cfRule type="expression" dxfId="1172" priority="1">
      <formula>$AQ11=3</formula>
    </cfRule>
  </conditionalFormatting>
  <conditionalFormatting sqref="Y29:AF29">
    <cfRule type="expression" dxfId="1171" priority="12">
      <formula>$AQ28=3</formula>
    </cfRule>
  </conditionalFormatting>
  <conditionalFormatting sqref="Y30:AF31">
    <cfRule type="expression" dxfId="1170" priority="10">
      <formula>$AQ28=3</formula>
    </cfRule>
  </conditionalFormatting>
  <conditionalFormatting sqref="Y32:AF32">
    <cfRule type="expression" dxfId="1169" priority="8">
      <formula>$AQ29=3</formula>
    </cfRule>
  </conditionalFormatting>
  <conditionalFormatting sqref="Y33:AF33">
    <cfRule type="expression" dxfId="1168" priority="6">
      <formula>$AQ29=3</formula>
    </cfRule>
  </conditionalFormatting>
  <conditionalFormatting sqref="Y34:AF34">
    <cfRule type="expression" dxfId="1167" priority="4">
      <formula>$AQ29=3</formula>
    </cfRule>
  </conditionalFormatting>
  <conditionalFormatting sqref="AC11:AJ28">
    <cfRule type="expression" dxfId="1166" priority="13">
      <formula>$AQ11=1</formula>
    </cfRule>
  </conditionalFormatting>
  <conditionalFormatting sqref="AC29:AJ29">
    <cfRule type="expression" dxfId="1165" priority="24">
      <formula>$AQ28=1</formula>
    </cfRule>
  </conditionalFormatting>
  <conditionalFormatting sqref="AC30:AJ31">
    <cfRule type="expression" dxfId="1164" priority="22">
      <formula>$AQ28=1</formula>
    </cfRule>
  </conditionalFormatting>
  <conditionalFormatting sqref="AC32:AJ32">
    <cfRule type="expression" dxfId="1163" priority="20">
      <formula>$AQ29=1</formula>
    </cfRule>
  </conditionalFormatting>
  <conditionalFormatting sqref="AC33:AJ33">
    <cfRule type="expression" dxfId="1162" priority="18">
      <formula>$AQ29=1</formula>
    </cfRule>
  </conditionalFormatting>
  <conditionalFormatting sqref="AC34:AJ34">
    <cfRule type="expression" dxfId="1161" priority="16">
      <formula>$AQ29=1</formula>
    </cfRule>
  </conditionalFormatting>
  <conditionalFormatting sqref="AG11:AJ28">
    <cfRule type="expression" dxfId="1160" priority="14">
      <formula>$AQ11=2</formula>
    </cfRule>
  </conditionalFormatting>
  <conditionalFormatting sqref="AG29:AJ29">
    <cfRule type="expression" dxfId="1159" priority="23">
      <formula>$AQ28=2</formula>
    </cfRule>
  </conditionalFormatting>
  <conditionalFormatting sqref="AG30:AJ31">
    <cfRule type="expression" dxfId="1158" priority="21">
      <formula>$AQ28=2</formula>
    </cfRule>
  </conditionalFormatting>
  <conditionalFormatting sqref="AG32:AJ32">
    <cfRule type="expression" dxfId="1157" priority="19">
      <formula>$AQ29=2</formula>
    </cfRule>
  </conditionalFormatting>
  <conditionalFormatting sqref="AG33:AJ33">
    <cfRule type="expression" dxfId="1156" priority="17">
      <formula>$AQ29=2</formula>
    </cfRule>
  </conditionalFormatting>
  <conditionalFormatting sqref="AG34:AJ34">
    <cfRule type="expression" dxfId="1155" priority="15">
      <formula>$AQ29=2</formula>
    </cfRule>
  </conditionalFormatting>
  <dataValidations count="1">
    <dataValidation type="list" allowBlank="1" showInputMessage="1" showErrorMessage="1" sqref="Y11:AB34" xr:uid="{99FB8206-4E29-4C38-99F4-B5E72F184DF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83E165A-8E53-4DA4-9B8E-2F11B81CAFEB}">
          <x14:formula1>
            <xm:f>'(参考)リスト'!$C$16:$C$47</xm:f>
          </x14:formula1>
          <xm:sqref>N11:O34</xm:sqref>
        </x14:dataValidation>
        <x14:dataValidation type="list" allowBlank="1" showInputMessage="1" showErrorMessage="1" xr:uid="{EF098286-6E1D-406E-9AE2-BF7253173D2A}">
          <x14:formula1>
            <xm:f>'(参考)リスト'!$G$16:$G$19</xm:f>
          </x14:formula1>
          <xm:sqref>AM35:AO38</xm:sqref>
        </x14:dataValidation>
        <x14:dataValidation type="list" allowBlank="1" showInputMessage="1" showErrorMessage="1" xr:uid="{57070037-442F-4FEF-92B0-8E9BF3F5F0F4}">
          <x14:formula1>
            <xm:f>'(参考)リスト'!$B$16:$B$21</xm:f>
          </x14:formula1>
          <xm:sqref>L11:M34</xm:sqref>
        </x14:dataValidation>
        <x14:dataValidation type="list" allowBlank="1" showInputMessage="1" showErrorMessage="1" xr:uid="{85370999-F928-42E0-A88B-B21690B8420E}">
          <x14:formula1>
            <xm:f>'(参考)リスト'!$E$16:$E$27</xm:f>
          </x14:formula1>
          <xm:sqref>R11:T34</xm:sqref>
        </x14:dataValidation>
        <x14:dataValidation type="list" allowBlank="1" showInputMessage="1" showErrorMessage="1" xr:uid="{73B45F70-D997-4A75-97F3-ECCA9ED69D63}">
          <x14:formula1>
            <xm:f>'(参考)リスト'!$D$16:$D$18</xm:f>
          </x14:formula1>
          <xm:sqref>P11:Q34</xm:sqref>
        </x14:dataValidation>
        <x14:dataValidation type="list" allowBlank="1" showInputMessage="1" showErrorMessage="1" xr:uid="{D3D876C6-F29A-41E5-83B6-99B15534A2F1}">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B681-0A6F-4204-8DB8-486AF1E10EEC}">
  <sheetPr codeName="Sheet9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S016</v>
      </c>
      <c r="AW5" s="36">
        <f>R7</f>
        <v>10</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1.5000000000000003E-2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933</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451</v>
      </c>
      <c r="S11" s="797"/>
      <c r="T11" s="797"/>
      <c r="U11" s="902" t="s">
        <v>529</v>
      </c>
      <c r="V11" s="904"/>
      <c r="W11" s="902" t="s">
        <v>593</v>
      </c>
      <c r="X11" s="904"/>
      <c r="Y11" s="233"/>
      <c r="Z11" s="233"/>
      <c r="AA11" s="233"/>
      <c r="AB11" s="233"/>
      <c r="AC11" s="257"/>
      <c r="AD11" s="257"/>
      <c r="AE11" s="257"/>
      <c r="AF11" s="257">
        <v>1.0000000000000002E-2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451</v>
      </c>
      <c r="S12" s="797"/>
      <c r="T12" s="797"/>
      <c r="U12" s="902" t="s">
        <v>529</v>
      </c>
      <c r="V12" s="904"/>
      <c r="W12" s="902" t="s">
        <v>593</v>
      </c>
      <c r="X12" s="904"/>
      <c r="Y12" s="233"/>
      <c r="Z12" s="233"/>
      <c r="AA12" s="233"/>
      <c r="AB12" s="233"/>
      <c r="AC12" s="257"/>
      <c r="AD12" s="257"/>
      <c r="AE12" s="257"/>
      <c r="AF12" s="257">
        <v>5.000000000000001E-3</v>
      </c>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1.5000000000000003E-2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54" priority="2">
      <formula>$AQ11=2</formula>
    </cfRule>
  </conditionalFormatting>
  <conditionalFormatting sqref="Y29:AB29">
    <cfRule type="expression" dxfId="1153" priority="11">
      <formula>$AQ28=2</formula>
    </cfRule>
  </conditionalFormatting>
  <conditionalFormatting sqref="Y30:AB31">
    <cfRule type="expression" dxfId="1152" priority="9">
      <formula>$AQ28=2</formula>
    </cfRule>
  </conditionalFormatting>
  <conditionalFormatting sqref="Y32:AB32">
    <cfRule type="expression" dxfId="1151" priority="7">
      <formula>$AQ29=2</formula>
    </cfRule>
  </conditionalFormatting>
  <conditionalFormatting sqref="Y33:AB33">
    <cfRule type="expression" dxfId="1150" priority="5">
      <formula>$AQ29=2</formula>
    </cfRule>
  </conditionalFormatting>
  <conditionalFormatting sqref="Y34:AB34">
    <cfRule type="expression" dxfId="1149" priority="3">
      <formula>$AQ29=2</formula>
    </cfRule>
  </conditionalFormatting>
  <conditionalFormatting sqref="Y11:AF28">
    <cfRule type="expression" dxfId="1148" priority="1">
      <formula>$AQ11=3</formula>
    </cfRule>
  </conditionalFormatting>
  <conditionalFormatting sqref="Y29:AF29">
    <cfRule type="expression" dxfId="1147" priority="12">
      <formula>$AQ28=3</formula>
    </cfRule>
  </conditionalFormatting>
  <conditionalFormatting sqref="Y30:AF31">
    <cfRule type="expression" dxfId="1146" priority="10">
      <formula>$AQ28=3</formula>
    </cfRule>
  </conditionalFormatting>
  <conditionalFormatting sqref="Y32:AF32">
    <cfRule type="expression" dxfId="1145" priority="8">
      <formula>$AQ29=3</formula>
    </cfRule>
  </conditionalFormatting>
  <conditionalFormatting sqref="Y33:AF33">
    <cfRule type="expression" dxfId="1144" priority="6">
      <formula>$AQ29=3</formula>
    </cfRule>
  </conditionalFormatting>
  <conditionalFormatting sqref="Y34:AF34">
    <cfRule type="expression" dxfId="1143" priority="4">
      <formula>$AQ29=3</formula>
    </cfRule>
  </conditionalFormatting>
  <conditionalFormatting sqref="AC11:AJ28">
    <cfRule type="expression" dxfId="1142" priority="13">
      <formula>$AQ11=1</formula>
    </cfRule>
  </conditionalFormatting>
  <conditionalFormatting sqref="AC29:AJ29">
    <cfRule type="expression" dxfId="1141" priority="24">
      <formula>$AQ28=1</formula>
    </cfRule>
  </conditionalFormatting>
  <conditionalFormatting sqref="AC30:AJ31">
    <cfRule type="expression" dxfId="1140" priority="22">
      <formula>$AQ28=1</formula>
    </cfRule>
  </conditionalFormatting>
  <conditionalFormatting sqref="AC32:AJ32">
    <cfRule type="expression" dxfId="1139" priority="20">
      <formula>$AQ29=1</formula>
    </cfRule>
  </conditionalFormatting>
  <conditionalFormatting sqref="AC33:AJ33">
    <cfRule type="expression" dxfId="1138" priority="18">
      <formula>$AQ29=1</formula>
    </cfRule>
  </conditionalFormatting>
  <conditionalFormatting sqref="AC34:AJ34">
    <cfRule type="expression" dxfId="1137" priority="16">
      <formula>$AQ29=1</formula>
    </cfRule>
  </conditionalFormatting>
  <conditionalFormatting sqref="AG11:AJ28">
    <cfRule type="expression" dxfId="1136" priority="14">
      <formula>$AQ11=2</formula>
    </cfRule>
  </conditionalFormatting>
  <conditionalFormatting sqref="AG29:AJ29">
    <cfRule type="expression" dxfId="1135" priority="23">
      <formula>$AQ28=2</formula>
    </cfRule>
  </conditionalFormatting>
  <conditionalFormatting sqref="AG30:AJ31">
    <cfRule type="expression" dxfId="1134" priority="21">
      <formula>$AQ28=2</formula>
    </cfRule>
  </conditionalFormatting>
  <conditionalFormatting sqref="AG32:AJ32">
    <cfRule type="expression" dxfId="1133" priority="19">
      <formula>$AQ29=2</formula>
    </cfRule>
  </conditionalFormatting>
  <conditionalFormatting sqref="AG33:AJ33">
    <cfRule type="expression" dxfId="1132" priority="17">
      <formula>$AQ29=2</formula>
    </cfRule>
  </conditionalFormatting>
  <conditionalFormatting sqref="AG34:AJ34">
    <cfRule type="expression" dxfId="1131" priority="15">
      <formula>$AQ29=2</formula>
    </cfRule>
  </conditionalFormatting>
  <dataValidations count="1">
    <dataValidation type="list" allowBlank="1" showInputMessage="1" showErrorMessage="1" sqref="Y11:AB34" xr:uid="{B3E040DE-249A-4266-820F-7A02E91ECC0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9991938-A846-4EDB-9023-672907843ADC}">
          <x14:formula1>
            <xm:f>'(参考)リスト'!$F$16:$F$21</xm:f>
          </x14:formula1>
          <xm:sqref>U11:X34</xm:sqref>
        </x14:dataValidation>
        <x14:dataValidation type="list" allowBlank="1" showInputMessage="1" showErrorMessage="1" xr:uid="{6599E364-DAAE-4010-A687-2BCD1CA8E402}">
          <x14:formula1>
            <xm:f>'(参考)リスト'!$D$16:$D$18</xm:f>
          </x14:formula1>
          <xm:sqref>P11:Q34</xm:sqref>
        </x14:dataValidation>
        <x14:dataValidation type="list" allowBlank="1" showInputMessage="1" showErrorMessage="1" xr:uid="{9E16860B-876B-4797-8791-E58CD9ED71C4}">
          <x14:formula1>
            <xm:f>'(参考)リスト'!$E$16:$E$27</xm:f>
          </x14:formula1>
          <xm:sqref>R11:T34</xm:sqref>
        </x14:dataValidation>
        <x14:dataValidation type="list" allowBlank="1" showInputMessage="1" showErrorMessage="1" xr:uid="{B5DC16FB-115A-4EBF-8E79-EE918AC6CB27}">
          <x14:formula1>
            <xm:f>'(参考)リスト'!$B$16:$B$21</xm:f>
          </x14:formula1>
          <xm:sqref>L11:M34</xm:sqref>
        </x14:dataValidation>
        <x14:dataValidation type="list" allowBlank="1" showInputMessage="1" showErrorMessage="1" xr:uid="{34043723-DB17-4000-B2E0-84B69D34BA60}">
          <x14:formula1>
            <xm:f>'(参考)リスト'!$G$16:$G$19</xm:f>
          </x14:formula1>
          <xm:sqref>AM35:AO38</xm:sqref>
        </x14:dataValidation>
        <x14:dataValidation type="list" allowBlank="1" showInputMessage="1" showErrorMessage="1" xr:uid="{A680051D-F6A4-443F-BFBF-597CAA5605A0}">
          <x14:formula1>
            <xm:f>'(参考)リスト'!$C$16:$C$47</xm:f>
          </x14:formula1>
          <xm:sqref>N11:O34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9179-F1FD-4EBF-8524-CDD8F617778C}">
  <sheetPr codeName="Sheet9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S017</v>
      </c>
      <c r="AW5" s="36">
        <f>R7</f>
        <v>10.050000000000001</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934</v>
      </c>
      <c r="O7" s="882"/>
      <c r="P7" s="878" t="s">
        <v>342</v>
      </c>
      <c r="Q7" s="880"/>
      <c r="R7" s="883">
        <v>10.050000000000001</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451</v>
      </c>
      <c r="S11" s="797"/>
      <c r="T11" s="797"/>
      <c r="U11" s="902" t="s">
        <v>529</v>
      </c>
      <c r="V11" s="904"/>
      <c r="W11" s="902" t="s">
        <v>593</v>
      </c>
      <c r="X11" s="904"/>
      <c r="Y11" s="233"/>
      <c r="Z11" s="233"/>
      <c r="AA11" s="233"/>
      <c r="AB11" s="233"/>
      <c r="AC11" s="257"/>
      <c r="AD11" s="257"/>
      <c r="AE11" s="257"/>
      <c r="AF11" s="257">
        <v>1.0000000000000002E-2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1.0000000000000002E-2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30" priority="2">
      <formula>$AQ11=2</formula>
    </cfRule>
  </conditionalFormatting>
  <conditionalFormatting sqref="Y29:AB29">
    <cfRule type="expression" dxfId="1129" priority="11">
      <formula>$AQ28=2</formula>
    </cfRule>
  </conditionalFormatting>
  <conditionalFormatting sqref="Y30:AB31">
    <cfRule type="expression" dxfId="1128" priority="9">
      <formula>$AQ28=2</formula>
    </cfRule>
  </conditionalFormatting>
  <conditionalFormatting sqref="Y32:AB32">
    <cfRule type="expression" dxfId="1127" priority="7">
      <formula>$AQ29=2</formula>
    </cfRule>
  </conditionalFormatting>
  <conditionalFormatting sqref="Y33:AB33">
    <cfRule type="expression" dxfId="1126" priority="5">
      <formula>$AQ29=2</formula>
    </cfRule>
  </conditionalFormatting>
  <conditionalFormatting sqref="Y34:AB34">
    <cfRule type="expression" dxfId="1125" priority="3">
      <formula>$AQ29=2</formula>
    </cfRule>
  </conditionalFormatting>
  <conditionalFormatting sqref="Y11:AF28">
    <cfRule type="expression" dxfId="1124" priority="1">
      <formula>$AQ11=3</formula>
    </cfRule>
  </conditionalFormatting>
  <conditionalFormatting sqref="Y29:AF29">
    <cfRule type="expression" dxfId="1123" priority="12">
      <formula>$AQ28=3</formula>
    </cfRule>
  </conditionalFormatting>
  <conditionalFormatting sqref="Y30:AF31">
    <cfRule type="expression" dxfId="1122" priority="10">
      <formula>$AQ28=3</formula>
    </cfRule>
  </conditionalFormatting>
  <conditionalFormatting sqref="Y32:AF32">
    <cfRule type="expression" dxfId="1121" priority="8">
      <formula>$AQ29=3</formula>
    </cfRule>
  </conditionalFormatting>
  <conditionalFormatting sqref="Y33:AF33">
    <cfRule type="expression" dxfId="1120" priority="6">
      <formula>$AQ29=3</formula>
    </cfRule>
  </conditionalFormatting>
  <conditionalFormatting sqref="Y34:AF34">
    <cfRule type="expression" dxfId="1119" priority="4">
      <formula>$AQ29=3</formula>
    </cfRule>
  </conditionalFormatting>
  <conditionalFormatting sqref="AC11:AJ28">
    <cfRule type="expression" dxfId="1118" priority="13">
      <formula>$AQ11=1</formula>
    </cfRule>
  </conditionalFormatting>
  <conditionalFormatting sqref="AC29:AJ29">
    <cfRule type="expression" dxfId="1117" priority="24">
      <formula>$AQ28=1</formula>
    </cfRule>
  </conditionalFormatting>
  <conditionalFormatting sqref="AC30:AJ31">
    <cfRule type="expression" dxfId="1116" priority="22">
      <formula>$AQ28=1</formula>
    </cfRule>
  </conditionalFormatting>
  <conditionalFormatting sqref="AC32:AJ32">
    <cfRule type="expression" dxfId="1115" priority="20">
      <formula>$AQ29=1</formula>
    </cfRule>
  </conditionalFormatting>
  <conditionalFormatting sqref="AC33:AJ33">
    <cfRule type="expression" dxfId="1114" priority="18">
      <formula>$AQ29=1</formula>
    </cfRule>
  </conditionalFormatting>
  <conditionalFormatting sqref="AC34:AJ34">
    <cfRule type="expression" dxfId="1113" priority="16">
      <formula>$AQ29=1</formula>
    </cfRule>
  </conditionalFormatting>
  <conditionalFormatting sqref="AG11:AJ28">
    <cfRule type="expression" dxfId="1112" priority="14">
      <formula>$AQ11=2</formula>
    </cfRule>
  </conditionalFormatting>
  <conditionalFormatting sqref="AG29:AJ29">
    <cfRule type="expression" dxfId="1111" priority="23">
      <formula>$AQ28=2</formula>
    </cfRule>
  </conditionalFormatting>
  <conditionalFormatting sqref="AG30:AJ31">
    <cfRule type="expression" dxfId="1110" priority="21">
      <formula>$AQ28=2</formula>
    </cfRule>
  </conditionalFormatting>
  <conditionalFormatting sqref="AG32:AJ32">
    <cfRule type="expression" dxfId="1109" priority="19">
      <formula>$AQ29=2</formula>
    </cfRule>
  </conditionalFormatting>
  <conditionalFormatting sqref="AG33:AJ33">
    <cfRule type="expression" dxfId="1108" priority="17">
      <formula>$AQ29=2</formula>
    </cfRule>
  </conditionalFormatting>
  <conditionalFormatting sqref="AG34:AJ34">
    <cfRule type="expression" dxfId="1107" priority="15">
      <formula>$AQ29=2</formula>
    </cfRule>
  </conditionalFormatting>
  <dataValidations count="1">
    <dataValidation type="list" allowBlank="1" showInputMessage="1" showErrorMessage="1" sqref="Y11:AB34" xr:uid="{6A303CD3-4842-4B2C-A9A5-B850942F12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E20C271-32B8-4D78-B9A9-5A8A2B1E448F}">
          <x14:formula1>
            <xm:f>'(参考)リスト'!$C$16:$C$47</xm:f>
          </x14:formula1>
          <xm:sqref>N11:O34</xm:sqref>
        </x14:dataValidation>
        <x14:dataValidation type="list" allowBlank="1" showInputMessage="1" showErrorMessage="1" xr:uid="{6753280E-304F-41F3-9478-5EE7AB0EC60E}">
          <x14:formula1>
            <xm:f>'(参考)リスト'!$G$16:$G$19</xm:f>
          </x14:formula1>
          <xm:sqref>AM35:AO38</xm:sqref>
        </x14:dataValidation>
        <x14:dataValidation type="list" allowBlank="1" showInputMessage="1" showErrorMessage="1" xr:uid="{CDB0545D-4AC0-4FED-838B-0AE4F8A7A171}">
          <x14:formula1>
            <xm:f>'(参考)リスト'!$B$16:$B$21</xm:f>
          </x14:formula1>
          <xm:sqref>L11:M34</xm:sqref>
        </x14:dataValidation>
        <x14:dataValidation type="list" allowBlank="1" showInputMessage="1" showErrorMessage="1" xr:uid="{A79239CB-AC0E-46A5-810F-E84BE4CDB2C6}">
          <x14:formula1>
            <xm:f>'(参考)リスト'!$E$16:$E$27</xm:f>
          </x14:formula1>
          <xm:sqref>R11:T34</xm:sqref>
        </x14:dataValidation>
        <x14:dataValidation type="list" allowBlank="1" showInputMessage="1" showErrorMessage="1" xr:uid="{83DE4B47-1290-4117-8C71-75411A9A5FE3}">
          <x14:formula1>
            <xm:f>'(参考)リスト'!$D$16:$D$18</xm:f>
          </x14:formula1>
          <xm:sqref>P11:Q34</xm:sqref>
        </x14:dataValidation>
        <x14:dataValidation type="list" allowBlank="1" showInputMessage="1" showErrorMessage="1" xr:uid="{6E374525-2616-478A-AFF6-06BBA06B92C4}">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14C-7932-4807-9D9C-11ACF6D5A316}">
  <sheetPr codeName="Sheet9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S018</v>
      </c>
      <c r="AW5" s="36">
        <f>R7</f>
        <v>10</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935</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531</v>
      </c>
      <c r="V11" s="904"/>
      <c r="W11" s="902" t="s">
        <v>593</v>
      </c>
      <c r="X11" s="904"/>
      <c r="Y11" s="233"/>
      <c r="Z11" s="233"/>
      <c r="AA11" s="233"/>
      <c r="AB11" s="233"/>
      <c r="AC11" s="257"/>
      <c r="AD11" s="257"/>
      <c r="AE11" s="257"/>
      <c r="AF11" s="257">
        <v>0.12</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06" priority="2">
      <formula>$AQ11=2</formula>
    </cfRule>
  </conditionalFormatting>
  <conditionalFormatting sqref="Y29:AB29">
    <cfRule type="expression" dxfId="1105" priority="11">
      <formula>$AQ28=2</formula>
    </cfRule>
  </conditionalFormatting>
  <conditionalFormatting sqref="Y30:AB31">
    <cfRule type="expression" dxfId="1104" priority="9">
      <formula>$AQ28=2</formula>
    </cfRule>
  </conditionalFormatting>
  <conditionalFormatting sqref="Y32:AB32">
    <cfRule type="expression" dxfId="1103" priority="7">
      <formula>$AQ29=2</formula>
    </cfRule>
  </conditionalFormatting>
  <conditionalFormatting sqref="Y33:AB33">
    <cfRule type="expression" dxfId="1102" priority="5">
      <formula>$AQ29=2</formula>
    </cfRule>
  </conditionalFormatting>
  <conditionalFormatting sqref="Y34:AB34">
    <cfRule type="expression" dxfId="1101" priority="3">
      <formula>$AQ29=2</formula>
    </cfRule>
  </conditionalFormatting>
  <conditionalFormatting sqref="Y11:AF28">
    <cfRule type="expression" dxfId="1100" priority="1">
      <formula>$AQ11=3</formula>
    </cfRule>
  </conditionalFormatting>
  <conditionalFormatting sqref="Y29:AF29">
    <cfRule type="expression" dxfId="1099" priority="12">
      <formula>$AQ28=3</formula>
    </cfRule>
  </conditionalFormatting>
  <conditionalFormatting sqref="Y30:AF31">
    <cfRule type="expression" dxfId="1098" priority="10">
      <formula>$AQ28=3</formula>
    </cfRule>
  </conditionalFormatting>
  <conditionalFormatting sqref="Y32:AF32">
    <cfRule type="expression" dxfId="1097" priority="8">
      <formula>$AQ29=3</formula>
    </cfRule>
  </conditionalFormatting>
  <conditionalFormatting sqref="Y33:AF33">
    <cfRule type="expression" dxfId="1096" priority="6">
      <formula>$AQ29=3</formula>
    </cfRule>
  </conditionalFormatting>
  <conditionalFormatting sqref="Y34:AF34">
    <cfRule type="expression" dxfId="1095" priority="4">
      <formula>$AQ29=3</formula>
    </cfRule>
  </conditionalFormatting>
  <conditionalFormatting sqref="AC11:AJ28">
    <cfRule type="expression" dxfId="1094" priority="13">
      <formula>$AQ11=1</formula>
    </cfRule>
  </conditionalFormatting>
  <conditionalFormatting sqref="AC29:AJ29">
    <cfRule type="expression" dxfId="1093" priority="24">
      <formula>$AQ28=1</formula>
    </cfRule>
  </conditionalFormatting>
  <conditionalFormatting sqref="AC30:AJ31">
    <cfRule type="expression" dxfId="1092" priority="22">
      <formula>$AQ28=1</formula>
    </cfRule>
  </conditionalFormatting>
  <conditionalFormatting sqref="AC32:AJ32">
    <cfRule type="expression" dxfId="1091" priority="20">
      <formula>$AQ29=1</formula>
    </cfRule>
  </conditionalFormatting>
  <conditionalFormatting sqref="AC33:AJ33">
    <cfRule type="expression" dxfId="1090" priority="18">
      <formula>$AQ29=1</formula>
    </cfRule>
  </conditionalFormatting>
  <conditionalFormatting sqref="AC34:AJ34">
    <cfRule type="expression" dxfId="1089" priority="16">
      <formula>$AQ29=1</formula>
    </cfRule>
  </conditionalFormatting>
  <conditionalFormatting sqref="AG11:AJ28">
    <cfRule type="expression" dxfId="1088" priority="14">
      <formula>$AQ11=2</formula>
    </cfRule>
  </conditionalFormatting>
  <conditionalFormatting sqref="AG29:AJ29">
    <cfRule type="expression" dxfId="1087" priority="23">
      <formula>$AQ28=2</formula>
    </cfRule>
  </conditionalFormatting>
  <conditionalFormatting sqref="AG30:AJ31">
    <cfRule type="expression" dxfId="1086" priority="21">
      <formula>$AQ28=2</formula>
    </cfRule>
  </conditionalFormatting>
  <conditionalFormatting sqref="AG32:AJ32">
    <cfRule type="expression" dxfId="1085" priority="19">
      <formula>$AQ29=2</formula>
    </cfRule>
  </conditionalFormatting>
  <conditionalFormatting sqref="AG33:AJ33">
    <cfRule type="expression" dxfId="1084" priority="17">
      <formula>$AQ29=2</formula>
    </cfRule>
  </conditionalFormatting>
  <conditionalFormatting sqref="AG34:AJ34">
    <cfRule type="expression" dxfId="1083" priority="15">
      <formula>$AQ29=2</formula>
    </cfRule>
  </conditionalFormatting>
  <dataValidations count="1">
    <dataValidation type="list" allowBlank="1" showInputMessage="1" showErrorMessage="1" sqref="Y11:AB34" xr:uid="{03FA58F6-A211-4FFF-85EB-87A21700BA4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247A023-2052-4E32-8AB7-4960A25335BB}">
          <x14:formula1>
            <xm:f>'(参考)リスト'!$F$16:$F$21</xm:f>
          </x14:formula1>
          <xm:sqref>U11:X34</xm:sqref>
        </x14:dataValidation>
        <x14:dataValidation type="list" allowBlank="1" showInputMessage="1" showErrorMessage="1" xr:uid="{EABDB969-97D9-4705-841C-8445A1C176FC}">
          <x14:formula1>
            <xm:f>'(参考)リスト'!$D$16:$D$18</xm:f>
          </x14:formula1>
          <xm:sqref>P11:Q34</xm:sqref>
        </x14:dataValidation>
        <x14:dataValidation type="list" allowBlank="1" showInputMessage="1" showErrorMessage="1" xr:uid="{F8C0D02E-01A4-4EFF-94C6-5EE3B05DC11A}">
          <x14:formula1>
            <xm:f>'(参考)リスト'!$E$16:$E$27</xm:f>
          </x14:formula1>
          <xm:sqref>R11:T34</xm:sqref>
        </x14:dataValidation>
        <x14:dataValidation type="list" allowBlank="1" showInputMessage="1" showErrorMessage="1" xr:uid="{4166343B-2090-4E26-BD7B-DBBB5AFAD56F}">
          <x14:formula1>
            <xm:f>'(参考)リスト'!$B$16:$B$21</xm:f>
          </x14:formula1>
          <xm:sqref>L11:M34</xm:sqref>
        </x14:dataValidation>
        <x14:dataValidation type="list" allowBlank="1" showInputMessage="1" showErrorMessage="1" xr:uid="{105A58A1-82CF-48E9-8CA3-40116EF57526}">
          <x14:formula1>
            <xm:f>'(参考)リスト'!$G$16:$G$19</xm:f>
          </x14:formula1>
          <xm:sqref>AM35:AO38</xm:sqref>
        </x14:dataValidation>
        <x14:dataValidation type="list" allowBlank="1" showInputMessage="1" showErrorMessage="1" xr:uid="{93C36892-9C75-4F4E-8CAC-26845BF35A07}">
          <x14:formula1>
            <xm:f>'(参考)リスト'!$C$16:$C$47</xm:f>
          </x14:formula1>
          <xm:sqref>N11:O34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ED87-38D8-4046-8BE3-AE8550CD4B21}">
  <sheetPr codeName="Sheet9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S019</v>
      </c>
      <c r="AW5" s="36">
        <f>R7</f>
        <v>10</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936</v>
      </c>
      <c r="O7" s="882"/>
      <c r="P7" s="878" t="s">
        <v>342</v>
      </c>
      <c r="Q7" s="880"/>
      <c r="R7" s="883">
        <v>10</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912</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82" priority="2">
      <formula>$AQ11=2</formula>
    </cfRule>
  </conditionalFormatting>
  <conditionalFormatting sqref="Y29:AB29">
    <cfRule type="expression" dxfId="1081" priority="11">
      <formula>$AQ28=2</formula>
    </cfRule>
  </conditionalFormatting>
  <conditionalFormatting sqref="Y30:AB31">
    <cfRule type="expression" dxfId="1080" priority="9">
      <formula>$AQ28=2</formula>
    </cfRule>
  </conditionalFormatting>
  <conditionalFormatting sqref="Y32:AB32">
    <cfRule type="expression" dxfId="1079" priority="7">
      <formula>$AQ29=2</formula>
    </cfRule>
  </conditionalFormatting>
  <conditionalFormatting sqref="Y33:AB33">
    <cfRule type="expression" dxfId="1078" priority="5">
      <formula>$AQ29=2</formula>
    </cfRule>
  </conditionalFormatting>
  <conditionalFormatting sqref="Y34:AB34">
    <cfRule type="expression" dxfId="1077" priority="3">
      <formula>$AQ29=2</formula>
    </cfRule>
  </conditionalFormatting>
  <conditionalFormatting sqref="Y11:AF28">
    <cfRule type="expression" dxfId="1076" priority="1">
      <formula>$AQ11=3</formula>
    </cfRule>
  </conditionalFormatting>
  <conditionalFormatting sqref="Y29:AF29">
    <cfRule type="expression" dxfId="1075" priority="12">
      <formula>$AQ28=3</formula>
    </cfRule>
  </conditionalFormatting>
  <conditionalFormatting sqref="Y30:AF31">
    <cfRule type="expression" dxfId="1074" priority="10">
      <formula>$AQ28=3</formula>
    </cfRule>
  </conditionalFormatting>
  <conditionalFormatting sqref="Y32:AF32">
    <cfRule type="expression" dxfId="1073" priority="8">
      <formula>$AQ29=3</formula>
    </cfRule>
  </conditionalFormatting>
  <conditionalFormatting sqref="Y33:AF33">
    <cfRule type="expression" dxfId="1072" priority="6">
      <formula>$AQ29=3</formula>
    </cfRule>
  </conditionalFormatting>
  <conditionalFormatting sqref="Y34:AF34">
    <cfRule type="expression" dxfId="1071" priority="4">
      <formula>$AQ29=3</formula>
    </cfRule>
  </conditionalFormatting>
  <conditionalFormatting sqref="AC11:AJ28">
    <cfRule type="expression" dxfId="1070" priority="13">
      <formula>$AQ11=1</formula>
    </cfRule>
  </conditionalFormatting>
  <conditionalFormatting sqref="AC29:AJ29">
    <cfRule type="expression" dxfId="1069" priority="24">
      <formula>$AQ28=1</formula>
    </cfRule>
  </conditionalFormatting>
  <conditionalFormatting sqref="AC30:AJ31">
    <cfRule type="expression" dxfId="1068" priority="22">
      <formula>$AQ28=1</formula>
    </cfRule>
  </conditionalFormatting>
  <conditionalFormatting sqref="AC32:AJ32">
    <cfRule type="expression" dxfId="1067" priority="20">
      <formula>$AQ29=1</formula>
    </cfRule>
  </conditionalFormatting>
  <conditionalFormatting sqref="AC33:AJ33">
    <cfRule type="expression" dxfId="1066" priority="18">
      <formula>$AQ29=1</formula>
    </cfRule>
  </conditionalFormatting>
  <conditionalFormatting sqref="AC34:AJ34">
    <cfRule type="expression" dxfId="1065" priority="16">
      <formula>$AQ29=1</formula>
    </cfRule>
  </conditionalFormatting>
  <conditionalFormatting sqref="AG11:AJ28">
    <cfRule type="expression" dxfId="1064" priority="14">
      <formula>$AQ11=2</formula>
    </cfRule>
  </conditionalFormatting>
  <conditionalFormatting sqref="AG29:AJ29">
    <cfRule type="expression" dxfId="1063" priority="23">
      <formula>$AQ28=2</formula>
    </cfRule>
  </conditionalFormatting>
  <conditionalFormatting sqref="AG30:AJ31">
    <cfRule type="expression" dxfId="1062" priority="21">
      <formula>$AQ28=2</formula>
    </cfRule>
  </conditionalFormatting>
  <conditionalFormatting sqref="AG32:AJ32">
    <cfRule type="expression" dxfId="1061" priority="19">
      <formula>$AQ29=2</formula>
    </cfRule>
  </conditionalFormatting>
  <conditionalFormatting sqref="AG33:AJ33">
    <cfRule type="expression" dxfId="1060" priority="17">
      <formula>$AQ29=2</formula>
    </cfRule>
  </conditionalFormatting>
  <conditionalFormatting sqref="AG34:AJ34">
    <cfRule type="expression" dxfId="1059" priority="15">
      <formula>$AQ29=2</formula>
    </cfRule>
  </conditionalFormatting>
  <dataValidations count="1">
    <dataValidation type="list" allowBlank="1" showInputMessage="1" showErrorMessage="1" sqref="Y11:AB34" xr:uid="{85961351-0C12-4498-9926-50D8FFB18DB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305126C-BC09-4411-9BF6-BE8263BA983B}">
          <x14:formula1>
            <xm:f>'(参考)リスト'!$C$16:$C$47</xm:f>
          </x14:formula1>
          <xm:sqref>N11:O34</xm:sqref>
        </x14:dataValidation>
        <x14:dataValidation type="list" allowBlank="1" showInputMessage="1" showErrorMessage="1" xr:uid="{C8E627C6-3A46-41EF-976C-3CA779E0EC99}">
          <x14:formula1>
            <xm:f>'(参考)リスト'!$G$16:$G$19</xm:f>
          </x14:formula1>
          <xm:sqref>AM35:AO38</xm:sqref>
        </x14:dataValidation>
        <x14:dataValidation type="list" allowBlank="1" showInputMessage="1" showErrorMessage="1" xr:uid="{BB66724F-138D-444A-A012-9ABDCA5D037A}">
          <x14:formula1>
            <xm:f>'(参考)リスト'!$B$16:$B$21</xm:f>
          </x14:formula1>
          <xm:sqref>L11:M34</xm:sqref>
        </x14:dataValidation>
        <x14:dataValidation type="list" allowBlank="1" showInputMessage="1" showErrorMessage="1" xr:uid="{6F159CD3-C14B-4946-8761-34164E5D7188}">
          <x14:formula1>
            <xm:f>'(参考)リスト'!$E$16:$E$27</xm:f>
          </x14:formula1>
          <xm:sqref>R11:T34</xm:sqref>
        </x14:dataValidation>
        <x14:dataValidation type="list" allowBlank="1" showInputMessage="1" showErrorMessage="1" xr:uid="{729EE3FE-7008-440F-BEA5-709DA62D7159}">
          <x14:formula1>
            <xm:f>'(参考)リスト'!$D$16:$D$18</xm:f>
          </x14:formula1>
          <xm:sqref>P11:Q34</xm:sqref>
        </x14:dataValidation>
        <x14:dataValidation type="list" allowBlank="1" showInputMessage="1" showErrorMessage="1" xr:uid="{4AEDA751-AA34-4414-AB67-9CE8E459A0A1}">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9C389-5A0B-4EF4-A0CA-B770486D9CDF}">
  <sheetPr codeName="Sheet10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S020</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937</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58" priority="2">
      <formula>$AQ11=2</formula>
    </cfRule>
  </conditionalFormatting>
  <conditionalFormatting sqref="Y29:AB29">
    <cfRule type="expression" dxfId="1057" priority="11">
      <formula>$AQ28=2</formula>
    </cfRule>
  </conditionalFormatting>
  <conditionalFormatting sqref="Y30:AB31">
    <cfRule type="expression" dxfId="1056" priority="9">
      <formula>$AQ28=2</formula>
    </cfRule>
  </conditionalFormatting>
  <conditionalFormatting sqref="Y32:AB32">
    <cfRule type="expression" dxfId="1055" priority="7">
      <formula>$AQ29=2</formula>
    </cfRule>
  </conditionalFormatting>
  <conditionalFormatting sqref="Y33:AB33">
    <cfRule type="expression" dxfId="1054" priority="5">
      <formula>$AQ29=2</formula>
    </cfRule>
  </conditionalFormatting>
  <conditionalFormatting sqref="Y34:AB34">
    <cfRule type="expression" dxfId="1053" priority="3">
      <formula>$AQ29=2</formula>
    </cfRule>
  </conditionalFormatting>
  <conditionalFormatting sqref="Y11:AF28">
    <cfRule type="expression" dxfId="1052" priority="1">
      <formula>$AQ11=3</formula>
    </cfRule>
  </conditionalFormatting>
  <conditionalFormatting sqref="Y29:AF29">
    <cfRule type="expression" dxfId="1051" priority="12">
      <formula>$AQ28=3</formula>
    </cfRule>
  </conditionalFormatting>
  <conditionalFormatting sqref="Y30:AF31">
    <cfRule type="expression" dxfId="1050" priority="10">
      <formula>$AQ28=3</formula>
    </cfRule>
  </conditionalFormatting>
  <conditionalFormatting sqref="Y32:AF32">
    <cfRule type="expression" dxfId="1049" priority="8">
      <formula>$AQ29=3</formula>
    </cfRule>
  </conditionalFormatting>
  <conditionalFormatting sqref="Y33:AF33">
    <cfRule type="expression" dxfId="1048" priority="6">
      <formula>$AQ29=3</formula>
    </cfRule>
  </conditionalFormatting>
  <conditionalFormatting sqref="Y34:AF34">
    <cfRule type="expression" dxfId="1047" priority="4">
      <formula>$AQ29=3</formula>
    </cfRule>
  </conditionalFormatting>
  <conditionalFormatting sqref="AC11:AJ28">
    <cfRule type="expression" dxfId="1046" priority="13">
      <formula>$AQ11=1</formula>
    </cfRule>
  </conditionalFormatting>
  <conditionalFormatting sqref="AC29:AJ29">
    <cfRule type="expression" dxfId="1045" priority="24">
      <formula>$AQ28=1</formula>
    </cfRule>
  </conditionalFormatting>
  <conditionalFormatting sqref="AC30:AJ31">
    <cfRule type="expression" dxfId="1044" priority="22">
      <formula>$AQ28=1</formula>
    </cfRule>
  </conditionalFormatting>
  <conditionalFormatting sqref="AC32:AJ32">
    <cfRule type="expression" dxfId="1043" priority="20">
      <formula>$AQ29=1</formula>
    </cfRule>
  </conditionalFormatting>
  <conditionalFormatting sqref="AC33:AJ33">
    <cfRule type="expression" dxfId="1042" priority="18">
      <formula>$AQ29=1</formula>
    </cfRule>
  </conditionalFormatting>
  <conditionalFormatting sqref="AC34:AJ34">
    <cfRule type="expression" dxfId="1041" priority="16">
      <formula>$AQ29=1</formula>
    </cfRule>
  </conditionalFormatting>
  <conditionalFormatting sqref="AG11:AJ28">
    <cfRule type="expression" dxfId="1040" priority="14">
      <formula>$AQ11=2</formula>
    </cfRule>
  </conditionalFormatting>
  <conditionalFormatting sqref="AG29:AJ29">
    <cfRule type="expression" dxfId="1039" priority="23">
      <formula>$AQ28=2</formula>
    </cfRule>
  </conditionalFormatting>
  <conditionalFormatting sqref="AG30:AJ31">
    <cfRule type="expression" dxfId="1038" priority="21">
      <formula>$AQ28=2</formula>
    </cfRule>
  </conditionalFormatting>
  <conditionalFormatting sqref="AG32:AJ32">
    <cfRule type="expression" dxfId="1037" priority="19">
      <formula>$AQ29=2</formula>
    </cfRule>
  </conditionalFormatting>
  <conditionalFormatting sqref="AG33:AJ33">
    <cfRule type="expression" dxfId="1036" priority="17">
      <formula>$AQ29=2</formula>
    </cfRule>
  </conditionalFormatting>
  <conditionalFormatting sqref="AG34:AJ34">
    <cfRule type="expression" dxfId="1035" priority="15">
      <formula>$AQ29=2</formula>
    </cfRule>
  </conditionalFormatting>
  <dataValidations count="1">
    <dataValidation type="list" allowBlank="1" showInputMessage="1" showErrorMessage="1" sqref="Y11:AB34" xr:uid="{29D92FA3-2738-4A7E-BD6E-DA5ED72EAD9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246AFAC-1F5E-40CF-958F-C27604ABDE66}">
          <x14:formula1>
            <xm:f>'(参考)リスト'!$F$16:$F$21</xm:f>
          </x14:formula1>
          <xm:sqref>U11:X34</xm:sqref>
        </x14:dataValidation>
        <x14:dataValidation type="list" allowBlank="1" showInputMessage="1" showErrorMessage="1" xr:uid="{99A79803-01EB-4C37-A29C-CD274E96F591}">
          <x14:formula1>
            <xm:f>'(参考)リスト'!$D$16:$D$18</xm:f>
          </x14:formula1>
          <xm:sqref>P11:Q34</xm:sqref>
        </x14:dataValidation>
        <x14:dataValidation type="list" allowBlank="1" showInputMessage="1" showErrorMessage="1" xr:uid="{2E3F98DC-F1D8-40D0-B5B2-2882A6550AE6}">
          <x14:formula1>
            <xm:f>'(参考)リスト'!$E$16:$E$27</xm:f>
          </x14:formula1>
          <xm:sqref>R11:T34</xm:sqref>
        </x14:dataValidation>
        <x14:dataValidation type="list" allowBlank="1" showInputMessage="1" showErrorMessage="1" xr:uid="{CB531B94-C33A-4936-80DF-49E4133D3C33}">
          <x14:formula1>
            <xm:f>'(参考)リスト'!$B$16:$B$21</xm:f>
          </x14:formula1>
          <xm:sqref>L11:M34</xm:sqref>
        </x14:dataValidation>
        <x14:dataValidation type="list" allowBlank="1" showInputMessage="1" showErrorMessage="1" xr:uid="{ED3BBCF3-5103-4BDB-9657-AFE85E3EA3E7}">
          <x14:formula1>
            <xm:f>'(参考)リスト'!$G$16:$G$19</xm:f>
          </x14:formula1>
          <xm:sqref>AM35:AO38</xm:sqref>
        </x14:dataValidation>
        <x14:dataValidation type="list" allowBlank="1" showInputMessage="1" showErrorMessage="1" xr:uid="{130F1A6E-BE60-4FB1-B127-94344BC153D8}">
          <x14:formula1>
            <xm:f>'(参考)リスト'!$C$16:$C$47</xm:f>
          </x14:formula1>
          <xm:sqref>N11:O34</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17460-035B-45B5-98FC-CC76D9FF26A8}">
  <sheetPr codeName="Sheet10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S021</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0.26500000000000001</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938</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531</v>
      </c>
      <c r="V11" s="904"/>
      <c r="W11" s="902" t="s">
        <v>593</v>
      </c>
      <c r="X11" s="904"/>
      <c r="Y11" s="233"/>
      <c r="Z11" s="233"/>
      <c r="AA11" s="233"/>
      <c r="AB11" s="233"/>
      <c r="AC11" s="257"/>
      <c r="AD11" s="257"/>
      <c r="AE11" s="257"/>
      <c r="AF11" s="257">
        <v>0.25</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451</v>
      </c>
      <c r="S12" s="797"/>
      <c r="T12" s="797"/>
      <c r="U12" s="902" t="s">
        <v>593</v>
      </c>
      <c r="V12" s="904"/>
      <c r="W12" s="902" t="s">
        <v>593</v>
      </c>
      <c r="X12" s="904"/>
      <c r="Y12" s="233"/>
      <c r="Z12" s="233"/>
      <c r="AA12" s="233"/>
      <c r="AB12" s="233"/>
      <c r="AC12" s="257"/>
      <c r="AD12" s="257"/>
      <c r="AE12" s="257"/>
      <c r="AF12" s="257">
        <v>1.4999999999999999E-2</v>
      </c>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543</v>
      </c>
      <c r="V13" s="904"/>
      <c r="W13" s="902" t="s">
        <v>529</v>
      </c>
      <c r="X13" s="904"/>
      <c r="Y13" s="233"/>
      <c r="Z13" s="233"/>
      <c r="AA13" s="233"/>
      <c r="AB13" s="233"/>
      <c r="AC13" s="232"/>
      <c r="AD13" s="232"/>
      <c r="AE13" s="232"/>
      <c r="AF13" s="232"/>
      <c r="AG13" s="232"/>
      <c r="AH13" s="232"/>
      <c r="AI13" s="232"/>
      <c r="AJ13" s="232"/>
      <c r="AK13" s="902" t="s">
        <v>530</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0.26500000000000001</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34" priority="2">
      <formula>$AQ11=2</formula>
    </cfRule>
  </conditionalFormatting>
  <conditionalFormatting sqref="Y29:AB29">
    <cfRule type="expression" dxfId="1033" priority="11">
      <formula>$AQ28=2</formula>
    </cfRule>
  </conditionalFormatting>
  <conditionalFormatting sqref="Y30:AB31">
    <cfRule type="expression" dxfId="1032" priority="9">
      <formula>$AQ28=2</formula>
    </cfRule>
  </conditionalFormatting>
  <conditionalFormatting sqref="Y32:AB32">
    <cfRule type="expression" dxfId="1031" priority="7">
      <formula>$AQ29=2</formula>
    </cfRule>
  </conditionalFormatting>
  <conditionalFormatting sqref="Y33:AB33">
    <cfRule type="expression" dxfId="1030" priority="5">
      <formula>$AQ29=2</formula>
    </cfRule>
  </conditionalFormatting>
  <conditionalFormatting sqref="Y34:AB34">
    <cfRule type="expression" dxfId="1029" priority="3">
      <formula>$AQ29=2</formula>
    </cfRule>
  </conditionalFormatting>
  <conditionalFormatting sqref="Y11:AF28">
    <cfRule type="expression" dxfId="1028" priority="1">
      <formula>$AQ11=3</formula>
    </cfRule>
  </conditionalFormatting>
  <conditionalFormatting sqref="Y29:AF29">
    <cfRule type="expression" dxfId="1027" priority="12">
      <formula>$AQ28=3</formula>
    </cfRule>
  </conditionalFormatting>
  <conditionalFormatting sqref="Y30:AF31">
    <cfRule type="expression" dxfId="1026" priority="10">
      <formula>$AQ28=3</formula>
    </cfRule>
  </conditionalFormatting>
  <conditionalFormatting sqref="Y32:AF32">
    <cfRule type="expression" dxfId="1025" priority="8">
      <formula>$AQ29=3</formula>
    </cfRule>
  </conditionalFormatting>
  <conditionalFormatting sqref="Y33:AF33">
    <cfRule type="expression" dxfId="1024" priority="6">
      <formula>$AQ29=3</formula>
    </cfRule>
  </conditionalFormatting>
  <conditionalFormatting sqref="Y34:AF34">
    <cfRule type="expression" dxfId="1023" priority="4">
      <formula>$AQ29=3</formula>
    </cfRule>
  </conditionalFormatting>
  <conditionalFormatting sqref="AC11:AJ28">
    <cfRule type="expression" dxfId="1022" priority="13">
      <formula>$AQ11=1</formula>
    </cfRule>
  </conditionalFormatting>
  <conditionalFormatting sqref="AC29:AJ29">
    <cfRule type="expression" dxfId="1021" priority="24">
      <formula>$AQ28=1</formula>
    </cfRule>
  </conditionalFormatting>
  <conditionalFormatting sqref="AC30:AJ31">
    <cfRule type="expression" dxfId="1020" priority="22">
      <formula>$AQ28=1</formula>
    </cfRule>
  </conditionalFormatting>
  <conditionalFormatting sqref="AC32:AJ32">
    <cfRule type="expression" dxfId="1019" priority="20">
      <formula>$AQ29=1</formula>
    </cfRule>
  </conditionalFormatting>
  <conditionalFormatting sqref="AC33:AJ33">
    <cfRule type="expression" dxfId="1018" priority="18">
      <formula>$AQ29=1</formula>
    </cfRule>
  </conditionalFormatting>
  <conditionalFormatting sqref="AC34:AJ34">
    <cfRule type="expression" dxfId="1017" priority="16">
      <formula>$AQ29=1</formula>
    </cfRule>
  </conditionalFormatting>
  <conditionalFormatting sqref="AG11:AJ28">
    <cfRule type="expression" dxfId="1016" priority="14">
      <formula>$AQ11=2</formula>
    </cfRule>
  </conditionalFormatting>
  <conditionalFormatting sqref="AG29:AJ29">
    <cfRule type="expression" dxfId="1015" priority="23">
      <formula>$AQ28=2</formula>
    </cfRule>
  </conditionalFormatting>
  <conditionalFormatting sqref="AG30:AJ31">
    <cfRule type="expression" dxfId="1014" priority="21">
      <formula>$AQ28=2</formula>
    </cfRule>
  </conditionalFormatting>
  <conditionalFormatting sqref="AG32:AJ32">
    <cfRule type="expression" dxfId="1013" priority="19">
      <formula>$AQ29=2</formula>
    </cfRule>
  </conditionalFormatting>
  <conditionalFormatting sqref="AG33:AJ33">
    <cfRule type="expression" dxfId="1012" priority="17">
      <formula>$AQ29=2</formula>
    </cfRule>
  </conditionalFormatting>
  <conditionalFormatting sqref="AG34:AJ34">
    <cfRule type="expression" dxfId="1011" priority="15">
      <formula>$AQ29=2</formula>
    </cfRule>
  </conditionalFormatting>
  <dataValidations count="1">
    <dataValidation type="list" allowBlank="1" showInputMessage="1" showErrorMessage="1" sqref="Y11:AB34" xr:uid="{446454E4-2D64-45E1-B5CE-368FD5EEFA6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D6F5F6F-85AF-4B81-82D4-214FEAB40EA9}">
          <x14:formula1>
            <xm:f>'(参考)リスト'!$C$16:$C$47</xm:f>
          </x14:formula1>
          <xm:sqref>N11:O34</xm:sqref>
        </x14:dataValidation>
        <x14:dataValidation type="list" allowBlank="1" showInputMessage="1" showErrorMessage="1" xr:uid="{6AA8C4F2-9111-4EC3-8149-F93A0B5BCB72}">
          <x14:formula1>
            <xm:f>'(参考)リスト'!$G$16:$G$19</xm:f>
          </x14:formula1>
          <xm:sqref>AM35:AO38</xm:sqref>
        </x14:dataValidation>
        <x14:dataValidation type="list" allowBlank="1" showInputMessage="1" showErrorMessage="1" xr:uid="{3A0153BF-EC0E-4A0B-9B2D-508AF0EEC467}">
          <x14:formula1>
            <xm:f>'(参考)リスト'!$B$16:$B$21</xm:f>
          </x14:formula1>
          <xm:sqref>L11:M34</xm:sqref>
        </x14:dataValidation>
        <x14:dataValidation type="list" allowBlank="1" showInputMessage="1" showErrorMessage="1" xr:uid="{6F30FBB5-E2F3-4E3D-ABF0-EAFD9A5A7680}">
          <x14:formula1>
            <xm:f>'(参考)リスト'!$E$16:$E$27</xm:f>
          </x14:formula1>
          <xm:sqref>R11:T34</xm:sqref>
        </x14:dataValidation>
        <x14:dataValidation type="list" allowBlank="1" showInputMessage="1" showErrorMessage="1" xr:uid="{F92605EE-3843-4E12-AF14-AA64E7B5304D}">
          <x14:formula1>
            <xm:f>'(参考)リスト'!$D$16:$D$18</xm:f>
          </x14:formula1>
          <xm:sqref>P11:Q34</xm:sqref>
        </x14:dataValidation>
        <x14:dataValidation type="list" allowBlank="1" showInputMessage="1" showErrorMessage="1" xr:uid="{84540025-D0D2-4A88-968E-6650208FD386}">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446E-046A-484C-83D4-450D7FAFC9FB}">
  <sheetPr codeName="Sheet10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S022</v>
      </c>
      <c r="AW5" s="36">
        <f>R7</f>
        <v>10.4</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0.82500000000000007</v>
      </c>
      <c r="BR5" s="45">
        <f>AF35</f>
        <v>0.8</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939</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593</v>
      </c>
      <c r="V11" s="904"/>
      <c r="W11" s="902" t="s">
        <v>593</v>
      </c>
      <c r="X11" s="904"/>
      <c r="Y11" s="233"/>
      <c r="Z11" s="233"/>
      <c r="AA11" s="233"/>
      <c r="AB11" s="233"/>
      <c r="AC11" s="257"/>
      <c r="AD11" s="257"/>
      <c r="AE11" s="257"/>
      <c r="AF11" s="257">
        <v>0.8</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v>3</v>
      </c>
      <c r="L13" s="902" t="s">
        <v>666</v>
      </c>
      <c r="M13" s="904"/>
      <c r="N13" s="902" t="s">
        <v>737</v>
      </c>
      <c r="O13" s="904"/>
      <c r="P13" s="902" t="s">
        <v>542</v>
      </c>
      <c r="Q13" s="904"/>
      <c r="R13" s="905" t="s">
        <v>464</v>
      </c>
      <c r="S13" s="906"/>
      <c r="T13" s="907"/>
      <c r="U13" s="902" t="s">
        <v>531</v>
      </c>
      <c r="V13" s="904"/>
      <c r="W13" s="902" t="s">
        <v>595</v>
      </c>
      <c r="X13" s="904"/>
      <c r="Y13" s="233"/>
      <c r="Z13" s="233"/>
      <c r="AA13" s="233"/>
      <c r="AB13" s="233"/>
      <c r="AC13" s="257"/>
      <c r="AD13" s="257"/>
      <c r="AE13" s="257">
        <v>0.82500000000000007</v>
      </c>
      <c r="AF13" s="257"/>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0.82500000000000007</v>
      </c>
      <c r="AF35" s="89">
        <f t="shared" si="7"/>
        <v>0.8</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1</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10" priority="2">
      <formula>$AQ11=2</formula>
    </cfRule>
  </conditionalFormatting>
  <conditionalFormatting sqref="Y29:AB29">
    <cfRule type="expression" dxfId="1009" priority="11">
      <formula>$AQ28=2</formula>
    </cfRule>
  </conditionalFormatting>
  <conditionalFormatting sqref="Y30:AB31">
    <cfRule type="expression" dxfId="1008" priority="9">
      <formula>$AQ28=2</formula>
    </cfRule>
  </conditionalFormatting>
  <conditionalFormatting sqref="Y32:AB32">
    <cfRule type="expression" dxfId="1007" priority="7">
      <formula>$AQ29=2</formula>
    </cfRule>
  </conditionalFormatting>
  <conditionalFormatting sqref="Y33:AB33">
    <cfRule type="expression" dxfId="1006" priority="5">
      <formula>$AQ29=2</formula>
    </cfRule>
  </conditionalFormatting>
  <conditionalFormatting sqref="Y34:AB34">
    <cfRule type="expression" dxfId="1005" priority="3">
      <formula>$AQ29=2</formula>
    </cfRule>
  </conditionalFormatting>
  <conditionalFormatting sqref="Y11:AF28">
    <cfRule type="expression" dxfId="1004" priority="1">
      <formula>$AQ11=3</formula>
    </cfRule>
  </conditionalFormatting>
  <conditionalFormatting sqref="Y29:AF29">
    <cfRule type="expression" dxfId="1003" priority="12">
      <formula>$AQ28=3</formula>
    </cfRule>
  </conditionalFormatting>
  <conditionalFormatting sqref="Y30:AF31">
    <cfRule type="expression" dxfId="1002" priority="10">
      <formula>$AQ28=3</formula>
    </cfRule>
  </conditionalFormatting>
  <conditionalFormatting sqref="Y32:AF32">
    <cfRule type="expression" dxfId="1001" priority="8">
      <formula>$AQ29=3</formula>
    </cfRule>
  </conditionalFormatting>
  <conditionalFormatting sqref="Y33:AF33">
    <cfRule type="expression" dxfId="1000" priority="6">
      <formula>$AQ29=3</formula>
    </cfRule>
  </conditionalFormatting>
  <conditionalFormatting sqref="Y34:AF34">
    <cfRule type="expression" dxfId="999" priority="4">
      <formula>$AQ29=3</formula>
    </cfRule>
  </conditionalFormatting>
  <conditionalFormatting sqref="AC11:AJ28">
    <cfRule type="expression" dxfId="998" priority="13">
      <formula>$AQ11=1</formula>
    </cfRule>
  </conditionalFormatting>
  <conditionalFormatting sqref="AC29:AJ29">
    <cfRule type="expression" dxfId="997" priority="24">
      <formula>$AQ28=1</formula>
    </cfRule>
  </conditionalFormatting>
  <conditionalFormatting sqref="AC30:AJ31">
    <cfRule type="expression" dxfId="996" priority="22">
      <formula>$AQ28=1</formula>
    </cfRule>
  </conditionalFormatting>
  <conditionalFormatting sqref="AC32:AJ32">
    <cfRule type="expression" dxfId="995" priority="20">
      <formula>$AQ29=1</formula>
    </cfRule>
  </conditionalFormatting>
  <conditionalFormatting sqref="AC33:AJ33">
    <cfRule type="expression" dxfId="994" priority="18">
      <formula>$AQ29=1</formula>
    </cfRule>
  </conditionalFormatting>
  <conditionalFormatting sqref="AC34:AJ34">
    <cfRule type="expression" dxfId="993" priority="16">
      <formula>$AQ29=1</formula>
    </cfRule>
  </conditionalFormatting>
  <conditionalFormatting sqref="AG11:AJ28">
    <cfRule type="expression" dxfId="992" priority="14">
      <formula>$AQ11=2</formula>
    </cfRule>
  </conditionalFormatting>
  <conditionalFormatting sqref="AG29:AJ29">
    <cfRule type="expression" dxfId="991" priority="23">
      <formula>$AQ28=2</formula>
    </cfRule>
  </conditionalFormatting>
  <conditionalFormatting sqref="AG30:AJ31">
    <cfRule type="expression" dxfId="990" priority="21">
      <formula>$AQ28=2</formula>
    </cfRule>
  </conditionalFormatting>
  <conditionalFormatting sqref="AG32:AJ32">
    <cfRule type="expression" dxfId="989" priority="19">
      <formula>$AQ29=2</formula>
    </cfRule>
  </conditionalFormatting>
  <conditionalFormatting sqref="AG33:AJ33">
    <cfRule type="expression" dxfId="988" priority="17">
      <formula>$AQ29=2</formula>
    </cfRule>
  </conditionalFormatting>
  <conditionalFormatting sqref="AG34:AJ34">
    <cfRule type="expression" dxfId="987" priority="15">
      <formula>$AQ29=2</formula>
    </cfRule>
  </conditionalFormatting>
  <dataValidations count="1">
    <dataValidation type="list" allowBlank="1" showInputMessage="1" showErrorMessage="1" sqref="Y11:AB34" xr:uid="{7A271DE2-4249-4CA6-8C7B-8573CCA5295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F93CE29-C316-4EF9-84F5-E48E5AF6A3FE}">
          <x14:formula1>
            <xm:f>'(参考)リスト'!$F$16:$F$21</xm:f>
          </x14:formula1>
          <xm:sqref>U11:X34</xm:sqref>
        </x14:dataValidation>
        <x14:dataValidation type="list" allowBlank="1" showInputMessage="1" showErrorMessage="1" xr:uid="{F124FB7E-5164-46FA-B4A5-49E22BA14F63}">
          <x14:formula1>
            <xm:f>'(参考)リスト'!$D$16:$D$18</xm:f>
          </x14:formula1>
          <xm:sqref>P11:Q34</xm:sqref>
        </x14:dataValidation>
        <x14:dataValidation type="list" allowBlank="1" showInputMessage="1" showErrorMessage="1" xr:uid="{F6DBE64A-02AC-4EDD-B4FC-4828BF0C1E15}">
          <x14:formula1>
            <xm:f>'(参考)リスト'!$E$16:$E$27</xm:f>
          </x14:formula1>
          <xm:sqref>R11:T34</xm:sqref>
        </x14:dataValidation>
        <x14:dataValidation type="list" allowBlank="1" showInputMessage="1" showErrorMessage="1" xr:uid="{F1A9EC62-E8C3-49DC-8372-1D3F3CBEF9BD}">
          <x14:formula1>
            <xm:f>'(参考)リスト'!$B$16:$B$21</xm:f>
          </x14:formula1>
          <xm:sqref>L11:M34</xm:sqref>
        </x14:dataValidation>
        <x14:dataValidation type="list" allowBlank="1" showInputMessage="1" showErrorMessage="1" xr:uid="{663DD37F-CCBF-4A21-93F5-FD3FC78716BE}">
          <x14:formula1>
            <xm:f>'(参考)リスト'!$G$16:$G$19</xm:f>
          </x14:formula1>
          <xm:sqref>AM35:AO38</xm:sqref>
        </x14:dataValidation>
        <x14:dataValidation type="list" allowBlank="1" showInputMessage="1" showErrorMessage="1" xr:uid="{9F31CF64-F817-4283-AA18-7CD93E37567F}">
          <x14:formula1>
            <xm:f>'(参考)リスト'!$C$16:$C$47</xm:f>
          </x14:formula1>
          <xm:sqref>N11:O34</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D5D27-73A0-4E2D-8356-256DB9FB35EA}">
  <sheetPr codeName="Sheet10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S023</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0.1275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940</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451</v>
      </c>
      <c r="S11" s="797"/>
      <c r="T11" s="797"/>
      <c r="U11" s="902" t="s">
        <v>531</v>
      </c>
      <c r="V11" s="904"/>
      <c r="W11" s="902" t="s">
        <v>593</v>
      </c>
      <c r="X11" s="904"/>
      <c r="Y11" s="233"/>
      <c r="Z11" s="233"/>
      <c r="AA11" s="233"/>
      <c r="AB11" s="233"/>
      <c r="AC11" s="257"/>
      <c r="AD11" s="257"/>
      <c r="AE11" s="257"/>
      <c r="AF11" s="257">
        <v>1.4999999999999999E-2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0.11249999999999999</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0.1275</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6" priority="2">
      <formula>$AQ11=2</formula>
    </cfRule>
  </conditionalFormatting>
  <conditionalFormatting sqref="Y29:AB29">
    <cfRule type="expression" dxfId="985" priority="11">
      <formula>$AQ28=2</formula>
    </cfRule>
  </conditionalFormatting>
  <conditionalFormatting sqref="Y30:AB31">
    <cfRule type="expression" dxfId="984" priority="9">
      <formula>$AQ28=2</formula>
    </cfRule>
  </conditionalFormatting>
  <conditionalFormatting sqref="Y32:AB32">
    <cfRule type="expression" dxfId="983" priority="7">
      <formula>$AQ29=2</formula>
    </cfRule>
  </conditionalFormatting>
  <conditionalFormatting sqref="Y33:AB33">
    <cfRule type="expression" dxfId="982" priority="5">
      <formula>$AQ29=2</formula>
    </cfRule>
  </conditionalFormatting>
  <conditionalFormatting sqref="Y34:AB34">
    <cfRule type="expression" dxfId="981" priority="3">
      <formula>$AQ29=2</formula>
    </cfRule>
  </conditionalFormatting>
  <conditionalFormatting sqref="Y11:AF28">
    <cfRule type="expression" dxfId="980" priority="1">
      <formula>$AQ11=3</formula>
    </cfRule>
  </conditionalFormatting>
  <conditionalFormatting sqref="Y29:AF29">
    <cfRule type="expression" dxfId="979" priority="12">
      <formula>$AQ28=3</formula>
    </cfRule>
  </conditionalFormatting>
  <conditionalFormatting sqref="Y30:AF31">
    <cfRule type="expression" dxfId="978" priority="10">
      <formula>$AQ28=3</formula>
    </cfRule>
  </conditionalFormatting>
  <conditionalFormatting sqref="Y32:AF32">
    <cfRule type="expression" dxfId="977" priority="8">
      <formula>$AQ29=3</formula>
    </cfRule>
  </conditionalFormatting>
  <conditionalFormatting sqref="Y33:AF33">
    <cfRule type="expression" dxfId="976" priority="6">
      <formula>$AQ29=3</formula>
    </cfRule>
  </conditionalFormatting>
  <conditionalFormatting sqref="Y34:AF34">
    <cfRule type="expression" dxfId="975" priority="4">
      <formula>$AQ29=3</formula>
    </cfRule>
  </conditionalFormatting>
  <conditionalFormatting sqref="AC11:AJ28">
    <cfRule type="expression" dxfId="974" priority="13">
      <formula>$AQ11=1</formula>
    </cfRule>
  </conditionalFormatting>
  <conditionalFormatting sqref="AC29:AJ29">
    <cfRule type="expression" dxfId="973" priority="24">
      <formula>$AQ28=1</formula>
    </cfRule>
  </conditionalFormatting>
  <conditionalFormatting sqref="AC30:AJ31">
    <cfRule type="expression" dxfId="972" priority="22">
      <formula>$AQ28=1</formula>
    </cfRule>
  </conditionalFormatting>
  <conditionalFormatting sqref="AC32:AJ32">
    <cfRule type="expression" dxfId="971" priority="20">
      <formula>$AQ29=1</formula>
    </cfRule>
  </conditionalFormatting>
  <conditionalFormatting sqref="AC33:AJ33">
    <cfRule type="expression" dxfId="970" priority="18">
      <formula>$AQ29=1</formula>
    </cfRule>
  </conditionalFormatting>
  <conditionalFormatting sqref="AC34:AJ34">
    <cfRule type="expression" dxfId="969" priority="16">
      <formula>$AQ29=1</formula>
    </cfRule>
  </conditionalFormatting>
  <conditionalFormatting sqref="AG11:AJ28">
    <cfRule type="expression" dxfId="968" priority="14">
      <formula>$AQ11=2</formula>
    </cfRule>
  </conditionalFormatting>
  <conditionalFormatting sqref="AG29:AJ29">
    <cfRule type="expression" dxfId="967" priority="23">
      <formula>$AQ28=2</formula>
    </cfRule>
  </conditionalFormatting>
  <conditionalFormatting sqref="AG30:AJ31">
    <cfRule type="expression" dxfId="966" priority="21">
      <formula>$AQ28=2</formula>
    </cfRule>
  </conditionalFormatting>
  <conditionalFormatting sqref="AG32:AJ32">
    <cfRule type="expression" dxfId="965" priority="19">
      <formula>$AQ29=2</formula>
    </cfRule>
  </conditionalFormatting>
  <conditionalFormatting sqref="AG33:AJ33">
    <cfRule type="expression" dxfId="964" priority="17">
      <formula>$AQ29=2</formula>
    </cfRule>
  </conditionalFormatting>
  <conditionalFormatting sqref="AG34:AJ34">
    <cfRule type="expression" dxfId="963" priority="15">
      <formula>$AQ29=2</formula>
    </cfRule>
  </conditionalFormatting>
  <dataValidations count="1">
    <dataValidation type="list" allowBlank="1" showInputMessage="1" showErrorMessage="1" sqref="Y11:AB34" xr:uid="{FDE344D0-68D0-4463-9705-849B1D9B960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A83D35D-D753-4F27-B593-8A8E3B25553F}">
          <x14:formula1>
            <xm:f>'(参考)リスト'!$C$16:$C$47</xm:f>
          </x14:formula1>
          <xm:sqref>N11:O34</xm:sqref>
        </x14:dataValidation>
        <x14:dataValidation type="list" allowBlank="1" showInputMessage="1" showErrorMessage="1" xr:uid="{785C4065-4B43-404C-9710-53196C1764EB}">
          <x14:formula1>
            <xm:f>'(参考)リスト'!$G$16:$G$19</xm:f>
          </x14:formula1>
          <xm:sqref>AM35:AO38</xm:sqref>
        </x14:dataValidation>
        <x14:dataValidation type="list" allowBlank="1" showInputMessage="1" showErrorMessage="1" xr:uid="{CF59B40D-275D-4E1E-8469-BD63F14C4896}">
          <x14:formula1>
            <xm:f>'(参考)リスト'!$B$16:$B$21</xm:f>
          </x14:formula1>
          <xm:sqref>L11:M34</xm:sqref>
        </x14:dataValidation>
        <x14:dataValidation type="list" allowBlank="1" showInputMessage="1" showErrorMessage="1" xr:uid="{2FE6A592-AFE5-4533-9289-921063AA0341}">
          <x14:formula1>
            <xm:f>'(参考)リスト'!$E$16:$E$27</xm:f>
          </x14:formula1>
          <xm:sqref>R11:T34</xm:sqref>
        </x14:dataValidation>
        <x14:dataValidation type="list" allowBlank="1" showInputMessage="1" showErrorMessage="1" xr:uid="{1B2B2D6F-E9F1-4700-B75D-F0A27AAC88B0}">
          <x14:formula1>
            <xm:f>'(参考)リスト'!$D$16:$D$18</xm:f>
          </x14:formula1>
          <xm:sqref>P11:Q34</xm:sqref>
        </x14:dataValidation>
        <x14:dataValidation type="list" allowBlank="1" showInputMessage="1" showErrorMessage="1" xr:uid="{BD175BAB-0402-421F-A9A5-F297AA5F09F3}">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114C-2327-4E39-B695-6BA8D3290D4A}">
  <sheetPr codeName="Sheet10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S024</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0.13250000000000001</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941</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531</v>
      </c>
      <c r="V13" s="904"/>
      <c r="W13" s="902" t="s">
        <v>593</v>
      </c>
      <c r="X13" s="904"/>
      <c r="Y13" s="233"/>
      <c r="Z13" s="233"/>
      <c r="AA13" s="233"/>
      <c r="AB13" s="233"/>
      <c r="AC13" s="257"/>
      <c r="AD13" s="257"/>
      <c r="AE13" s="257"/>
      <c r="AF13" s="257">
        <v>0.11249999999999999</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604</v>
      </c>
      <c r="O14" s="904"/>
      <c r="P14" s="902" t="s">
        <v>542</v>
      </c>
      <c r="Q14" s="904"/>
      <c r="R14" s="905" t="s">
        <v>442</v>
      </c>
      <c r="S14" s="906"/>
      <c r="T14" s="907"/>
      <c r="U14" s="902" t="s">
        <v>531</v>
      </c>
      <c r="V14" s="904"/>
      <c r="W14" s="902" t="s">
        <v>593</v>
      </c>
      <c r="X14" s="904"/>
      <c r="Y14" s="233"/>
      <c r="Z14" s="233"/>
      <c r="AA14" s="233"/>
      <c r="AB14" s="233"/>
      <c r="AC14" s="257"/>
      <c r="AD14" s="257"/>
      <c r="AE14" s="257"/>
      <c r="AF14" s="257">
        <v>2.0000000000000004E-2</v>
      </c>
      <c r="AG14" s="232"/>
      <c r="AH14" s="232"/>
      <c r="AI14" s="232"/>
      <c r="AJ14" s="232"/>
      <c r="AK14" s="902"/>
      <c r="AL14" s="903"/>
      <c r="AM14" s="903"/>
      <c r="AN14" s="903"/>
      <c r="AO14" s="904"/>
      <c r="AP14" s="2"/>
      <c r="AQ14" s="47">
        <f t="shared" si="2"/>
        <v>2</v>
      </c>
    </row>
    <row r="15" spans="2:86" ht="12" customHeight="1" x14ac:dyDescent="0.15">
      <c r="B15" s="866"/>
      <c r="C15" s="871"/>
      <c r="D15" s="869"/>
      <c r="E15" s="869"/>
      <c r="F15" s="869"/>
      <c r="G15" s="869"/>
      <c r="H15" s="869"/>
      <c r="I15" s="869"/>
      <c r="J15" s="870"/>
      <c r="K15" s="231">
        <v>5</v>
      </c>
      <c r="L15" s="902" t="s">
        <v>666</v>
      </c>
      <c r="M15" s="904"/>
      <c r="N15" s="902" t="s">
        <v>703</v>
      </c>
      <c r="O15" s="904"/>
      <c r="P15" s="902"/>
      <c r="Q15" s="904"/>
      <c r="R15" s="905" t="s">
        <v>476</v>
      </c>
      <c r="S15" s="906"/>
      <c r="T15" s="907"/>
      <c r="U15" s="902" t="s">
        <v>593</v>
      </c>
      <c r="V15" s="904"/>
      <c r="W15" s="902"/>
      <c r="X15" s="904"/>
      <c r="Y15" s="233"/>
      <c r="Z15" s="233"/>
      <c r="AA15" s="233"/>
      <c r="AB15" s="233"/>
      <c r="AC15" s="232"/>
      <c r="AD15" s="232"/>
      <c r="AE15" s="232"/>
      <c r="AF15" s="232"/>
      <c r="AG15" s="232"/>
      <c r="AH15" s="232"/>
      <c r="AI15" s="232"/>
      <c r="AJ15" s="232"/>
      <c r="AK15" s="902" t="s">
        <v>912</v>
      </c>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0.13250000000000001</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1">
    <dataValidation type="list" allowBlank="1" showInputMessage="1" showErrorMessage="1" sqref="Y11:AB34" xr:uid="{6D4D5CB4-0E7F-4E85-8152-4D87CCF13D8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53897D7-39BA-4A0E-B175-CA8A1E4B9F26}">
          <x14:formula1>
            <xm:f>'(参考)リスト'!$F$16:$F$21</xm:f>
          </x14:formula1>
          <xm:sqref>U11:X34</xm:sqref>
        </x14:dataValidation>
        <x14:dataValidation type="list" allowBlank="1" showInputMessage="1" showErrorMessage="1" xr:uid="{2D8055D9-384B-4C09-8947-0FB79E03CB42}">
          <x14:formula1>
            <xm:f>'(参考)リスト'!$D$16:$D$18</xm:f>
          </x14:formula1>
          <xm:sqref>P11:Q34</xm:sqref>
        </x14:dataValidation>
        <x14:dataValidation type="list" allowBlank="1" showInputMessage="1" showErrorMessage="1" xr:uid="{E68AADA2-8E1F-45F3-9F17-6804C40984EB}">
          <x14:formula1>
            <xm:f>'(参考)リスト'!$E$16:$E$27</xm:f>
          </x14:formula1>
          <xm:sqref>R11:T34</xm:sqref>
        </x14:dataValidation>
        <x14:dataValidation type="list" allowBlank="1" showInputMessage="1" showErrorMessage="1" xr:uid="{85AC0062-B5D3-4087-91A9-1B710323F552}">
          <x14:formula1>
            <xm:f>'(参考)リスト'!$B$16:$B$21</xm:f>
          </x14:formula1>
          <xm:sqref>L11:M34</xm:sqref>
        </x14:dataValidation>
        <x14:dataValidation type="list" allowBlank="1" showInputMessage="1" showErrorMessage="1" xr:uid="{7913BAC7-D035-4A4A-B6D4-4E4595299A54}">
          <x14:formula1>
            <xm:f>'(参考)リスト'!$G$16:$G$19</xm:f>
          </x14:formula1>
          <xm:sqref>AM35:AO38</xm:sqref>
        </x14:dataValidation>
        <x14:dataValidation type="list" allowBlank="1" showInputMessage="1" showErrorMessage="1" xr:uid="{2860B142-E350-43FC-92D0-D3E081D554F9}">
          <x14:formula1>
            <xm:f>'(参考)リスト'!$C$16:$C$47</xm:f>
          </x14:formula1>
          <xm:sqref>N11:O34</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693C7-03B6-4622-AAF4-A5350FDE43B2}">
  <sheetPr codeName="Sheet10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S025</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942</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1">
    <dataValidation type="list" allowBlank="1" showInputMessage="1" showErrorMessage="1" sqref="Y11:AB34" xr:uid="{8524A9F8-DECB-400B-864A-891482C38DA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6160734-5BDC-4CE2-ABDF-3AB2D65C8516}">
          <x14:formula1>
            <xm:f>'(参考)リスト'!$C$16:$C$47</xm:f>
          </x14:formula1>
          <xm:sqref>N11:O34</xm:sqref>
        </x14:dataValidation>
        <x14:dataValidation type="list" allowBlank="1" showInputMessage="1" showErrorMessage="1" xr:uid="{1A84876D-C768-4118-9553-9CCC01B01CD6}">
          <x14:formula1>
            <xm:f>'(参考)リスト'!$G$16:$G$19</xm:f>
          </x14:formula1>
          <xm:sqref>AM35:AO38</xm:sqref>
        </x14:dataValidation>
        <x14:dataValidation type="list" allowBlank="1" showInputMessage="1" showErrorMessage="1" xr:uid="{920F61FF-D1DD-49F6-9C9C-0090156E2A20}">
          <x14:formula1>
            <xm:f>'(参考)リスト'!$B$16:$B$21</xm:f>
          </x14:formula1>
          <xm:sqref>L11:M34</xm:sqref>
        </x14:dataValidation>
        <x14:dataValidation type="list" allowBlank="1" showInputMessage="1" showErrorMessage="1" xr:uid="{0B76226A-7E69-4780-9C02-8CA15BAD4ED6}">
          <x14:formula1>
            <xm:f>'(参考)リスト'!$E$16:$E$27</xm:f>
          </x14:formula1>
          <xm:sqref>R11:T34</xm:sqref>
        </x14:dataValidation>
        <x14:dataValidation type="list" allowBlank="1" showInputMessage="1" showErrorMessage="1" xr:uid="{52B64749-2758-488F-ADC9-06E30A33F038}">
          <x14:formula1>
            <xm:f>'(参考)リスト'!$D$16:$D$18</xm:f>
          </x14:formula1>
          <xm:sqref>P11:Q34</xm:sqref>
        </x14:dataValidation>
        <x14:dataValidation type="list" allowBlank="1" showInputMessage="1" showErrorMessage="1" xr:uid="{112CEF98-BD27-4D57-A091-47C4B127D5BC}">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468EE-B084-45C2-A7FF-7B273D42D847}">
  <sheetPr codeName="Sheet10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S026</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0.36249999999999999</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943</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593</v>
      </c>
      <c r="V11" s="904"/>
      <c r="W11" s="902" t="s">
        <v>593</v>
      </c>
      <c r="X11" s="904"/>
      <c r="Y11" s="233"/>
      <c r="Z11" s="233"/>
      <c r="AA11" s="233"/>
      <c r="AB11" s="233"/>
      <c r="AC11" s="257"/>
      <c r="AD11" s="257"/>
      <c r="AE11" s="257"/>
      <c r="AF11" s="257">
        <v>0.25</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606</v>
      </c>
      <c r="O12" s="904"/>
      <c r="P12" s="902" t="s">
        <v>542</v>
      </c>
      <c r="Q12" s="904"/>
      <c r="R12" s="797" t="s">
        <v>442</v>
      </c>
      <c r="S12" s="797"/>
      <c r="T12" s="797"/>
      <c r="U12" s="902" t="s">
        <v>531</v>
      </c>
      <c r="V12" s="904"/>
      <c r="W12" s="902" t="s">
        <v>593</v>
      </c>
      <c r="X12" s="904"/>
      <c r="Y12" s="233"/>
      <c r="Z12" s="233"/>
      <c r="AA12" s="233"/>
      <c r="AB12" s="233"/>
      <c r="AC12" s="257"/>
      <c r="AD12" s="257"/>
      <c r="AE12" s="257"/>
      <c r="AF12" s="257">
        <v>0.11249999999999999</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0.36249999999999999</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1">
    <dataValidation type="list" allowBlank="1" showInputMessage="1" showErrorMessage="1" sqref="Y11:AB34" xr:uid="{17E99D65-F42D-40D5-8C9B-AA35FD9EB26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D40306D-F5B8-4215-8D41-5CAAC08F135F}">
          <x14:formula1>
            <xm:f>'(参考)リスト'!$F$16:$F$21</xm:f>
          </x14:formula1>
          <xm:sqref>U11:X34</xm:sqref>
        </x14:dataValidation>
        <x14:dataValidation type="list" allowBlank="1" showInputMessage="1" showErrorMessage="1" xr:uid="{DED041F4-B880-4E1A-A41B-BE76FFD1893D}">
          <x14:formula1>
            <xm:f>'(参考)リスト'!$D$16:$D$18</xm:f>
          </x14:formula1>
          <xm:sqref>P11:Q34</xm:sqref>
        </x14:dataValidation>
        <x14:dataValidation type="list" allowBlank="1" showInputMessage="1" showErrorMessage="1" xr:uid="{99B02489-B77E-490F-AF8F-1950A5F6D10C}">
          <x14:formula1>
            <xm:f>'(参考)リスト'!$E$16:$E$27</xm:f>
          </x14:formula1>
          <xm:sqref>R11:T34</xm:sqref>
        </x14:dataValidation>
        <x14:dataValidation type="list" allowBlank="1" showInputMessage="1" showErrorMessage="1" xr:uid="{9D339C90-C912-48E0-933E-01B9A22AEBB6}">
          <x14:formula1>
            <xm:f>'(参考)リスト'!$B$16:$B$21</xm:f>
          </x14:formula1>
          <xm:sqref>L11:M34</xm:sqref>
        </x14:dataValidation>
        <x14:dataValidation type="list" allowBlank="1" showInputMessage="1" showErrorMessage="1" xr:uid="{599D7464-4CFE-4CAB-8475-B70B974EBA73}">
          <x14:formula1>
            <xm:f>'(参考)リスト'!$G$16:$G$19</xm:f>
          </x14:formula1>
          <xm:sqref>AM35:AO38</xm:sqref>
        </x14:dataValidation>
        <x14:dataValidation type="list" allowBlank="1" showInputMessage="1" showErrorMessage="1" xr:uid="{91D06D3C-2E96-4944-86DC-18AD32890541}">
          <x14:formula1>
            <xm:f>'(参考)リスト'!$C$16:$C$47</xm:f>
          </x14:formula1>
          <xm:sqref>N11:O34</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C40C5-C35B-428B-A636-511A3172F2B8}">
  <sheetPr codeName="Sheet10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S027</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2.94</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944</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2.94</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2.94</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90" priority="2">
      <formula>$AQ11=2</formula>
    </cfRule>
  </conditionalFormatting>
  <conditionalFormatting sqref="Y29:AB29">
    <cfRule type="expression" dxfId="889" priority="11">
      <formula>$AQ28=2</formula>
    </cfRule>
  </conditionalFormatting>
  <conditionalFormatting sqref="Y30:AB31">
    <cfRule type="expression" dxfId="888" priority="9">
      <formula>$AQ28=2</formula>
    </cfRule>
  </conditionalFormatting>
  <conditionalFormatting sqref="Y32:AB32">
    <cfRule type="expression" dxfId="887" priority="7">
      <formula>$AQ29=2</formula>
    </cfRule>
  </conditionalFormatting>
  <conditionalFormatting sqref="Y33:AB33">
    <cfRule type="expression" dxfId="886" priority="5">
      <formula>$AQ29=2</formula>
    </cfRule>
  </conditionalFormatting>
  <conditionalFormatting sqref="Y34:AB34">
    <cfRule type="expression" dxfId="885" priority="3">
      <formula>$AQ29=2</formula>
    </cfRule>
  </conditionalFormatting>
  <conditionalFormatting sqref="Y11:AF28">
    <cfRule type="expression" dxfId="884" priority="1">
      <formula>$AQ11=3</formula>
    </cfRule>
  </conditionalFormatting>
  <conditionalFormatting sqref="Y29:AF29">
    <cfRule type="expression" dxfId="883" priority="12">
      <formula>$AQ28=3</formula>
    </cfRule>
  </conditionalFormatting>
  <conditionalFormatting sqref="Y30:AF31">
    <cfRule type="expression" dxfId="882" priority="10">
      <formula>$AQ28=3</formula>
    </cfRule>
  </conditionalFormatting>
  <conditionalFormatting sqref="Y32:AF32">
    <cfRule type="expression" dxfId="881" priority="8">
      <formula>$AQ29=3</formula>
    </cfRule>
  </conditionalFormatting>
  <conditionalFormatting sqref="Y33:AF33">
    <cfRule type="expression" dxfId="880" priority="6">
      <formula>$AQ29=3</formula>
    </cfRule>
  </conditionalFormatting>
  <conditionalFormatting sqref="Y34:AF34">
    <cfRule type="expression" dxfId="879" priority="4">
      <formula>$AQ29=3</formula>
    </cfRule>
  </conditionalFormatting>
  <conditionalFormatting sqref="AC11:AJ28">
    <cfRule type="expression" dxfId="878" priority="13">
      <formula>$AQ11=1</formula>
    </cfRule>
  </conditionalFormatting>
  <conditionalFormatting sqref="AC29:AJ29">
    <cfRule type="expression" dxfId="877" priority="24">
      <formula>$AQ28=1</formula>
    </cfRule>
  </conditionalFormatting>
  <conditionalFormatting sqref="AC30:AJ31">
    <cfRule type="expression" dxfId="876" priority="22">
      <formula>$AQ28=1</formula>
    </cfRule>
  </conditionalFormatting>
  <conditionalFormatting sqref="AC32:AJ32">
    <cfRule type="expression" dxfId="875" priority="20">
      <formula>$AQ29=1</formula>
    </cfRule>
  </conditionalFormatting>
  <conditionalFormatting sqref="AC33:AJ33">
    <cfRule type="expression" dxfId="874" priority="18">
      <formula>$AQ29=1</formula>
    </cfRule>
  </conditionalFormatting>
  <conditionalFormatting sqref="AC34:AJ34">
    <cfRule type="expression" dxfId="873" priority="16">
      <formula>$AQ29=1</formula>
    </cfRule>
  </conditionalFormatting>
  <conditionalFormatting sqref="AG11:AJ28">
    <cfRule type="expression" dxfId="872" priority="14">
      <formula>$AQ11=2</formula>
    </cfRule>
  </conditionalFormatting>
  <conditionalFormatting sqref="AG29:AJ29">
    <cfRule type="expression" dxfId="871" priority="23">
      <formula>$AQ28=2</formula>
    </cfRule>
  </conditionalFormatting>
  <conditionalFormatting sqref="AG30:AJ31">
    <cfRule type="expression" dxfId="870" priority="21">
      <formula>$AQ28=2</formula>
    </cfRule>
  </conditionalFormatting>
  <conditionalFormatting sqref="AG32:AJ32">
    <cfRule type="expression" dxfId="869" priority="19">
      <formula>$AQ29=2</formula>
    </cfRule>
  </conditionalFormatting>
  <conditionalFormatting sqref="AG33:AJ33">
    <cfRule type="expression" dxfId="868" priority="17">
      <formula>$AQ29=2</formula>
    </cfRule>
  </conditionalFormatting>
  <conditionalFormatting sqref="AG34:AJ34">
    <cfRule type="expression" dxfId="867" priority="15">
      <formula>$AQ29=2</formula>
    </cfRule>
  </conditionalFormatting>
  <dataValidations count="1">
    <dataValidation type="list" allowBlank="1" showInputMessage="1" showErrorMessage="1" sqref="Y11:AB34" xr:uid="{93079D0C-97D5-4DBF-92C6-6E93F663C42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53CD749-82CD-411C-ADEB-6028CC1F51B2}">
          <x14:formula1>
            <xm:f>'(参考)リスト'!$C$16:$C$47</xm:f>
          </x14:formula1>
          <xm:sqref>N11:O34</xm:sqref>
        </x14:dataValidation>
        <x14:dataValidation type="list" allowBlank="1" showInputMessage="1" showErrorMessage="1" xr:uid="{0E0EAB2C-A61F-471A-BA7F-59FF78220929}">
          <x14:formula1>
            <xm:f>'(参考)リスト'!$G$16:$G$19</xm:f>
          </x14:formula1>
          <xm:sqref>AM35:AO38</xm:sqref>
        </x14:dataValidation>
        <x14:dataValidation type="list" allowBlank="1" showInputMessage="1" showErrorMessage="1" xr:uid="{D136F0B4-EC78-44EF-8D2B-50EAF073ECF8}">
          <x14:formula1>
            <xm:f>'(参考)リスト'!$B$16:$B$21</xm:f>
          </x14:formula1>
          <xm:sqref>L11:M34</xm:sqref>
        </x14:dataValidation>
        <x14:dataValidation type="list" allowBlank="1" showInputMessage="1" showErrorMessage="1" xr:uid="{9A860729-254E-4192-9B75-612DB5E90982}">
          <x14:formula1>
            <xm:f>'(参考)リスト'!$E$16:$E$27</xm:f>
          </x14:formula1>
          <xm:sqref>R11:T34</xm:sqref>
        </x14:dataValidation>
        <x14:dataValidation type="list" allowBlank="1" showInputMessage="1" showErrorMessage="1" xr:uid="{902E131A-3DC3-485B-B0F5-B2A1BF409E64}">
          <x14:formula1>
            <xm:f>'(参考)リスト'!$D$16:$D$18</xm:f>
          </x14:formula1>
          <xm:sqref>P11:Q34</xm:sqref>
        </x14:dataValidation>
        <x14:dataValidation type="list" allowBlank="1" showInputMessage="1" showErrorMessage="1" xr:uid="{5AB9A792-D28D-49A0-A6BB-66E4DFA8EFBE}">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4917-904F-42CB-B742-9F60268FABB1}">
  <sheetPr codeName="Sheet10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S028</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0.22000000000000003</v>
      </c>
      <c r="BS5" s="45">
        <f>AG35</f>
        <v>0</v>
      </c>
      <c r="BT5" s="45">
        <f>AH35</f>
        <v>0</v>
      </c>
      <c r="BU5" s="45">
        <f>AI35</f>
        <v>0</v>
      </c>
      <c r="BV5" s="45">
        <f>AJ35</f>
        <v>12</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945</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470</v>
      </c>
      <c r="Q11" s="904"/>
      <c r="R11" s="797" t="s">
        <v>470</v>
      </c>
      <c r="S11" s="797"/>
      <c r="T11" s="797"/>
      <c r="U11" s="902" t="s">
        <v>593</v>
      </c>
      <c r="V11" s="904"/>
      <c r="W11" s="902" t="s">
        <v>593</v>
      </c>
      <c r="X11" s="904"/>
      <c r="Y11" s="233"/>
      <c r="Z11" s="233"/>
      <c r="AA11" s="233"/>
      <c r="AB11" s="233"/>
      <c r="AC11" s="232"/>
      <c r="AD11" s="232"/>
      <c r="AE11" s="232"/>
      <c r="AF11" s="232"/>
      <c r="AG11" s="257"/>
      <c r="AH11" s="257"/>
      <c r="AI11" s="257"/>
      <c r="AJ11" s="257">
        <v>12</v>
      </c>
      <c r="AK11" s="902"/>
      <c r="AL11" s="903"/>
      <c r="AM11" s="903"/>
      <c r="AN11" s="903"/>
      <c r="AO11" s="904"/>
      <c r="AP11" s="2"/>
      <c r="AQ11" s="47">
        <f>IF(P11="材質劣化",2,IF(P11="漏水",3,1))</f>
        <v>3</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0.22000000000000003</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0.22000000000000003</v>
      </c>
      <c r="AG35" s="89">
        <f t="shared" si="7"/>
        <v>0</v>
      </c>
      <c r="AH35" s="89">
        <f t="shared" si="7"/>
        <v>0</v>
      </c>
      <c r="AI35" s="89">
        <f t="shared" si="7"/>
        <v>0</v>
      </c>
      <c r="AJ35" s="90">
        <f t="shared" si="7"/>
        <v>12</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1</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1">
    <dataValidation type="list" allowBlank="1" showInputMessage="1" showErrorMessage="1" sqref="Y11:AB34" xr:uid="{741423D6-7D53-4487-BC42-77154795D2F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7B8C555-3CA5-4EB5-8303-75BB960451E3}">
          <x14:formula1>
            <xm:f>'(参考)リスト'!$F$16:$F$21</xm:f>
          </x14:formula1>
          <xm:sqref>U11:X34</xm:sqref>
        </x14:dataValidation>
        <x14:dataValidation type="list" allowBlank="1" showInputMessage="1" showErrorMessage="1" xr:uid="{17C0D1D4-8068-438C-A47A-D95CF6290D17}">
          <x14:formula1>
            <xm:f>'(参考)リスト'!$D$16:$D$18</xm:f>
          </x14:formula1>
          <xm:sqref>P11:Q34</xm:sqref>
        </x14:dataValidation>
        <x14:dataValidation type="list" allowBlank="1" showInputMessage="1" showErrorMessage="1" xr:uid="{2059E6DB-A197-4F9B-8272-749C72F35402}">
          <x14:formula1>
            <xm:f>'(参考)リスト'!$E$16:$E$27</xm:f>
          </x14:formula1>
          <xm:sqref>R11:T34</xm:sqref>
        </x14:dataValidation>
        <x14:dataValidation type="list" allowBlank="1" showInputMessage="1" showErrorMessage="1" xr:uid="{DA1B2B79-5554-4487-ACD2-4BEC261D7C1E}">
          <x14:formula1>
            <xm:f>'(参考)リスト'!$B$16:$B$21</xm:f>
          </x14:formula1>
          <xm:sqref>L11:M34</xm:sqref>
        </x14:dataValidation>
        <x14:dataValidation type="list" allowBlank="1" showInputMessage="1" showErrorMessage="1" xr:uid="{3E84C735-7A2E-4DF0-B6A1-43F8C559DF72}">
          <x14:formula1>
            <xm:f>'(参考)リスト'!$G$16:$G$19</xm:f>
          </x14:formula1>
          <xm:sqref>AM35:AO38</xm:sqref>
        </x14:dataValidation>
        <x14:dataValidation type="list" allowBlank="1" showInputMessage="1" showErrorMessage="1" xr:uid="{8742FAC6-671F-43FF-92E7-0B81FBE35809}">
          <x14:formula1>
            <xm:f>'(参考)リスト'!$C$16:$C$47</xm:f>
          </x14:formula1>
          <xm:sqref>N11:O34</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2ACC-3777-450C-85FC-1ED6FA5B54DF}">
  <sheetPr codeName="Sheet10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S029</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2.3950000000000005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946</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531</v>
      </c>
      <c r="V11" s="904"/>
      <c r="W11" s="902" t="s">
        <v>593</v>
      </c>
      <c r="X11" s="904"/>
      <c r="Y11" s="233"/>
      <c r="Z11" s="233"/>
      <c r="AA11" s="233"/>
      <c r="AB11" s="233"/>
      <c r="AC11" s="257"/>
      <c r="AD11" s="257"/>
      <c r="AE11" s="257"/>
      <c r="AF11" s="257">
        <v>0.76</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605</v>
      </c>
      <c r="O12" s="904"/>
      <c r="P12" s="902" t="s">
        <v>542</v>
      </c>
      <c r="Q12" s="904"/>
      <c r="R12" s="797" t="s">
        <v>442</v>
      </c>
      <c r="S12" s="797"/>
      <c r="T12" s="797"/>
      <c r="U12" s="902" t="s">
        <v>593</v>
      </c>
      <c r="V12" s="904"/>
      <c r="W12" s="902" t="s">
        <v>593</v>
      </c>
      <c r="X12" s="904"/>
      <c r="Y12" s="233"/>
      <c r="Z12" s="233"/>
      <c r="AA12" s="233"/>
      <c r="AB12" s="233"/>
      <c r="AC12" s="257"/>
      <c r="AD12" s="257"/>
      <c r="AE12" s="257"/>
      <c r="AF12" s="257">
        <v>1.56</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593</v>
      </c>
      <c r="V13" s="904"/>
      <c r="W13" s="902" t="s">
        <v>593</v>
      </c>
      <c r="X13" s="904"/>
      <c r="Y13" s="233"/>
      <c r="Z13" s="233"/>
      <c r="AA13" s="233"/>
      <c r="AB13" s="233"/>
      <c r="AC13" s="257"/>
      <c r="AD13" s="257"/>
      <c r="AE13" s="257"/>
      <c r="AF13" s="257">
        <v>7.4999999999999997E-2</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2.3950000000000005</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3</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1">
    <dataValidation type="list" allowBlank="1" showInputMessage="1" showErrorMessage="1" sqref="Y11:AB34" xr:uid="{FB867387-1BA7-4E7B-A96D-BD249C82406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8BD1A96-0FF3-43B7-8396-057312B5D13E}">
          <x14:formula1>
            <xm:f>'(参考)リスト'!$C$16:$C$47</xm:f>
          </x14:formula1>
          <xm:sqref>N11:O34</xm:sqref>
        </x14:dataValidation>
        <x14:dataValidation type="list" allowBlank="1" showInputMessage="1" showErrorMessage="1" xr:uid="{95E177BC-084D-4DD3-998D-8187BAEF86C8}">
          <x14:formula1>
            <xm:f>'(参考)リスト'!$G$16:$G$19</xm:f>
          </x14:formula1>
          <xm:sqref>AM35:AO38</xm:sqref>
        </x14:dataValidation>
        <x14:dataValidation type="list" allowBlank="1" showInputMessage="1" showErrorMessage="1" xr:uid="{83712EAC-A04E-47FF-9C60-A7DE3A9DE85F}">
          <x14:formula1>
            <xm:f>'(参考)リスト'!$B$16:$B$21</xm:f>
          </x14:formula1>
          <xm:sqref>L11:M34</xm:sqref>
        </x14:dataValidation>
        <x14:dataValidation type="list" allowBlank="1" showInputMessage="1" showErrorMessage="1" xr:uid="{C90B288E-25B8-4CC8-B06C-6D16DB3CF01E}">
          <x14:formula1>
            <xm:f>'(参考)リスト'!$E$16:$E$27</xm:f>
          </x14:formula1>
          <xm:sqref>R11:T34</xm:sqref>
        </x14:dataValidation>
        <x14:dataValidation type="list" allowBlank="1" showInputMessage="1" showErrorMessage="1" xr:uid="{20F3FEDF-9D33-4938-8F9B-3306ACAC481E}">
          <x14:formula1>
            <xm:f>'(参考)リスト'!$D$16:$D$18</xm:f>
          </x14:formula1>
          <xm:sqref>P11:Q34</xm:sqref>
        </x14:dataValidation>
        <x14:dataValidation type="list" allowBlank="1" showInputMessage="1" showErrorMessage="1" xr:uid="{9C4CE81C-E29C-4ED3-8452-E98F7F1A1440}">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9CD8-B06B-4288-AC14-793809598FAC}">
  <sheetPr codeName="Sheet11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S030</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4.0000000000000008E-2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947</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607</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605</v>
      </c>
      <c r="O12" s="904"/>
      <c r="P12" s="902" t="s">
        <v>542</v>
      </c>
      <c r="Q12" s="904"/>
      <c r="R12" s="797" t="s">
        <v>442</v>
      </c>
      <c r="S12" s="797"/>
      <c r="T12" s="797"/>
      <c r="U12" s="902" t="s">
        <v>531</v>
      </c>
      <c r="V12" s="904"/>
      <c r="W12" s="902" t="s">
        <v>593</v>
      </c>
      <c r="X12" s="904"/>
      <c r="Y12" s="233"/>
      <c r="Z12" s="233"/>
      <c r="AA12" s="233"/>
      <c r="AB12" s="233"/>
      <c r="AC12" s="257"/>
      <c r="AD12" s="257"/>
      <c r="AE12" s="257"/>
      <c r="AF12" s="257">
        <v>4.0000000000000008E-2</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604</v>
      </c>
      <c r="O13" s="904"/>
      <c r="P13" s="902" t="s">
        <v>542</v>
      </c>
      <c r="Q13" s="904"/>
      <c r="R13" s="905" t="s">
        <v>442</v>
      </c>
      <c r="S13" s="906"/>
      <c r="T13" s="907"/>
      <c r="U13" s="902" t="s">
        <v>543</v>
      </c>
      <c r="V13" s="904"/>
      <c r="W13" s="902" t="s">
        <v>529</v>
      </c>
      <c r="X13" s="904"/>
      <c r="Y13" s="233"/>
      <c r="Z13" s="233"/>
      <c r="AA13" s="233"/>
      <c r="AB13" s="233"/>
      <c r="AC13" s="232"/>
      <c r="AD13" s="232"/>
      <c r="AE13" s="232"/>
      <c r="AF13" s="232"/>
      <c r="AG13" s="232"/>
      <c r="AH13" s="232"/>
      <c r="AI13" s="232"/>
      <c r="AJ13" s="232"/>
      <c r="AK13" s="902" t="s">
        <v>530</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4.0000000000000008E-2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1">
    <dataValidation type="list" allowBlank="1" showInputMessage="1" showErrorMessage="1" sqref="Y11:AB34" xr:uid="{E01E95BE-278A-4F7F-B9BD-0F78C8AD321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9A0A73C-9F27-4426-8AC1-B780AE96E877}">
          <x14:formula1>
            <xm:f>'(参考)リスト'!$F$16:$F$21</xm:f>
          </x14:formula1>
          <xm:sqref>U11:X34</xm:sqref>
        </x14:dataValidation>
        <x14:dataValidation type="list" allowBlank="1" showInputMessage="1" showErrorMessage="1" xr:uid="{C79EAA15-AEF0-4F6A-8BD3-5143AB6A779B}">
          <x14:formula1>
            <xm:f>'(参考)リスト'!$D$16:$D$18</xm:f>
          </x14:formula1>
          <xm:sqref>P11:Q34</xm:sqref>
        </x14:dataValidation>
        <x14:dataValidation type="list" allowBlank="1" showInputMessage="1" showErrorMessage="1" xr:uid="{4C3B69A0-44D7-4E1F-8389-35E0B3ACD101}">
          <x14:formula1>
            <xm:f>'(参考)リスト'!$E$16:$E$27</xm:f>
          </x14:formula1>
          <xm:sqref>R11:T34</xm:sqref>
        </x14:dataValidation>
        <x14:dataValidation type="list" allowBlank="1" showInputMessage="1" showErrorMessage="1" xr:uid="{410C4F5C-514C-44C0-B1C4-9869FC2C038F}">
          <x14:formula1>
            <xm:f>'(参考)リスト'!$B$16:$B$21</xm:f>
          </x14:formula1>
          <xm:sqref>L11:M34</xm:sqref>
        </x14:dataValidation>
        <x14:dataValidation type="list" allowBlank="1" showInputMessage="1" showErrorMessage="1" xr:uid="{7AE51023-661A-4FAA-93D8-57288BB68783}">
          <x14:formula1>
            <xm:f>'(参考)リスト'!$G$16:$G$19</xm:f>
          </x14:formula1>
          <xm:sqref>AM35:AO38</xm:sqref>
        </x14:dataValidation>
        <x14:dataValidation type="list" allowBlank="1" showInputMessage="1" showErrorMessage="1" xr:uid="{90C26B79-2258-4B90-AEC9-691A607B6A69}">
          <x14:formula1>
            <xm:f>'(参考)リスト'!$C$16:$C$47</xm:f>
          </x14:formula1>
          <xm:sqref>N11:O34</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15E07-FF5B-44A3-A60C-4FD1CB3897B9}">
  <sheetPr codeName="Sheet11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S031</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948</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607</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1">
    <dataValidation type="list" allowBlank="1" showInputMessage="1" showErrorMessage="1" sqref="Y11:AB34" xr:uid="{B0E59B63-4B19-4F7D-88E0-D4CCA9D514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7D620BD-52C8-4FDB-B1C6-50C1BD441D09}">
          <x14:formula1>
            <xm:f>'(参考)リスト'!$C$16:$C$47</xm:f>
          </x14:formula1>
          <xm:sqref>N11:O34</xm:sqref>
        </x14:dataValidation>
        <x14:dataValidation type="list" allowBlank="1" showInputMessage="1" showErrorMessage="1" xr:uid="{6ADB1BF6-01FE-433B-87F2-23984E1D8AE1}">
          <x14:formula1>
            <xm:f>'(参考)リスト'!$G$16:$G$19</xm:f>
          </x14:formula1>
          <xm:sqref>AM35:AO38</xm:sqref>
        </x14:dataValidation>
        <x14:dataValidation type="list" allowBlank="1" showInputMessage="1" showErrorMessage="1" xr:uid="{C6252E2B-A75E-4AF2-ABA1-0E5E76C4C6EF}">
          <x14:formula1>
            <xm:f>'(参考)リスト'!$B$16:$B$21</xm:f>
          </x14:formula1>
          <xm:sqref>L11:M34</xm:sqref>
        </x14:dataValidation>
        <x14:dataValidation type="list" allowBlank="1" showInputMessage="1" showErrorMessage="1" xr:uid="{C8294152-CDFD-4E4C-B423-86C7645C50D2}">
          <x14:formula1>
            <xm:f>'(参考)リスト'!$E$16:$E$27</xm:f>
          </x14:formula1>
          <xm:sqref>R11:T34</xm:sqref>
        </x14:dataValidation>
        <x14:dataValidation type="list" allowBlank="1" showInputMessage="1" showErrorMessage="1" xr:uid="{C731DC26-9A8B-430F-AE61-E04E956D3A86}">
          <x14:formula1>
            <xm:f>'(参考)リスト'!$D$16:$D$18</xm:f>
          </x14:formula1>
          <xm:sqref>P11:Q34</xm:sqref>
        </x14:dataValidation>
        <x14:dataValidation type="list" allowBlank="1" showInputMessage="1" showErrorMessage="1" xr:uid="{AE344B3C-C274-46E6-BB23-EDE682FE4895}">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67A72-8EF5-435B-A194-B06855F64759}">
  <sheetPr codeName="Sheet11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S032</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0.64</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949</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604</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0.51</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606</v>
      </c>
      <c r="O13" s="904"/>
      <c r="P13" s="902" t="s">
        <v>542</v>
      </c>
      <c r="Q13" s="904"/>
      <c r="R13" s="905" t="s">
        <v>442</v>
      </c>
      <c r="S13" s="906"/>
      <c r="T13" s="907"/>
      <c r="U13" s="902" t="s">
        <v>531</v>
      </c>
      <c r="V13" s="904"/>
      <c r="W13" s="902" t="s">
        <v>593</v>
      </c>
      <c r="X13" s="904"/>
      <c r="Y13" s="233"/>
      <c r="Z13" s="233"/>
      <c r="AA13" s="233"/>
      <c r="AB13" s="233"/>
      <c r="AC13" s="257"/>
      <c r="AD13" s="257"/>
      <c r="AE13" s="257"/>
      <c r="AF13" s="257">
        <v>0.13</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0.64</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1">
    <dataValidation type="list" allowBlank="1" showInputMessage="1" showErrorMessage="1" sqref="Y11:AB34" xr:uid="{25520F46-3EDA-4EBF-AD33-9DFBD24E9E5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A054F62-2F17-44D3-899D-9FB26D15308B}">
          <x14:formula1>
            <xm:f>'(参考)リスト'!$F$16:$F$21</xm:f>
          </x14:formula1>
          <xm:sqref>U11:X34</xm:sqref>
        </x14:dataValidation>
        <x14:dataValidation type="list" allowBlank="1" showInputMessage="1" showErrorMessage="1" xr:uid="{6B5B9D30-B72D-45F3-8D96-E989BAEAE14A}">
          <x14:formula1>
            <xm:f>'(参考)リスト'!$D$16:$D$18</xm:f>
          </x14:formula1>
          <xm:sqref>P11:Q34</xm:sqref>
        </x14:dataValidation>
        <x14:dataValidation type="list" allowBlank="1" showInputMessage="1" showErrorMessage="1" xr:uid="{11C111D4-C5D1-4424-A59D-5B347BF28446}">
          <x14:formula1>
            <xm:f>'(参考)リスト'!$E$16:$E$27</xm:f>
          </x14:formula1>
          <xm:sqref>R11:T34</xm:sqref>
        </x14:dataValidation>
        <x14:dataValidation type="list" allowBlank="1" showInputMessage="1" showErrorMessage="1" xr:uid="{68F3CC5A-1CD8-4138-A08F-9327BD4A8D7F}">
          <x14:formula1>
            <xm:f>'(参考)リスト'!$B$16:$B$21</xm:f>
          </x14:formula1>
          <xm:sqref>L11:M34</xm:sqref>
        </x14:dataValidation>
        <x14:dataValidation type="list" allowBlank="1" showInputMessage="1" showErrorMessage="1" xr:uid="{FEE74353-F769-4EA0-A514-55C4059BD33A}">
          <x14:formula1>
            <xm:f>'(参考)リスト'!$G$16:$G$19</xm:f>
          </x14:formula1>
          <xm:sqref>AM35:AO38</xm:sqref>
        </x14:dataValidation>
        <x14:dataValidation type="list" allowBlank="1" showInputMessage="1" showErrorMessage="1" xr:uid="{E86F9E90-66A5-47EB-8352-A8B4A2F3C9CC}">
          <x14:formula1>
            <xm:f>'(参考)リスト'!$C$16:$C$47</xm:f>
          </x14:formula1>
          <xm:sqref>N11:O34</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BE95F-567A-45CC-80B3-DC25AD670EEC}">
  <sheetPr codeName="Sheet11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1.4</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950</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476</v>
      </c>
      <c r="S11" s="797"/>
      <c r="T11" s="797"/>
      <c r="U11" s="902" t="s">
        <v>593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593</v>
      </c>
      <c r="V13" s="904"/>
      <c r="W13" s="902" t="s">
        <v>593</v>
      </c>
      <c r="X13" s="904"/>
      <c r="Y13" s="233"/>
      <c r="Z13" s="233"/>
      <c r="AA13" s="233"/>
      <c r="AB13" s="233"/>
      <c r="AC13" s="257"/>
      <c r="AD13" s="257"/>
      <c r="AE13" s="257"/>
      <c r="AF13" s="257">
        <v>1.4</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1.4</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1">
    <dataValidation type="list" allowBlank="1" showInputMessage="1" showErrorMessage="1" sqref="Y11:AB34" xr:uid="{A02C8AF5-F7DD-4BE4-AAD9-A25F9186B1D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484B157-7412-4A8A-846C-7BF4F2A2577F}">
          <x14:formula1>
            <xm:f>'(参考)リスト'!$C$16:$C$47</xm:f>
          </x14:formula1>
          <xm:sqref>N11:O34</xm:sqref>
        </x14:dataValidation>
        <x14:dataValidation type="list" allowBlank="1" showInputMessage="1" showErrorMessage="1" xr:uid="{D51C28A0-0384-4431-85C8-FBDA51BF6CF1}">
          <x14:formula1>
            <xm:f>'(参考)リスト'!$G$16:$G$19</xm:f>
          </x14:formula1>
          <xm:sqref>AM35:AO38</xm:sqref>
        </x14:dataValidation>
        <x14:dataValidation type="list" allowBlank="1" showInputMessage="1" showErrorMessage="1" xr:uid="{1ED00779-3465-483D-A887-E8EEE3EC5059}">
          <x14:formula1>
            <xm:f>'(参考)リスト'!$B$16:$B$21</xm:f>
          </x14:formula1>
          <xm:sqref>L11:M34</xm:sqref>
        </x14:dataValidation>
        <x14:dataValidation type="list" allowBlank="1" showInputMessage="1" showErrorMessage="1" xr:uid="{41B21A48-A9F8-47A4-885F-B2B2F36A30ED}">
          <x14:formula1>
            <xm:f>'(参考)リスト'!$E$16:$E$27</xm:f>
          </x14:formula1>
          <xm:sqref>R11:T34</xm:sqref>
        </x14:dataValidation>
        <x14:dataValidation type="list" allowBlank="1" showInputMessage="1" showErrorMessage="1" xr:uid="{8DD15589-CA18-4B13-80F3-957827EA1E62}">
          <x14:formula1>
            <xm:f>'(参考)リスト'!$D$16:$D$18</xm:f>
          </x14:formula1>
          <xm:sqref>P11:Q34</xm:sqref>
        </x14:dataValidation>
        <x14:dataValidation type="list" allowBlank="1" showInputMessage="1" showErrorMessage="1" xr:uid="{85DFBE1E-C7CA-4305-A89C-2CADEF8A4765}">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92F33-3424-492E-9260-F2E5B69D1289}">
  <sheetPr codeName="Sheet11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S034</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9.0000000000000011E-2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951</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604</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9.0000000000000011E-2</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9.0000000000000011E-2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1">
    <dataValidation type="list" allowBlank="1" showInputMessage="1" showErrorMessage="1" sqref="Y11:AB34" xr:uid="{C5C6BD87-CC0B-4FBB-AE1B-335F24F5960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ED3AD11-015D-484C-BF19-1DA758D61D42}">
          <x14:formula1>
            <xm:f>'(参考)リスト'!$F$16:$F$21</xm:f>
          </x14:formula1>
          <xm:sqref>U11:X34</xm:sqref>
        </x14:dataValidation>
        <x14:dataValidation type="list" allowBlank="1" showInputMessage="1" showErrorMessage="1" xr:uid="{7A6868AE-0245-4166-8496-2C94EE5BF4FA}">
          <x14:formula1>
            <xm:f>'(参考)リスト'!$D$16:$D$18</xm:f>
          </x14:formula1>
          <xm:sqref>P11:Q34</xm:sqref>
        </x14:dataValidation>
        <x14:dataValidation type="list" allowBlank="1" showInputMessage="1" showErrorMessage="1" xr:uid="{54EDAB7D-943A-4121-95F2-BD71D4FAE4A8}">
          <x14:formula1>
            <xm:f>'(参考)リスト'!$E$16:$E$27</xm:f>
          </x14:formula1>
          <xm:sqref>R11:T34</xm:sqref>
        </x14:dataValidation>
        <x14:dataValidation type="list" allowBlank="1" showInputMessage="1" showErrorMessage="1" xr:uid="{12325A9D-95C6-4B8C-9C9B-C3DEE78BB19E}">
          <x14:formula1>
            <xm:f>'(参考)リスト'!$B$16:$B$21</xm:f>
          </x14:formula1>
          <xm:sqref>L11:M34</xm:sqref>
        </x14:dataValidation>
        <x14:dataValidation type="list" allowBlank="1" showInputMessage="1" showErrorMessage="1" xr:uid="{C65125CD-76F1-455B-B07A-85FFE1435E91}">
          <x14:formula1>
            <xm:f>'(参考)リスト'!$G$16:$G$19</xm:f>
          </x14:formula1>
          <xm:sqref>AM35:AO38</xm:sqref>
        </x14:dataValidation>
        <x14:dataValidation type="list" allowBlank="1" showInputMessage="1" showErrorMessage="1" xr:uid="{5DEF0E74-C54F-49F6-BBC6-9077DB83EF82}">
          <x14:formula1>
            <xm:f>'(参考)リスト'!$C$16:$C$47</xm:f>
          </x14:formula1>
          <xm:sqref>N11:O34</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FD238-8CD7-4C44-8434-F54D2F50A406}">
  <sheetPr codeName="Sheet11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S035</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952</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912</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1">
    <dataValidation type="list" allowBlank="1" showInputMessage="1" showErrorMessage="1" sqref="Y11:AB34" xr:uid="{679FAFAF-7879-4CC4-9CEA-4778C053A53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F6B77C9-CED5-4695-959A-C1E0C0F66EFA}">
          <x14:formula1>
            <xm:f>'(参考)リスト'!$C$16:$C$47</xm:f>
          </x14:formula1>
          <xm:sqref>N11:O34</xm:sqref>
        </x14:dataValidation>
        <x14:dataValidation type="list" allowBlank="1" showInputMessage="1" showErrorMessage="1" xr:uid="{C0473A06-8020-4AE2-B95B-94F418DA04CA}">
          <x14:formula1>
            <xm:f>'(参考)リスト'!$G$16:$G$19</xm:f>
          </x14:formula1>
          <xm:sqref>AM35:AO38</xm:sqref>
        </x14:dataValidation>
        <x14:dataValidation type="list" allowBlank="1" showInputMessage="1" showErrorMessage="1" xr:uid="{C95C53E5-19CB-4B37-99EC-F9FA2CAD147A}">
          <x14:formula1>
            <xm:f>'(参考)リスト'!$B$16:$B$21</xm:f>
          </x14:formula1>
          <xm:sqref>L11:M34</xm:sqref>
        </x14:dataValidation>
        <x14:dataValidation type="list" allowBlank="1" showInputMessage="1" showErrorMessage="1" xr:uid="{08588AC7-BC7B-49BD-8B19-A9D185A7FEEC}">
          <x14:formula1>
            <xm:f>'(参考)リスト'!$E$16:$E$27</xm:f>
          </x14:formula1>
          <xm:sqref>R11:T34</xm:sqref>
        </x14:dataValidation>
        <x14:dataValidation type="list" allowBlank="1" showInputMessage="1" showErrorMessage="1" xr:uid="{189932F2-2169-41B0-905D-995DE0006394}">
          <x14:formula1>
            <xm:f>'(参考)リスト'!$D$16:$D$18</xm:f>
          </x14:formula1>
          <xm:sqref>P11:Q34</xm:sqref>
        </x14:dataValidation>
        <x14:dataValidation type="list" allowBlank="1" showInputMessage="1" showErrorMessage="1" xr:uid="{32A0AF20-35A5-4883-90E7-BAF0146A91B2}">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6D244-97B1-4B13-AB1A-F9DB2E579D42}">
  <sheetPr codeName="Sheet11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S036</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0.08</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953</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593</v>
      </c>
      <c r="V11" s="904"/>
      <c r="W11" s="902" t="s">
        <v>593</v>
      </c>
      <c r="X11" s="904"/>
      <c r="Y11" s="233"/>
      <c r="Z11" s="233"/>
      <c r="AA11" s="233"/>
      <c r="AB11" s="233"/>
      <c r="AC11" s="257"/>
      <c r="AD11" s="257"/>
      <c r="AE11" s="257"/>
      <c r="AF11" s="257">
        <v>0.05</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451</v>
      </c>
      <c r="S13" s="906"/>
      <c r="T13" s="907"/>
      <c r="U13" s="902" t="s">
        <v>531</v>
      </c>
      <c r="V13" s="904"/>
      <c r="W13" s="902" t="s">
        <v>593</v>
      </c>
      <c r="X13" s="904"/>
      <c r="Y13" s="233"/>
      <c r="Z13" s="233"/>
      <c r="AA13" s="233"/>
      <c r="AB13" s="233"/>
      <c r="AC13" s="257"/>
      <c r="AD13" s="257"/>
      <c r="AE13" s="257"/>
      <c r="AF13" s="257">
        <v>0.03</v>
      </c>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0.08</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1">
    <dataValidation type="list" allowBlank="1" showInputMessage="1" showErrorMessage="1" sqref="Y11:AB34" xr:uid="{82ED105E-382E-4E5A-A640-449BE1B8FF2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9ADFF05-9D75-4722-A844-0349081260A2}">
          <x14:formula1>
            <xm:f>'(参考)リスト'!$F$16:$F$21</xm:f>
          </x14:formula1>
          <xm:sqref>U11:X34</xm:sqref>
        </x14:dataValidation>
        <x14:dataValidation type="list" allowBlank="1" showInputMessage="1" showErrorMessage="1" xr:uid="{47AA57A0-2FD2-4FDC-AC58-2AC3031B6B8B}">
          <x14:formula1>
            <xm:f>'(参考)リスト'!$D$16:$D$18</xm:f>
          </x14:formula1>
          <xm:sqref>P11:Q34</xm:sqref>
        </x14:dataValidation>
        <x14:dataValidation type="list" allowBlank="1" showInputMessage="1" showErrorMessage="1" xr:uid="{8E8702EA-5273-46DD-8B61-8890E4731305}">
          <x14:formula1>
            <xm:f>'(参考)リスト'!$E$16:$E$27</xm:f>
          </x14:formula1>
          <xm:sqref>R11:T34</xm:sqref>
        </x14:dataValidation>
        <x14:dataValidation type="list" allowBlank="1" showInputMessage="1" showErrorMessage="1" xr:uid="{4A9108A7-0D4C-4BFB-B91A-7BE60B285B1B}">
          <x14:formula1>
            <xm:f>'(参考)リスト'!$B$16:$B$21</xm:f>
          </x14:formula1>
          <xm:sqref>L11:M34</xm:sqref>
        </x14:dataValidation>
        <x14:dataValidation type="list" allowBlank="1" showInputMessage="1" showErrorMessage="1" xr:uid="{35B6644B-C14E-4705-829E-C203EEE6CE20}">
          <x14:formula1>
            <xm:f>'(参考)リスト'!$G$16:$G$19</xm:f>
          </x14:formula1>
          <xm:sqref>AM35:AO38</xm:sqref>
        </x14:dataValidation>
        <x14:dataValidation type="list" allowBlank="1" showInputMessage="1" showErrorMessage="1" xr:uid="{CCF201D6-5BA1-4C1E-9927-A81C5D22C424}">
          <x14:formula1>
            <xm:f>'(参考)リスト'!$C$16:$C$47</xm:f>
          </x14:formula1>
          <xm:sqref>N11:O34</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6022-5DAF-4D80-B3D5-5A3CE0F3FAD4}">
  <sheetPr codeName="Sheet11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S037</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954</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1">
    <dataValidation type="list" allowBlank="1" showInputMessage="1" showErrorMessage="1" sqref="Y11:AB34" xr:uid="{588954A1-FBAB-4BA8-B111-6989B77616A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8666E30-D15F-4405-B120-A19AB64B2788}">
          <x14:formula1>
            <xm:f>'(参考)リスト'!$C$16:$C$47</xm:f>
          </x14:formula1>
          <xm:sqref>N11:O34</xm:sqref>
        </x14:dataValidation>
        <x14:dataValidation type="list" allowBlank="1" showInputMessage="1" showErrorMessage="1" xr:uid="{27E76A46-7F39-48C5-A0E0-8AF3C16BFFD0}">
          <x14:formula1>
            <xm:f>'(参考)リスト'!$G$16:$G$19</xm:f>
          </x14:formula1>
          <xm:sqref>AM35:AO38</xm:sqref>
        </x14:dataValidation>
        <x14:dataValidation type="list" allowBlank="1" showInputMessage="1" showErrorMessage="1" xr:uid="{45C8D3B8-7F20-4EE8-82BE-C168DD4B8F45}">
          <x14:formula1>
            <xm:f>'(参考)リスト'!$B$16:$B$21</xm:f>
          </x14:formula1>
          <xm:sqref>L11:M34</xm:sqref>
        </x14:dataValidation>
        <x14:dataValidation type="list" allowBlank="1" showInputMessage="1" showErrorMessage="1" xr:uid="{5750CA59-1D02-49B6-A253-E9981A8BA3BF}">
          <x14:formula1>
            <xm:f>'(参考)リスト'!$E$16:$E$27</xm:f>
          </x14:formula1>
          <xm:sqref>R11:T34</xm:sqref>
        </x14:dataValidation>
        <x14:dataValidation type="list" allowBlank="1" showInputMessage="1" showErrorMessage="1" xr:uid="{3EF52325-63AA-4502-AB4B-D29F7A82115A}">
          <x14:formula1>
            <xm:f>'(参考)リスト'!$D$16:$D$18</xm:f>
          </x14:formula1>
          <xm:sqref>P11:Q34</xm:sqref>
        </x14:dataValidation>
        <x14:dataValidation type="list" allowBlank="1" showInputMessage="1" showErrorMessage="1" xr:uid="{740E3553-9B12-40CE-B730-9AB77613CCD1}">
          <x14:formula1>
            <xm:f>'(参考)リスト'!$F$16:$F$21</xm:f>
          </x14:formula1>
          <xm:sqref>U11:X34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9435C-5306-4B9A-9B8C-EC3EBB526A79}">
  <sheetPr codeName="Sheet11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S038</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0.39</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955</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593</v>
      </c>
      <c r="V11" s="904"/>
      <c r="W11" s="902" t="s">
        <v>593</v>
      </c>
      <c r="X11" s="904"/>
      <c r="Y11" s="233"/>
      <c r="Z11" s="233"/>
      <c r="AA11" s="233"/>
      <c r="AB11" s="233"/>
      <c r="AC11" s="257"/>
      <c r="AD11" s="257"/>
      <c r="AE11" s="257"/>
      <c r="AF11" s="257">
        <v>0.39</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0.39</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1">
    <dataValidation type="list" allowBlank="1" showInputMessage="1" showErrorMessage="1" sqref="Y11:AB34" xr:uid="{61FC075D-7E3C-4991-B5AF-B86AC26E1F4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F7D6FEC-5190-452D-8A85-7F42DB50F329}">
          <x14:formula1>
            <xm:f>'(参考)リスト'!$F$16:$F$21</xm:f>
          </x14:formula1>
          <xm:sqref>U11:X34</xm:sqref>
        </x14:dataValidation>
        <x14:dataValidation type="list" allowBlank="1" showInputMessage="1" showErrorMessage="1" xr:uid="{462E16CB-C8F6-4DE4-ADE4-88474D4F2383}">
          <x14:formula1>
            <xm:f>'(参考)リスト'!$D$16:$D$18</xm:f>
          </x14:formula1>
          <xm:sqref>P11:Q34</xm:sqref>
        </x14:dataValidation>
        <x14:dataValidation type="list" allowBlank="1" showInputMessage="1" showErrorMessage="1" xr:uid="{56E7FC8F-A656-4D43-A127-CDDE452A547E}">
          <x14:formula1>
            <xm:f>'(参考)リスト'!$E$16:$E$27</xm:f>
          </x14:formula1>
          <xm:sqref>R11:T34</xm:sqref>
        </x14:dataValidation>
        <x14:dataValidation type="list" allowBlank="1" showInputMessage="1" showErrorMessage="1" xr:uid="{935B5D01-96E1-480E-94EF-6B75F00DDBC1}">
          <x14:formula1>
            <xm:f>'(参考)リスト'!$B$16:$B$21</xm:f>
          </x14:formula1>
          <xm:sqref>L11:M34</xm:sqref>
        </x14:dataValidation>
        <x14:dataValidation type="list" allowBlank="1" showInputMessage="1" showErrorMessage="1" xr:uid="{48101BE4-77E4-4D69-A9B5-F7B3D850D32B}">
          <x14:formula1>
            <xm:f>'(参考)リスト'!$G$16:$G$19</xm:f>
          </x14:formula1>
          <xm:sqref>AM35:AO38</xm:sqref>
        </x14:dataValidation>
        <x14:dataValidation type="list" allowBlank="1" showInputMessage="1" showErrorMessage="1" xr:uid="{12103F35-9D98-4EE4-87CA-86EAA1AF2717}">
          <x14:formula1>
            <xm:f>'(参考)リスト'!$C$16:$C$47</xm:f>
          </x14:formula1>
          <xm:sqref>N11:O34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BA96A-5D3C-4FDD-B71E-0DD8E0BA8D10}">
  <sheetPr codeName="Sheet11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S039</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956</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0.12</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1">
    <dataValidation type="list" allowBlank="1" showInputMessage="1" showErrorMessage="1" sqref="Y11:AB34" xr:uid="{F7B71DC7-D5BC-4AAC-8E03-03D5386F6CC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53DDC7C-1FB3-4030-B36C-2CDF4F67F869}">
          <x14:formula1>
            <xm:f>'(参考)リスト'!$C$16:$C$47</xm:f>
          </x14:formula1>
          <xm:sqref>N11:O34</xm:sqref>
        </x14:dataValidation>
        <x14:dataValidation type="list" allowBlank="1" showInputMessage="1" showErrorMessage="1" xr:uid="{E176B93C-9ED5-4530-946D-9AE8D9270B73}">
          <x14:formula1>
            <xm:f>'(参考)リスト'!$G$16:$G$19</xm:f>
          </x14:formula1>
          <xm:sqref>AM35:AO38</xm:sqref>
        </x14:dataValidation>
        <x14:dataValidation type="list" allowBlank="1" showInputMessage="1" showErrorMessage="1" xr:uid="{48EAB0DF-BD82-47CB-8C52-A0847CCC5178}">
          <x14:formula1>
            <xm:f>'(参考)リスト'!$B$16:$B$21</xm:f>
          </x14:formula1>
          <xm:sqref>L11:M34</xm:sqref>
        </x14:dataValidation>
        <x14:dataValidation type="list" allowBlank="1" showInputMessage="1" showErrorMessage="1" xr:uid="{4C2D483E-7953-45D8-82FD-186416481AB4}">
          <x14:formula1>
            <xm:f>'(参考)リスト'!$E$16:$E$27</xm:f>
          </x14:formula1>
          <xm:sqref>R11:T34</xm:sqref>
        </x14:dataValidation>
        <x14:dataValidation type="list" allowBlank="1" showInputMessage="1" showErrorMessage="1" xr:uid="{38351962-328C-4A4E-AEF2-E6A51FF15E34}">
          <x14:formula1>
            <xm:f>'(参考)リスト'!$D$16:$D$18</xm:f>
          </x14:formula1>
          <xm:sqref>P11:Q34</xm:sqref>
        </x14:dataValidation>
        <x14:dataValidation type="list" allowBlank="1" showInputMessage="1" showErrorMessage="1" xr:uid="{79CA5661-3E85-41ED-A064-4A14FFCE5714}">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7CD52-E15F-45BE-8C91-572396EC8EE7}">
  <sheetPr codeName="Sheet12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S040</v>
      </c>
      <c r="AW5" s="36">
        <f>R7</f>
        <v>10.35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0.10199999999999999</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957</v>
      </c>
      <c r="O7" s="882"/>
      <c r="P7" s="878" t="s">
        <v>342</v>
      </c>
      <c r="Q7" s="880"/>
      <c r="R7" s="883">
        <v>10.35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451</v>
      </c>
      <c r="S11" s="797"/>
      <c r="T11" s="797"/>
      <c r="U11" s="902" t="s">
        <v>529</v>
      </c>
      <c r="V11" s="904"/>
      <c r="W11" s="902" t="s">
        <v>593</v>
      </c>
      <c r="X11" s="904"/>
      <c r="Y11" s="233"/>
      <c r="Z11" s="233"/>
      <c r="AA11" s="233"/>
      <c r="AB11" s="233"/>
      <c r="AC11" s="257"/>
      <c r="AD11" s="257"/>
      <c r="AE11" s="257"/>
      <c r="AF11" s="257">
        <v>1.2E-2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0.09</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0.10199999999999999</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1">
    <dataValidation type="list" allowBlank="1" showInputMessage="1" showErrorMessage="1" sqref="Y11:AB34" xr:uid="{D67DFA1C-7C14-48DF-B2B9-99053D3202A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874C5BB-1DE8-4483-B668-ADF934EFA7FC}">
          <x14:formula1>
            <xm:f>'(参考)リスト'!$F$16:$F$21</xm:f>
          </x14:formula1>
          <xm:sqref>U11:X34</xm:sqref>
        </x14:dataValidation>
        <x14:dataValidation type="list" allowBlank="1" showInputMessage="1" showErrorMessage="1" xr:uid="{E79D3021-13A0-477D-922A-1BE7DAAC001D}">
          <x14:formula1>
            <xm:f>'(参考)リスト'!$D$16:$D$18</xm:f>
          </x14:formula1>
          <xm:sqref>P11:Q34</xm:sqref>
        </x14:dataValidation>
        <x14:dataValidation type="list" allowBlank="1" showInputMessage="1" showErrorMessage="1" xr:uid="{CEE62413-F503-4029-AFFC-656393A1AE5C}">
          <x14:formula1>
            <xm:f>'(参考)リスト'!$E$16:$E$27</xm:f>
          </x14:formula1>
          <xm:sqref>R11:T34</xm:sqref>
        </x14:dataValidation>
        <x14:dataValidation type="list" allowBlank="1" showInputMessage="1" showErrorMessage="1" xr:uid="{E17F31C4-DE3E-4E95-9F55-6E9A262CBCB9}">
          <x14:formula1>
            <xm:f>'(参考)リスト'!$B$16:$B$21</xm:f>
          </x14:formula1>
          <xm:sqref>L11:M34</xm:sqref>
        </x14:dataValidation>
        <x14:dataValidation type="list" allowBlank="1" showInputMessage="1" showErrorMessage="1" xr:uid="{991DEBBA-2430-49D6-9466-C591CCC0CAB5}">
          <x14:formula1>
            <xm:f>'(参考)リスト'!$G$16:$G$19</xm:f>
          </x14:formula1>
          <xm:sqref>AM35:AO38</xm:sqref>
        </x14:dataValidation>
        <x14:dataValidation type="list" allowBlank="1" showInputMessage="1" showErrorMessage="1" xr:uid="{E78FC453-98A2-417A-8AA2-0043369568E9}">
          <x14:formula1>
            <xm:f>'(参考)リスト'!$C$16:$C$47</xm:f>
          </x14:formula1>
          <xm:sqref>N11:O34</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387E-BC19-4562-A15E-B09479196D10}">
  <sheetPr codeName="Sheet12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S041</v>
      </c>
      <c r="AW5" s="36">
        <f>R7</f>
        <v>10.4</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1.0449999999999999</v>
      </c>
      <c r="BR5" s="45">
        <f>AF35</f>
        <v>1.32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958</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593</v>
      </c>
      <c r="V11" s="904"/>
      <c r="W11" s="902" t="s">
        <v>593</v>
      </c>
      <c r="X11" s="904"/>
      <c r="Y11" s="233"/>
      <c r="Z11" s="233"/>
      <c r="AA11" s="233"/>
      <c r="AB11" s="233"/>
      <c r="AC11" s="257"/>
      <c r="AD11" s="257"/>
      <c r="AE11" s="257"/>
      <c r="AF11" s="257">
        <v>1.32</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737</v>
      </c>
      <c r="O12" s="904"/>
      <c r="P12" s="902" t="s">
        <v>542</v>
      </c>
      <c r="Q12" s="904"/>
      <c r="R12" s="797" t="s">
        <v>464</v>
      </c>
      <c r="S12" s="797"/>
      <c r="T12" s="797"/>
      <c r="U12" s="902" t="s">
        <v>531</v>
      </c>
      <c r="V12" s="904"/>
      <c r="W12" s="902" t="s">
        <v>595</v>
      </c>
      <c r="X12" s="904"/>
      <c r="Y12" s="233"/>
      <c r="Z12" s="233"/>
      <c r="AA12" s="233"/>
      <c r="AB12" s="233"/>
      <c r="AC12" s="257"/>
      <c r="AD12" s="257"/>
      <c r="AE12" s="257">
        <v>1.0449999999999999</v>
      </c>
      <c r="AF12" s="257"/>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703</v>
      </c>
      <c r="O13" s="904"/>
      <c r="P13" s="902"/>
      <c r="Q13" s="904"/>
      <c r="R13" s="905" t="s">
        <v>476</v>
      </c>
      <c r="S13" s="906"/>
      <c r="T13" s="907"/>
      <c r="U13" s="902" t="s">
        <v>593</v>
      </c>
      <c r="V13" s="904"/>
      <c r="W13" s="902"/>
      <c r="X13" s="904"/>
      <c r="Y13" s="233"/>
      <c r="Z13" s="233"/>
      <c r="AA13" s="233"/>
      <c r="AB13" s="233"/>
      <c r="AC13" s="232"/>
      <c r="AD13" s="232"/>
      <c r="AE13" s="232"/>
      <c r="AF13" s="232"/>
      <c r="AG13" s="232"/>
      <c r="AH13" s="232"/>
      <c r="AI13" s="232"/>
      <c r="AJ13" s="232"/>
      <c r="AK13" s="902" t="s">
        <v>912</v>
      </c>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1.0449999999999999</v>
      </c>
      <c r="AF35" s="89">
        <f t="shared" si="7"/>
        <v>1.32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1</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1">
    <dataValidation type="list" allowBlank="1" showInputMessage="1" showErrorMessage="1" sqref="Y11:AB34" xr:uid="{0065988E-47FF-4738-84A6-64F4A5A5B26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A20ADA7-771A-4CEE-A532-A6FEB200FD1D}">
          <x14:formula1>
            <xm:f>'(参考)リスト'!$C$16:$C$47</xm:f>
          </x14:formula1>
          <xm:sqref>N11:O34</xm:sqref>
        </x14:dataValidation>
        <x14:dataValidation type="list" allowBlank="1" showInputMessage="1" showErrorMessage="1" xr:uid="{E4241085-E550-48BE-BB6E-280C8821E91C}">
          <x14:formula1>
            <xm:f>'(参考)リスト'!$G$16:$G$19</xm:f>
          </x14:formula1>
          <xm:sqref>AM35:AO38</xm:sqref>
        </x14:dataValidation>
        <x14:dataValidation type="list" allowBlank="1" showInputMessage="1" showErrorMessage="1" xr:uid="{B671F728-0AED-4FFB-A206-836139D8A638}">
          <x14:formula1>
            <xm:f>'(参考)リスト'!$B$16:$B$21</xm:f>
          </x14:formula1>
          <xm:sqref>L11:M34</xm:sqref>
        </x14:dataValidation>
        <x14:dataValidation type="list" allowBlank="1" showInputMessage="1" showErrorMessage="1" xr:uid="{D7193B1C-301A-4EC4-BDC6-E473842A09A3}">
          <x14:formula1>
            <xm:f>'(参考)リスト'!$E$16:$E$27</xm:f>
          </x14:formula1>
          <xm:sqref>R11:T34</xm:sqref>
        </x14:dataValidation>
        <x14:dataValidation type="list" allowBlank="1" showInputMessage="1" showErrorMessage="1" xr:uid="{B36F15B8-769D-4374-A4A5-09CCA4C8CA46}">
          <x14:formula1>
            <xm:f>'(参考)リスト'!$D$16:$D$18</xm:f>
          </x14:formula1>
          <xm:sqref>P11:Q34</xm:sqref>
        </x14:dataValidation>
        <x14:dataValidation type="list" allowBlank="1" showInputMessage="1" showErrorMessage="1" xr:uid="{AF6BB557-DFD7-4D3C-ACC0-92D26A00B01C}">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1937A-4459-4047-A98E-C956E6BE5B23}">
  <sheetPr codeName="Sheet12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S042</v>
      </c>
      <c r="AW5" s="36">
        <f>R7</f>
        <v>9.9</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0.57000000000000006</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959</v>
      </c>
      <c r="O7" s="882"/>
      <c r="P7" s="878" t="s">
        <v>342</v>
      </c>
      <c r="Q7" s="880"/>
      <c r="R7" s="883">
        <v>9.9</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607</v>
      </c>
      <c r="O12" s="904"/>
      <c r="P12" s="902" t="s">
        <v>542</v>
      </c>
      <c r="Q12" s="904"/>
      <c r="R12" s="797" t="s">
        <v>442</v>
      </c>
      <c r="S12" s="797"/>
      <c r="T12" s="797"/>
      <c r="U12" s="902" t="s">
        <v>531</v>
      </c>
      <c r="V12" s="904"/>
      <c r="W12" s="902" t="s">
        <v>593</v>
      </c>
      <c r="X12" s="904"/>
      <c r="Y12" s="233"/>
      <c r="Z12" s="233"/>
      <c r="AA12" s="233"/>
      <c r="AB12" s="233"/>
      <c r="AC12" s="257"/>
      <c r="AD12" s="257"/>
      <c r="AE12" s="257"/>
      <c r="AF12" s="257">
        <v>0.16000000000000003</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607</v>
      </c>
      <c r="O13" s="904"/>
      <c r="P13" s="902" t="s">
        <v>542</v>
      </c>
      <c r="Q13" s="904"/>
      <c r="R13" s="905" t="s">
        <v>442</v>
      </c>
      <c r="S13" s="906"/>
      <c r="T13" s="907"/>
      <c r="U13" s="902" t="s">
        <v>531</v>
      </c>
      <c r="V13" s="904"/>
      <c r="W13" s="902" t="s">
        <v>593</v>
      </c>
      <c r="X13" s="904"/>
      <c r="Y13" s="233"/>
      <c r="Z13" s="233"/>
      <c r="AA13" s="233"/>
      <c r="AB13" s="233"/>
      <c r="AC13" s="257"/>
      <c r="AD13" s="257"/>
      <c r="AE13" s="257"/>
      <c r="AF13" s="257">
        <v>0.32000000000000006</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708</v>
      </c>
      <c r="O14" s="904"/>
      <c r="P14" s="902" t="s">
        <v>542</v>
      </c>
      <c r="Q14" s="904"/>
      <c r="R14" s="905" t="s">
        <v>442</v>
      </c>
      <c r="S14" s="906"/>
      <c r="T14" s="907"/>
      <c r="U14" s="902" t="s">
        <v>593</v>
      </c>
      <c r="V14" s="904"/>
      <c r="W14" s="902" t="s">
        <v>593</v>
      </c>
      <c r="X14" s="904"/>
      <c r="Y14" s="233"/>
      <c r="Z14" s="233"/>
      <c r="AA14" s="233"/>
      <c r="AB14" s="233"/>
      <c r="AC14" s="257"/>
      <c r="AD14" s="257"/>
      <c r="AE14" s="257"/>
      <c r="AF14" s="257">
        <v>9.0000000000000011E-2</v>
      </c>
      <c r="AG14" s="232"/>
      <c r="AH14" s="232"/>
      <c r="AI14" s="232"/>
      <c r="AJ14" s="232"/>
      <c r="AK14" s="902" t="s">
        <v>526</v>
      </c>
      <c r="AL14" s="903"/>
      <c r="AM14" s="903"/>
      <c r="AN14" s="903"/>
      <c r="AO14" s="904"/>
      <c r="AP14" s="2"/>
      <c r="AQ14" s="47">
        <f t="shared" si="2"/>
        <v>2</v>
      </c>
    </row>
    <row r="15" spans="2:86" ht="12" customHeight="1" x14ac:dyDescent="0.15">
      <c r="B15" s="866"/>
      <c r="C15" s="871"/>
      <c r="D15" s="869"/>
      <c r="E15" s="869"/>
      <c r="F15" s="869"/>
      <c r="G15" s="869"/>
      <c r="H15" s="869"/>
      <c r="I15" s="869"/>
      <c r="J15" s="870"/>
      <c r="K15" s="231">
        <v>5</v>
      </c>
      <c r="L15" s="902" t="s">
        <v>666</v>
      </c>
      <c r="M15" s="904"/>
      <c r="N15" s="902" t="s">
        <v>703</v>
      </c>
      <c r="O15" s="904"/>
      <c r="P15" s="902"/>
      <c r="Q15" s="904"/>
      <c r="R15" s="905" t="s">
        <v>476</v>
      </c>
      <c r="S15" s="906"/>
      <c r="T15" s="907"/>
      <c r="U15" s="902" t="s">
        <v>593</v>
      </c>
      <c r="V15" s="904"/>
      <c r="W15" s="902"/>
      <c r="X15" s="904"/>
      <c r="Y15" s="233"/>
      <c r="Z15" s="233"/>
      <c r="AA15" s="233"/>
      <c r="AB15" s="233"/>
      <c r="AC15" s="232"/>
      <c r="AD15" s="232"/>
      <c r="AE15" s="232"/>
      <c r="AF15" s="232"/>
      <c r="AG15" s="232"/>
      <c r="AH15" s="232"/>
      <c r="AI15" s="232"/>
      <c r="AJ15" s="232"/>
      <c r="AK15" s="902" t="s">
        <v>912</v>
      </c>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0.57000000000000006</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3</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1">
    <dataValidation type="list" allowBlank="1" showInputMessage="1" showErrorMessage="1" sqref="Y11:AB34" xr:uid="{B0B021C3-4909-4B33-AD8F-F10F3EE4BFB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39F9A6A-E551-4819-88E6-2456C6FCA07D}">
          <x14:formula1>
            <xm:f>'(参考)リスト'!$F$16:$F$21</xm:f>
          </x14:formula1>
          <xm:sqref>U11:X34</xm:sqref>
        </x14:dataValidation>
        <x14:dataValidation type="list" allowBlank="1" showInputMessage="1" showErrorMessage="1" xr:uid="{F098ECA4-51DC-4F0F-A0C1-10BD2D69C32B}">
          <x14:formula1>
            <xm:f>'(参考)リスト'!$D$16:$D$18</xm:f>
          </x14:formula1>
          <xm:sqref>P11:Q34</xm:sqref>
        </x14:dataValidation>
        <x14:dataValidation type="list" allowBlank="1" showInputMessage="1" showErrorMessage="1" xr:uid="{EE2D017D-168C-4C0B-91BB-D5169818194D}">
          <x14:formula1>
            <xm:f>'(参考)リスト'!$E$16:$E$27</xm:f>
          </x14:formula1>
          <xm:sqref>R11:T34</xm:sqref>
        </x14:dataValidation>
        <x14:dataValidation type="list" allowBlank="1" showInputMessage="1" showErrorMessage="1" xr:uid="{0BA2AE51-C84E-49AD-B5AB-E983E002901B}">
          <x14:formula1>
            <xm:f>'(参考)リスト'!$B$16:$B$21</xm:f>
          </x14:formula1>
          <xm:sqref>L11:M34</xm:sqref>
        </x14:dataValidation>
        <x14:dataValidation type="list" allowBlank="1" showInputMessage="1" showErrorMessage="1" xr:uid="{D895AF35-C898-4115-AC11-C716A3D3459E}">
          <x14:formula1>
            <xm:f>'(参考)リスト'!$G$16:$G$19</xm:f>
          </x14:formula1>
          <xm:sqref>AM35:AO38</xm:sqref>
        </x14:dataValidation>
        <x14:dataValidation type="list" allowBlank="1" showInputMessage="1" showErrorMessage="1" xr:uid="{25DE760B-72D9-4BE3-B9C9-AC9F2C7C6437}">
          <x14:formula1>
            <xm:f>'(参考)リスト'!$C$16:$C$47</xm:f>
          </x14:formula1>
          <xm:sqref>N11:O34</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FC87-07A7-40E4-A65E-937AC0AE7D08}">
  <sheetPr codeName="Sheet12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S043</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960</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593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1">
    <dataValidation type="list" allowBlank="1" showInputMessage="1" showErrorMessage="1" sqref="Y11:AB34" xr:uid="{352EC833-720D-40D1-8BB6-153CC48B9FF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7EA4E2E-06B5-40C5-A9FB-1C43EA7D6590}">
          <x14:formula1>
            <xm:f>'(参考)リスト'!$C$16:$C$47</xm:f>
          </x14:formula1>
          <xm:sqref>N11:O34</xm:sqref>
        </x14:dataValidation>
        <x14:dataValidation type="list" allowBlank="1" showInputMessage="1" showErrorMessage="1" xr:uid="{36C96694-3C65-4E7F-B3FD-F679FA0BA2C0}">
          <x14:formula1>
            <xm:f>'(参考)リスト'!$G$16:$G$19</xm:f>
          </x14:formula1>
          <xm:sqref>AM35:AO38</xm:sqref>
        </x14:dataValidation>
        <x14:dataValidation type="list" allowBlank="1" showInputMessage="1" showErrorMessage="1" xr:uid="{AD93CB5D-0F3E-4B08-8F7C-0AF9D800AC19}">
          <x14:formula1>
            <xm:f>'(参考)リスト'!$B$16:$B$21</xm:f>
          </x14:formula1>
          <xm:sqref>L11:M34</xm:sqref>
        </x14:dataValidation>
        <x14:dataValidation type="list" allowBlank="1" showInputMessage="1" showErrorMessage="1" xr:uid="{3FAC30CE-FD7D-4634-94B7-154A983921C4}">
          <x14:formula1>
            <xm:f>'(参考)リスト'!$E$16:$E$27</xm:f>
          </x14:formula1>
          <xm:sqref>R11:T34</xm:sqref>
        </x14:dataValidation>
        <x14:dataValidation type="list" allowBlank="1" showInputMessage="1" showErrorMessage="1" xr:uid="{BAC659D5-F147-420C-9008-14E837724FFD}">
          <x14:formula1>
            <xm:f>'(参考)リスト'!$D$16:$D$18</xm:f>
          </x14:formula1>
          <xm:sqref>P11:Q34</xm:sqref>
        </x14:dataValidation>
        <x14:dataValidation type="list" allowBlank="1" showInputMessage="1" showErrorMessage="1" xr:uid="{576B6D87-F145-4509-8B50-066CD696A974}">
          <x14:formula1>
            <xm:f>'(参考)リスト'!$F$16:$F$21</xm:f>
          </x14:formula1>
          <xm:sqref>U11:X34</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D3108-E558-4F51-A0A9-12DDE0868697}">
  <sheetPr codeName="Sheet12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S044</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4.0000000000000008E-2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961</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607</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531</v>
      </c>
      <c r="V13" s="904"/>
      <c r="W13" s="902" t="s">
        <v>593</v>
      </c>
      <c r="X13" s="904"/>
      <c r="Y13" s="233"/>
      <c r="Z13" s="233"/>
      <c r="AA13" s="233"/>
      <c r="AB13" s="233"/>
      <c r="AC13" s="257"/>
      <c r="AD13" s="257"/>
      <c r="AE13" s="257"/>
      <c r="AF13" s="257">
        <v>4.0000000000000008E-2</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4.0000000000000008E-2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1">
    <dataValidation type="list" allowBlank="1" showInputMessage="1" showErrorMessage="1" sqref="Y11:AB34" xr:uid="{BD67908F-CA23-4FB4-A0B0-0EA90403F6E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0F17CAD-B4FD-4E8F-8900-C0FA80AE3C0B}">
          <x14:formula1>
            <xm:f>'(参考)リスト'!$F$16:$F$21</xm:f>
          </x14:formula1>
          <xm:sqref>U11:X34</xm:sqref>
        </x14:dataValidation>
        <x14:dataValidation type="list" allowBlank="1" showInputMessage="1" showErrorMessage="1" xr:uid="{7E7107E2-60C5-4862-B337-1ED460B5CD5C}">
          <x14:formula1>
            <xm:f>'(参考)リスト'!$D$16:$D$18</xm:f>
          </x14:formula1>
          <xm:sqref>P11:Q34</xm:sqref>
        </x14:dataValidation>
        <x14:dataValidation type="list" allowBlank="1" showInputMessage="1" showErrorMessage="1" xr:uid="{0D34F53E-DC6D-4515-BB62-76A3BA5B6811}">
          <x14:formula1>
            <xm:f>'(参考)リスト'!$E$16:$E$27</xm:f>
          </x14:formula1>
          <xm:sqref>R11:T34</xm:sqref>
        </x14:dataValidation>
        <x14:dataValidation type="list" allowBlank="1" showInputMessage="1" showErrorMessage="1" xr:uid="{52A8F767-1812-4167-810D-A76BE2AE7F1C}">
          <x14:formula1>
            <xm:f>'(参考)リスト'!$B$16:$B$21</xm:f>
          </x14:formula1>
          <xm:sqref>L11:M34</xm:sqref>
        </x14:dataValidation>
        <x14:dataValidation type="list" allowBlank="1" showInputMessage="1" showErrorMessage="1" xr:uid="{C3D3301E-0F48-4785-A545-4127E7A12CA9}">
          <x14:formula1>
            <xm:f>'(参考)リスト'!$G$16:$G$19</xm:f>
          </x14:formula1>
          <xm:sqref>AM35:AO38</xm:sqref>
        </x14:dataValidation>
        <x14:dataValidation type="list" allowBlank="1" showInputMessage="1" showErrorMessage="1" xr:uid="{0E8C9743-ADA6-4F05-9756-3245F23436FB}">
          <x14:formula1>
            <xm:f>'(参考)リスト'!$C$16:$C$47</xm:f>
          </x14:formula1>
          <xm:sqref>N11:O34</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7A57B-1579-46EC-80C8-9EAA202DD00C}">
  <sheetPr codeName="Sheet12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S045</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962</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c r="L11" s="902"/>
      <c r="M11" s="904"/>
      <c r="N11" s="902"/>
      <c r="O11" s="904"/>
      <c r="P11" s="902"/>
      <c r="Q11" s="904"/>
      <c r="R11" s="797"/>
      <c r="S11" s="797"/>
      <c r="T11" s="797"/>
      <c r="U11" s="902"/>
      <c r="V11" s="904"/>
      <c r="W11" s="902"/>
      <c r="X11" s="904"/>
      <c r="Y11" s="233"/>
      <c r="Z11" s="233"/>
      <c r="AA11" s="233"/>
      <c r="AB11" s="233"/>
      <c r="AC11" s="232"/>
      <c r="AD11" s="232"/>
      <c r="AE11" s="232"/>
      <c r="AF11" s="232"/>
      <c r="AG11" s="232"/>
      <c r="AH11" s="232"/>
      <c r="AI11" s="232"/>
      <c r="AJ11" s="232"/>
      <c r="AK11" s="902"/>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1">
    <dataValidation type="list" allowBlank="1" showInputMessage="1" showErrorMessage="1" sqref="Y11:AB34" xr:uid="{7B0D3017-2123-446D-B388-2BDD23810EF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ED345CE-998F-45C1-8829-3C73165097E8}">
          <x14:formula1>
            <xm:f>'(参考)リスト'!$C$16:$C$47</xm:f>
          </x14:formula1>
          <xm:sqref>N11:O34</xm:sqref>
        </x14:dataValidation>
        <x14:dataValidation type="list" allowBlank="1" showInputMessage="1" showErrorMessage="1" xr:uid="{FDCF234B-4826-4EDE-ACE6-0259987E9A85}">
          <x14:formula1>
            <xm:f>'(参考)リスト'!$G$16:$G$19</xm:f>
          </x14:formula1>
          <xm:sqref>AM35:AO38</xm:sqref>
        </x14:dataValidation>
        <x14:dataValidation type="list" allowBlank="1" showInputMessage="1" showErrorMessage="1" xr:uid="{0E4BDF07-B005-4538-A211-1EB0170A5687}">
          <x14:formula1>
            <xm:f>'(参考)リスト'!$B$16:$B$21</xm:f>
          </x14:formula1>
          <xm:sqref>L11:M34</xm:sqref>
        </x14:dataValidation>
        <x14:dataValidation type="list" allowBlank="1" showInputMessage="1" showErrorMessage="1" xr:uid="{3FACE8E6-9B19-48D0-BB27-F326FC15D533}">
          <x14:formula1>
            <xm:f>'(参考)リスト'!$E$16:$E$27</xm:f>
          </x14:formula1>
          <xm:sqref>R11:T34</xm:sqref>
        </x14:dataValidation>
        <x14:dataValidation type="list" allowBlank="1" showInputMessage="1" showErrorMessage="1" xr:uid="{F1593631-FC68-41C0-8C6D-025263052E4F}">
          <x14:formula1>
            <xm:f>'(参考)リスト'!$D$16:$D$18</xm:f>
          </x14:formula1>
          <xm:sqref>P11:Q34</xm:sqref>
        </x14:dataValidation>
        <x14:dataValidation type="list" allowBlank="1" showInputMessage="1" showErrorMessage="1" xr:uid="{4E7EB7C5-641D-479C-A41C-41B11B795571}">
          <x14:formula1>
            <xm:f>'(参考)リスト'!$F$16:$F$21</xm:f>
          </x14:formula1>
          <xm:sqref>U11:X34</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2AF8-F25C-4A16-941A-71A486151712}">
  <sheetPr codeName="Sheet12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S046</v>
      </c>
      <c r="AW5" s="36">
        <f>R7</f>
        <v>10.4</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0.71500000000000008</v>
      </c>
      <c r="BR5" s="45">
        <f>AF35</f>
        <v>2.0000000000000004E-2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963</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916</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v>2</v>
      </c>
      <c r="L12" s="902" t="s">
        <v>522</v>
      </c>
      <c r="M12" s="904"/>
      <c r="N12" s="902" t="s">
        <v>607</v>
      </c>
      <c r="O12" s="904"/>
      <c r="P12" s="902" t="s">
        <v>542</v>
      </c>
      <c r="Q12" s="904"/>
      <c r="R12" s="797" t="s">
        <v>451</v>
      </c>
      <c r="S12" s="797"/>
      <c r="T12" s="797"/>
      <c r="U12" s="902" t="s">
        <v>593</v>
      </c>
      <c r="V12" s="904"/>
      <c r="W12" s="902" t="s">
        <v>593</v>
      </c>
      <c r="X12" s="904"/>
      <c r="Y12" s="233"/>
      <c r="Z12" s="233"/>
      <c r="AA12" s="233"/>
      <c r="AB12" s="233"/>
      <c r="AC12" s="257"/>
      <c r="AD12" s="257"/>
      <c r="AE12" s="257"/>
      <c r="AF12" s="257">
        <v>2.0000000000000004E-2</v>
      </c>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737</v>
      </c>
      <c r="O13" s="904"/>
      <c r="P13" s="902" t="s">
        <v>542</v>
      </c>
      <c r="Q13" s="904"/>
      <c r="R13" s="905" t="s">
        <v>464</v>
      </c>
      <c r="S13" s="906"/>
      <c r="T13" s="907"/>
      <c r="U13" s="902" t="s">
        <v>531</v>
      </c>
      <c r="V13" s="904"/>
      <c r="W13" s="902" t="s">
        <v>595</v>
      </c>
      <c r="X13" s="904"/>
      <c r="Y13" s="233"/>
      <c r="Z13" s="233"/>
      <c r="AA13" s="233"/>
      <c r="AB13" s="233"/>
      <c r="AC13" s="257"/>
      <c r="AD13" s="257"/>
      <c r="AE13" s="257">
        <v>0.71500000000000008</v>
      </c>
      <c r="AF13" s="257"/>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0.71500000000000008</v>
      </c>
      <c r="AF35" s="89">
        <f t="shared" si="7"/>
        <v>2.0000000000000004E-2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1</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1">
    <dataValidation type="list" allowBlank="1" showInputMessage="1" showErrorMessage="1" sqref="Y11:AB34" xr:uid="{6F49A366-57C9-4D10-85A5-70D28E58AA4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E4DAB29-9AD7-402A-8E2E-5755B840EFF7}">
          <x14:formula1>
            <xm:f>'(参考)リスト'!$F$16:$F$21</xm:f>
          </x14:formula1>
          <xm:sqref>U11:X34</xm:sqref>
        </x14:dataValidation>
        <x14:dataValidation type="list" allowBlank="1" showInputMessage="1" showErrorMessage="1" xr:uid="{1D86934A-4128-4D28-87A7-A5F7077D720C}">
          <x14:formula1>
            <xm:f>'(参考)リスト'!$D$16:$D$18</xm:f>
          </x14:formula1>
          <xm:sqref>P11:Q34</xm:sqref>
        </x14:dataValidation>
        <x14:dataValidation type="list" allowBlank="1" showInputMessage="1" showErrorMessage="1" xr:uid="{ABB6805F-4F86-426A-A79E-D133669D6E90}">
          <x14:formula1>
            <xm:f>'(参考)リスト'!$E$16:$E$27</xm:f>
          </x14:formula1>
          <xm:sqref>R11:T34</xm:sqref>
        </x14:dataValidation>
        <x14:dataValidation type="list" allowBlank="1" showInputMessage="1" showErrorMessage="1" xr:uid="{72F8753B-F7AF-4E9D-B92D-FB4F415FB409}">
          <x14:formula1>
            <xm:f>'(参考)リスト'!$B$16:$B$21</xm:f>
          </x14:formula1>
          <xm:sqref>L11:M34</xm:sqref>
        </x14:dataValidation>
        <x14:dataValidation type="list" allowBlank="1" showInputMessage="1" showErrorMessage="1" xr:uid="{1284FA25-6D45-4EF3-A747-59A48AEDBB82}">
          <x14:formula1>
            <xm:f>'(参考)リスト'!$G$16:$G$19</xm:f>
          </x14:formula1>
          <xm:sqref>AM35:AO38</xm:sqref>
        </x14:dataValidation>
        <x14:dataValidation type="list" allowBlank="1" showInputMessage="1" showErrorMessage="1" xr:uid="{4BC698D4-2FC2-4C08-9CCD-0E86FA6EE230}">
          <x14:formula1>
            <xm:f>'(参考)リスト'!$C$16:$C$47</xm:f>
          </x14:formula1>
          <xm:sqref>N11:O34</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F4A52-672E-4C01-A75F-6FD983134E5E}">
  <sheetPr codeName="Sheet12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S047</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0.06</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964</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442</v>
      </c>
      <c r="S11" s="797"/>
      <c r="T11" s="797"/>
      <c r="U11" s="902" t="s">
        <v>531</v>
      </c>
      <c r="V11" s="904"/>
      <c r="W11" s="902" t="s">
        <v>593</v>
      </c>
      <c r="X11" s="904"/>
      <c r="Y11" s="233"/>
      <c r="Z11" s="233"/>
      <c r="AA11" s="233"/>
      <c r="AB11" s="233"/>
      <c r="AC11" s="257"/>
      <c r="AD11" s="257"/>
      <c r="AE11" s="257"/>
      <c r="AF11" s="257">
        <v>0.06</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0.06</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1">
    <dataValidation type="list" allowBlank="1" showInputMessage="1" showErrorMessage="1" sqref="Y11:AB34" xr:uid="{5B42D8F7-6043-4162-B22C-18C51AF5C86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06B02EE-CC57-4E60-A624-62EABEAA279F}">
          <x14:formula1>
            <xm:f>'(参考)リスト'!$C$16:$C$47</xm:f>
          </x14:formula1>
          <xm:sqref>N11:O34</xm:sqref>
        </x14:dataValidation>
        <x14:dataValidation type="list" allowBlank="1" showInputMessage="1" showErrorMessage="1" xr:uid="{C6B64DC5-E226-4A66-BE77-3681904F7A39}">
          <x14:formula1>
            <xm:f>'(参考)リスト'!$G$16:$G$19</xm:f>
          </x14:formula1>
          <xm:sqref>AM35:AO38</xm:sqref>
        </x14:dataValidation>
        <x14:dataValidation type="list" allowBlank="1" showInputMessage="1" showErrorMessage="1" xr:uid="{CA675E10-3B9A-4C70-9624-3889470CF702}">
          <x14:formula1>
            <xm:f>'(参考)リスト'!$B$16:$B$21</xm:f>
          </x14:formula1>
          <xm:sqref>L11:M34</xm:sqref>
        </x14:dataValidation>
        <x14:dataValidation type="list" allowBlank="1" showInputMessage="1" showErrorMessage="1" xr:uid="{02FF4FF5-741D-45E6-9563-018525E111A2}">
          <x14:formula1>
            <xm:f>'(参考)リスト'!$E$16:$E$27</xm:f>
          </x14:formula1>
          <xm:sqref>R11:T34</xm:sqref>
        </x14:dataValidation>
        <x14:dataValidation type="list" allowBlank="1" showInputMessage="1" showErrorMessage="1" xr:uid="{83667A09-61C7-4666-8655-7A140FC9428E}">
          <x14:formula1>
            <xm:f>'(参考)リスト'!$D$16:$D$18</xm:f>
          </x14:formula1>
          <xm:sqref>P11:Q34</xm:sqref>
        </x14:dataValidation>
        <x14:dataValidation type="list" allowBlank="1" showInputMessage="1" showErrorMessage="1" xr:uid="{420E33CB-73F6-4C64-9B81-E8225B770560}">
          <x14:formula1>
            <xm:f>'(参考)リスト'!$F$16:$F$21</xm:f>
          </x14:formula1>
          <xm:sqref>U11:X34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2EEB-2C15-42AB-AF5E-739725028746}">
  <sheetPr codeName="Sheet12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S048</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7</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2.3400000000000004E-2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965</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451</v>
      </c>
      <c r="S11" s="797"/>
      <c r="T11" s="797"/>
      <c r="U11" s="902"/>
      <c r="V11" s="904"/>
      <c r="W11" s="902" t="s">
        <v>593</v>
      </c>
      <c r="X11" s="904"/>
      <c r="Y11" s="233"/>
      <c r="Z11" s="233"/>
      <c r="AA11" s="233"/>
      <c r="AB11" s="233"/>
      <c r="AC11" s="257"/>
      <c r="AD11" s="257"/>
      <c r="AE11" s="257"/>
      <c r="AF11" s="257">
        <v>8.9999999999999998E-4</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605</v>
      </c>
      <c r="O12" s="904"/>
      <c r="P12" s="902" t="s">
        <v>542</v>
      </c>
      <c r="Q12" s="904"/>
      <c r="R12" s="797" t="s">
        <v>451</v>
      </c>
      <c r="S12" s="797"/>
      <c r="T12" s="797"/>
      <c r="U12" s="902" t="s">
        <v>531</v>
      </c>
      <c r="V12" s="904"/>
      <c r="W12" s="902" t="s">
        <v>593</v>
      </c>
      <c r="X12" s="904"/>
      <c r="Y12" s="233"/>
      <c r="Z12" s="233"/>
      <c r="AA12" s="233"/>
      <c r="AB12" s="233"/>
      <c r="AC12" s="257"/>
      <c r="AD12" s="257"/>
      <c r="AE12" s="257"/>
      <c r="AF12" s="257">
        <v>2.5000000000000005E-3</v>
      </c>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605</v>
      </c>
      <c r="O13" s="904"/>
      <c r="P13" s="902" t="s">
        <v>542</v>
      </c>
      <c r="Q13" s="904"/>
      <c r="R13" s="905" t="s">
        <v>451</v>
      </c>
      <c r="S13" s="906"/>
      <c r="T13" s="907"/>
      <c r="U13" s="902" t="s">
        <v>531</v>
      </c>
      <c r="V13" s="904"/>
      <c r="W13" s="902" t="s">
        <v>593</v>
      </c>
      <c r="X13" s="904"/>
      <c r="Y13" s="233"/>
      <c r="Z13" s="233"/>
      <c r="AA13" s="233"/>
      <c r="AB13" s="233"/>
      <c r="AC13" s="257"/>
      <c r="AD13" s="257"/>
      <c r="AE13" s="257"/>
      <c r="AF13" s="257">
        <v>2.5000000000000005E-3</v>
      </c>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605</v>
      </c>
      <c r="O14" s="904"/>
      <c r="P14" s="902" t="s">
        <v>542</v>
      </c>
      <c r="Q14" s="904"/>
      <c r="R14" s="905" t="s">
        <v>451</v>
      </c>
      <c r="S14" s="906"/>
      <c r="T14" s="907"/>
      <c r="U14" s="902" t="s">
        <v>531</v>
      </c>
      <c r="V14" s="904"/>
      <c r="W14" s="902" t="s">
        <v>593</v>
      </c>
      <c r="X14" s="904"/>
      <c r="Y14" s="233"/>
      <c r="Z14" s="233"/>
      <c r="AA14" s="233"/>
      <c r="AB14" s="233"/>
      <c r="AC14" s="257"/>
      <c r="AD14" s="257"/>
      <c r="AE14" s="257"/>
      <c r="AF14" s="257">
        <v>2.5000000000000005E-3</v>
      </c>
      <c r="AG14" s="232"/>
      <c r="AH14" s="232"/>
      <c r="AI14" s="232"/>
      <c r="AJ14" s="232"/>
      <c r="AK14" s="902"/>
      <c r="AL14" s="903"/>
      <c r="AM14" s="903"/>
      <c r="AN14" s="903"/>
      <c r="AO14" s="904"/>
      <c r="AP14" s="2"/>
      <c r="AQ14" s="47">
        <f t="shared" si="2"/>
        <v>2</v>
      </c>
    </row>
    <row r="15" spans="2:86" ht="12" customHeight="1" x14ac:dyDescent="0.15">
      <c r="B15" s="866"/>
      <c r="C15" s="871"/>
      <c r="D15" s="869"/>
      <c r="E15" s="869"/>
      <c r="F15" s="869"/>
      <c r="G15" s="869"/>
      <c r="H15" s="869"/>
      <c r="I15" s="869"/>
      <c r="J15" s="870"/>
      <c r="K15" s="231">
        <v>5</v>
      </c>
      <c r="L15" s="902" t="s">
        <v>522</v>
      </c>
      <c r="M15" s="904"/>
      <c r="N15" s="902" t="s">
        <v>605</v>
      </c>
      <c r="O15" s="904"/>
      <c r="P15" s="902" t="s">
        <v>542</v>
      </c>
      <c r="Q15" s="904"/>
      <c r="R15" s="905" t="s">
        <v>451</v>
      </c>
      <c r="S15" s="906"/>
      <c r="T15" s="907"/>
      <c r="U15" s="902" t="s">
        <v>531</v>
      </c>
      <c r="V15" s="904"/>
      <c r="W15" s="902" t="s">
        <v>593</v>
      </c>
      <c r="X15" s="904"/>
      <c r="Y15" s="233"/>
      <c r="Z15" s="233"/>
      <c r="AA15" s="233"/>
      <c r="AB15" s="233"/>
      <c r="AC15" s="257"/>
      <c r="AD15" s="257"/>
      <c r="AE15" s="257"/>
      <c r="AF15" s="257">
        <v>2.5000000000000005E-3</v>
      </c>
      <c r="AG15" s="232"/>
      <c r="AH15" s="232"/>
      <c r="AI15" s="232"/>
      <c r="AJ15" s="232"/>
      <c r="AK15" s="902"/>
      <c r="AL15" s="903"/>
      <c r="AM15" s="903"/>
      <c r="AN15" s="903"/>
      <c r="AO15" s="904"/>
      <c r="AP15" s="2"/>
      <c r="AQ15" s="47">
        <f t="shared" si="2"/>
        <v>2</v>
      </c>
    </row>
    <row r="16" spans="2:86" ht="12" customHeight="1" x14ac:dyDescent="0.15">
      <c r="B16" s="866"/>
      <c r="C16" s="871"/>
      <c r="D16" s="869"/>
      <c r="E16" s="869"/>
      <c r="F16" s="869"/>
      <c r="G16" s="869"/>
      <c r="H16" s="869"/>
      <c r="I16" s="869"/>
      <c r="J16" s="870"/>
      <c r="K16" s="231">
        <v>6</v>
      </c>
      <c r="L16" s="902" t="s">
        <v>522</v>
      </c>
      <c r="M16" s="904"/>
      <c r="N16" s="902" t="s">
        <v>605</v>
      </c>
      <c r="O16" s="904"/>
      <c r="P16" s="902" t="s">
        <v>542</v>
      </c>
      <c r="Q16" s="904"/>
      <c r="R16" s="905" t="s">
        <v>451</v>
      </c>
      <c r="S16" s="906"/>
      <c r="T16" s="907"/>
      <c r="U16" s="902" t="s">
        <v>531</v>
      </c>
      <c r="V16" s="904"/>
      <c r="W16" s="902" t="s">
        <v>593</v>
      </c>
      <c r="X16" s="904"/>
      <c r="Y16" s="233"/>
      <c r="Z16" s="233"/>
      <c r="AA16" s="233"/>
      <c r="AB16" s="233"/>
      <c r="AC16" s="257"/>
      <c r="AD16" s="257"/>
      <c r="AE16" s="257"/>
      <c r="AF16" s="257">
        <v>2.5000000000000005E-3</v>
      </c>
      <c r="AG16" s="232"/>
      <c r="AH16" s="232"/>
      <c r="AI16" s="232"/>
      <c r="AJ16" s="232"/>
      <c r="AK16" s="902"/>
      <c r="AL16" s="903"/>
      <c r="AM16" s="903"/>
      <c r="AN16" s="903"/>
      <c r="AO16" s="904"/>
      <c r="AP16" s="2"/>
      <c r="AQ16" s="47">
        <f t="shared" si="2"/>
        <v>2</v>
      </c>
    </row>
    <row r="17" spans="2:60" ht="12" customHeight="1" x14ac:dyDescent="0.15">
      <c r="B17" s="866"/>
      <c r="C17" s="871"/>
      <c r="D17" s="869"/>
      <c r="E17" s="869"/>
      <c r="F17" s="869"/>
      <c r="G17" s="869"/>
      <c r="H17" s="869"/>
      <c r="I17" s="869"/>
      <c r="J17" s="870"/>
      <c r="K17" s="231">
        <v>7</v>
      </c>
      <c r="L17" s="902" t="s">
        <v>522</v>
      </c>
      <c r="M17" s="904"/>
      <c r="N17" s="902" t="s">
        <v>708</v>
      </c>
      <c r="O17" s="904"/>
      <c r="P17" s="902" t="s">
        <v>542</v>
      </c>
      <c r="Q17" s="904"/>
      <c r="R17" s="905" t="s">
        <v>451</v>
      </c>
      <c r="S17" s="906"/>
      <c r="T17" s="907"/>
      <c r="U17" s="902" t="s">
        <v>593</v>
      </c>
      <c r="V17" s="904"/>
      <c r="W17" s="902" t="s">
        <v>593</v>
      </c>
      <c r="X17" s="904"/>
      <c r="Y17" s="233"/>
      <c r="Z17" s="233"/>
      <c r="AA17" s="233"/>
      <c r="AB17" s="233"/>
      <c r="AC17" s="257"/>
      <c r="AD17" s="257"/>
      <c r="AE17" s="257"/>
      <c r="AF17" s="257">
        <v>1.0000000000000002E-2</v>
      </c>
      <c r="AG17" s="232"/>
      <c r="AH17" s="232"/>
      <c r="AI17" s="232"/>
      <c r="AJ17" s="232"/>
      <c r="AK17" s="902"/>
      <c r="AL17" s="903"/>
      <c r="AM17" s="903"/>
      <c r="AN17" s="903"/>
      <c r="AO17" s="904"/>
      <c r="AP17" s="2"/>
      <c r="AQ17" s="47">
        <f t="shared" si="2"/>
        <v>2</v>
      </c>
    </row>
    <row r="18" spans="2:60" ht="12" customHeight="1" x14ac:dyDescent="0.15">
      <c r="B18" s="866"/>
      <c r="C18" s="871"/>
      <c r="D18" s="869"/>
      <c r="E18" s="869"/>
      <c r="F18" s="869"/>
      <c r="G18" s="869"/>
      <c r="H18" s="869"/>
      <c r="I18" s="869"/>
      <c r="J18" s="870"/>
      <c r="K18" s="231">
        <v>8</v>
      </c>
      <c r="L18" s="902" t="s">
        <v>666</v>
      </c>
      <c r="M18" s="904"/>
      <c r="N18" s="902" t="s">
        <v>703</v>
      </c>
      <c r="O18" s="904"/>
      <c r="P18" s="902"/>
      <c r="Q18" s="904"/>
      <c r="R18" s="905" t="s">
        <v>476</v>
      </c>
      <c r="S18" s="906"/>
      <c r="T18" s="907"/>
      <c r="U18" s="902" t="s">
        <v>593</v>
      </c>
      <c r="V18" s="904"/>
      <c r="W18" s="902"/>
      <c r="X18" s="904"/>
      <c r="Y18" s="233"/>
      <c r="Z18" s="233"/>
      <c r="AA18" s="233"/>
      <c r="AB18" s="233"/>
      <c r="AC18" s="232"/>
      <c r="AD18" s="232"/>
      <c r="AE18" s="232"/>
      <c r="AF18" s="232"/>
      <c r="AG18" s="232"/>
      <c r="AH18" s="232"/>
      <c r="AI18" s="232"/>
      <c r="AJ18" s="232"/>
      <c r="AK18" s="902" t="s">
        <v>912</v>
      </c>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2.3400000000000004E-2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7</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1">
    <dataValidation type="list" allowBlank="1" showInputMessage="1" showErrorMessage="1" sqref="Y11:AB34" xr:uid="{A2300D57-811F-4307-A723-42DF603919F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C8E4D44-DFB0-4D16-B8B6-57C03BC2417A}">
          <x14:formula1>
            <xm:f>'(参考)リスト'!$F$16:$F$21</xm:f>
          </x14:formula1>
          <xm:sqref>U11:X34</xm:sqref>
        </x14:dataValidation>
        <x14:dataValidation type="list" allowBlank="1" showInputMessage="1" showErrorMessage="1" xr:uid="{5FC5DE0E-7E78-4C25-ACDD-9702C2BEA5F9}">
          <x14:formula1>
            <xm:f>'(参考)リスト'!$D$16:$D$18</xm:f>
          </x14:formula1>
          <xm:sqref>P11:Q34</xm:sqref>
        </x14:dataValidation>
        <x14:dataValidation type="list" allowBlank="1" showInputMessage="1" showErrorMessage="1" xr:uid="{BCDF109E-A011-4BB1-B3A2-0A320284CFB7}">
          <x14:formula1>
            <xm:f>'(参考)リスト'!$E$16:$E$27</xm:f>
          </x14:formula1>
          <xm:sqref>R11:T34</xm:sqref>
        </x14:dataValidation>
        <x14:dataValidation type="list" allowBlank="1" showInputMessage="1" showErrorMessage="1" xr:uid="{8D3B284A-3A11-4A7C-8C79-36AAADCEC23A}">
          <x14:formula1>
            <xm:f>'(参考)リスト'!$B$16:$B$21</xm:f>
          </x14:formula1>
          <xm:sqref>L11:M34</xm:sqref>
        </x14:dataValidation>
        <x14:dataValidation type="list" allowBlank="1" showInputMessage="1" showErrorMessage="1" xr:uid="{C07FAA5A-25AE-4DE7-BB33-6E945C84E165}">
          <x14:formula1>
            <xm:f>'(参考)リスト'!$G$16:$G$19</xm:f>
          </x14:formula1>
          <xm:sqref>AM35:AO38</xm:sqref>
        </x14:dataValidation>
        <x14:dataValidation type="list" allowBlank="1" showInputMessage="1" showErrorMessage="1" xr:uid="{C4ED22FE-1797-46B9-926B-0A6C0BEA7003}">
          <x14:formula1>
            <xm:f>'(参考)リスト'!$C$16:$C$47</xm:f>
          </x14:formula1>
          <xm:sqref>N11:O34</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6FEA-9E07-4401-B817-2984A807B7A2}">
  <sheetPr codeName="Sheet12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S049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6.9999999999999993E-2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966</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593</v>
      </c>
      <c r="V11" s="904"/>
      <c r="W11" s="902" t="s">
        <v>593</v>
      </c>
      <c r="X11" s="904"/>
      <c r="Y11" s="233"/>
      <c r="Z11" s="233"/>
      <c r="AA11" s="233"/>
      <c r="AB11" s="233"/>
      <c r="AC11" s="257"/>
      <c r="AD11" s="257"/>
      <c r="AE11" s="257"/>
      <c r="AF11" s="257">
        <v>6.9999999999999993E-2</v>
      </c>
      <c r="AG11" s="232"/>
      <c r="AH11" s="232"/>
      <c r="AI11" s="232"/>
      <c r="AJ11" s="232"/>
      <c r="AK11" s="902" t="s">
        <v>526</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666</v>
      </c>
      <c r="M12" s="904"/>
      <c r="N12" s="902" t="s">
        <v>703</v>
      </c>
      <c r="O12" s="904"/>
      <c r="P12" s="902"/>
      <c r="Q12" s="904"/>
      <c r="R12" s="797" t="s">
        <v>476</v>
      </c>
      <c r="S12" s="797"/>
      <c r="T12" s="797"/>
      <c r="U12" s="902" t="s">
        <v>593</v>
      </c>
      <c r="V12" s="904"/>
      <c r="W12" s="902"/>
      <c r="X12" s="904"/>
      <c r="Y12" s="233"/>
      <c r="Z12" s="233"/>
      <c r="AA12" s="233"/>
      <c r="AB12" s="233"/>
      <c r="AC12" s="232"/>
      <c r="AD12" s="232"/>
      <c r="AE12" s="232"/>
      <c r="AF12" s="232"/>
      <c r="AG12" s="232"/>
      <c r="AH12" s="232"/>
      <c r="AI12" s="232"/>
      <c r="AJ12" s="232"/>
      <c r="AK12" s="902" t="s">
        <v>912</v>
      </c>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6.9999999999999993E-2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1">
    <dataValidation type="list" allowBlank="1" showInputMessage="1" showErrorMessage="1" sqref="Y11:AB34" xr:uid="{9305020E-27CE-4899-9E28-C4C61592E57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7BACBB1-421C-455B-8C88-2CA75134BF71}">
          <x14:formula1>
            <xm:f>'(参考)リスト'!$C$16:$C$47</xm:f>
          </x14:formula1>
          <xm:sqref>N11:O34</xm:sqref>
        </x14:dataValidation>
        <x14:dataValidation type="list" allowBlank="1" showInputMessage="1" showErrorMessage="1" xr:uid="{6D4F7D51-D58A-40E4-8058-5F3D993C1AAF}">
          <x14:formula1>
            <xm:f>'(参考)リスト'!$G$16:$G$19</xm:f>
          </x14:formula1>
          <xm:sqref>AM35:AO38</xm:sqref>
        </x14:dataValidation>
        <x14:dataValidation type="list" allowBlank="1" showInputMessage="1" showErrorMessage="1" xr:uid="{4038D222-2C0B-40EB-A06F-D9F28A2C61EF}">
          <x14:formula1>
            <xm:f>'(参考)リスト'!$B$16:$B$21</xm:f>
          </x14:formula1>
          <xm:sqref>L11:M34</xm:sqref>
        </x14:dataValidation>
        <x14:dataValidation type="list" allowBlank="1" showInputMessage="1" showErrorMessage="1" xr:uid="{0560E2D3-29C5-4911-AD3D-FBF91094F6FE}">
          <x14:formula1>
            <xm:f>'(参考)リスト'!$E$16:$E$27</xm:f>
          </x14:formula1>
          <xm:sqref>R11:T34</xm:sqref>
        </x14:dataValidation>
        <x14:dataValidation type="list" allowBlank="1" showInputMessage="1" showErrorMessage="1" xr:uid="{BBB812EF-A77F-4427-BDBD-58D105A4E1F1}">
          <x14:formula1>
            <xm:f>'(参考)リスト'!$D$16:$D$18</xm:f>
          </x14:formula1>
          <xm:sqref>P11:Q34</xm:sqref>
        </x14:dataValidation>
        <x14:dataValidation type="list" allowBlank="1" showInputMessage="1" showErrorMessage="1" xr:uid="{8C87D60A-C42D-4E01-A9CC-5FA0299A3A7A}">
          <x14:formula1>
            <xm:f>'(参考)リスト'!$F$16:$F$21</xm:f>
          </x14:formula1>
          <xm:sqref>U11:X34</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F91A-67B9-4345-8073-045069ED0C0D}">
  <sheetPr codeName="Sheet13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S050</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967</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593</v>
      </c>
      <c r="V11" s="904"/>
      <c r="W11" s="902"/>
      <c r="X11" s="904"/>
      <c r="Y11" s="233"/>
      <c r="Z11" s="233"/>
      <c r="AA11" s="233"/>
      <c r="AB11" s="233"/>
      <c r="AC11" s="232"/>
      <c r="AD11" s="232"/>
      <c r="AE11" s="232"/>
      <c r="AF11" s="232"/>
      <c r="AG11" s="232"/>
      <c r="AH11" s="232"/>
      <c r="AI11" s="232"/>
      <c r="AJ11" s="232"/>
      <c r="AK11" s="902" t="s">
        <v>912</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1">
    <dataValidation type="list" allowBlank="1" showInputMessage="1" showErrorMessage="1" sqref="Y11:AB34" xr:uid="{5A18FE9F-E33D-48AC-BB78-5DB239A70F0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CFD024C-7613-4F63-B0C6-4F2FC1FEE3A2}">
          <x14:formula1>
            <xm:f>'(参考)リスト'!$F$16:$F$21</xm:f>
          </x14:formula1>
          <xm:sqref>U11:X34</xm:sqref>
        </x14:dataValidation>
        <x14:dataValidation type="list" allowBlank="1" showInputMessage="1" showErrorMessage="1" xr:uid="{DDFA75BB-860A-452E-81BD-83BB2A7F6F5E}">
          <x14:formula1>
            <xm:f>'(参考)リスト'!$D$16:$D$18</xm:f>
          </x14:formula1>
          <xm:sqref>P11:Q34</xm:sqref>
        </x14:dataValidation>
        <x14:dataValidation type="list" allowBlank="1" showInputMessage="1" showErrorMessage="1" xr:uid="{9A55A124-63E6-4D70-82C7-B7938B80B21F}">
          <x14:formula1>
            <xm:f>'(参考)リスト'!$E$16:$E$27</xm:f>
          </x14:formula1>
          <xm:sqref>R11:T34</xm:sqref>
        </x14:dataValidation>
        <x14:dataValidation type="list" allowBlank="1" showInputMessage="1" showErrorMessage="1" xr:uid="{BACCB3D6-5FDD-4E62-BA11-B8B6459C6A9F}">
          <x14:formula1>
            <xm:f>'(参考)リスト'!$B$16:$B$21</xm:f>
          </x14:formula1>
          <xm:sqref>L11:M34</xm:sqref>
        </x14:dataValidation>
        <x14:dataValidation type="list" allowBlank="1" showInputMessage="1" showErrorMessage="1" xr:uid="{026B9A31-8042-4F38-AA6F-D863A743F844}">
          <x14:formula1>
            <xm:f>'(参考)リスト'!$G$16:$G$19</xm:f>
          </x14:formula1>
          <xm:sqref>AM35:AO38</xm:sqref>
        </x14:dataValidation>
        <x14:dataValidation type="list" allowBlank="1" showInputMessage="1" showErrorMessage="1" xr:uid="{A1B1DFAF-2CFE-4B39-BEEB-C482A7524E04}">
          <x14:formula1>
            <xm:f>'(参考)リスト'!$C$16:$C$47</xm:f>
          </x14:formula1>
          <xm:sqref>N11:O34</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F194-249B-41FA-9360-48F3F8EBBFCC}">
  <sheetPr codeName="Sheet13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S051</v>
      </c>
      <c r="AW5" s="36">
        <f>R7</f>
        <v>10.4</v>
      </c>
      <c r="AX5" s="45" t="str">
        <f>AM35</f>
        <v>Ⅱ</v>
      </c>
      <c r="AY5" s="45">
        <f>Y37</f>
        <v>0</v>
      </c>
      <c r="AZ5" s="45">
        <f t="shared" ref="AZ5:BJ5" si="0">Z37</f>
        <v>0</v>
      </c>
      <c r="BA5" s="45">
        <f t="shared" si="0"/>
        <v>0</v>
      </c>
      <c r="BB5" s="45">
        <f>AB37</f>
        <v>0</v>
      </c>
      <c r="BC5" s="45">
        <f t="shared" si="0"/>
        <v>0</v>
      </c>
      <c r="BD5" s="45">
        <f>AD37</f>
        <v>0</v>
      </c>
      <c r="BE5" s="45">
        <f>AE37</f>
        <v>1</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0.71500000000000008</v>
      </c>
      <c r="BR5" s="45">
        <f>AF35</f>
        <v>0.245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968</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451</v>
      </c>
      <c r="S11" s="797"/>
      <c r="T11" s="797"/>
      <c r="U11" s="902" t="s">
        <v>593</v>
      </c>
      <c r="V11" s="904"/>
      <c r="W11" s="902" t="s">
        <v>593</v>
      </c>
      <c r="X11" s="904"/>
      <c r="Y11" s="233"/>
      <c r="Z11" s="233"/>
      <c r="AA11" s="233"/>
      <c r="AB11" s="233"/>
      <c r="AC11" s="257"/>
      <c r="AD11" s="257"/>
      <c r="AE11" s="257"/>
      <c r="AF11" s="257">
        <v>5.000000000000001E-3</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593</v>
      </c>
      <c r="V12" s="904"/>
      <c r="W12" s="902" t="s">
        <v>593</v>
      </c>
      <c r="X12" s="904"/>
      <c r="Y12" s="233"/>
      <c r="Z12" s="233"/>
      <c r="AA12" s="233"/>
      <c r="AB12" s="233"/>
      <c r="AC12" s="257"/>
      <c r="AD12" s="257"/>
      <c r="AE12" s="257"/>
      <c r="AF12" s="257">
        <v>0.24</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737</v>
      </c>
      <c r="O13" s="904"/>
      <c r="P13" s="902" t="s">
        <v>542</v>
      </c>
      <c r="Q13" s="904"/>
      <c r="R13" s="905" t="s">
        <v>464</v>
      </c>
      <c r="S13" s="906"/>
      <c r="T13" s="907"/>
      <c r="U13" s="902" t="s">
        <v>531</v>
      </c>
      <c r="V13" s="904"/>
      <c r="W13" s="902" t="s">
        <v>595</v>
      </c>
      <c r="X13" s="904"/>
      <c r="Y13" s="233"/>
      <c r="Z13" s="233"/>
      <c r="AA13" s="233"/>
      <c r="AB13" s="233"/>
      <c r="AC13" s="257"/>
      <c r="AD13" s="257"/>
      <c r="AE13" s="257">
        <v>0.71500000000000008</v>
      </c>
      <c r="AF13" s="257"/>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0.71500000000000008</v>
      </c>
      <c r="AF35" s="89">
        <f t="shared" si="7"/>
        <v>0.245</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1</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1">
    <dataValidation type="list" allowBlank="1" showInputMessage="1" showErrorMessage="1" sqref="Y11:AB34" xr:uid="{8750319C-90E6-40D4-B6D7-00CD049C883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4478D74-264D-4610-AFF6-F586EC8BA5D4}">
          <x14:formula1>
            <xm:f>'(参考)リスト'!$C$16:$C$47</xm:f>
          </x14:formula1>
          <xm:sqref>N11:O34</xm:sqref>
        </x14:dataValidation>
        <x14:dataValidation type="list" allowBlank="1" showInputMessage="1" showErrorMessage="1" xr:uid="{2940C11B-BE55-4F5C-8EF2-ED08D47769AF}">
          <x14:formula1>
            <xm:f>'(参考)リスト'!$G$16:$G$19</xm:f>
          </x14:formula1>
          <xm:sqref>AM35:AO38</xm:sqref>
        </x14:dataValidation>
        <x14:dataValidation type="list" allowBlank="1" showInputMessage="1" showErrorMessage="1" xr:uid="{50D9C292-F4ED-4506-8021-C4BC2ABD4B6B}">
          <x14:formula1>
            <xm:f>'(参考)リスト'!$B$16:$B$21</xm:f>
          </x14:formula1>
          <xm:sqref>L11:M34</xm:sqref>
        </x14:dataValidation>
        <x14:dataValidation type="list" allowBlank="1" showInputMessage="1" showErrorMessage="1" xr:uid="{911B28F2-241D-4310-96EA-F3794CFD75B5}">
          <x14:formula1>
            <xm:f>'(参考)リスト'!$E$16:$E$27</xm:f>
          </x14:formula1>
          <xm:sqref>R11:T34</xm:sqref>
        </x14:dataValidation>
        <x14:dataValidation type="list" allowBlank="1" showInputMessage="1" showErrorMessage="1" xr:uid="{2660060B-14EC-4388-BA8D-84BF28D6A818}">
          <x14:formula1>
            <xm:f>'(参考)リスト'!$D$16:$D$18</xm:f>
          </x14:formula1>
          <xm:sqref>P11:Q34</xm:sqref>
        </x14:dataValidation>
        <x14:dataValidation type="list" allowBlank="1" showInputMessage="1" showErrorMessage="1" xr:uid="{8D616CB6-A63F-4BB3-9A57-BF886624E630}">
          <x14:formula1>
            <xm:f>'(参考)リスト'!$F$16:$F$21</xm:f>
          </x14:formula1>
          <xm:sqref>U11:X34</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1AA17-C43C-4DFF-82DB-2D7E9C715E28}">
  <sheetPr codeName="Sheet13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S052</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969</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c r="L11" s="902"/>
      <c r="M11" s="904"/>
      <c r="N11" s="902"/>
      <c r="O11" s="904"/>
      <c r="P11" s="902"/>
      <c r="Q11" s="904"/>
      <c r="R11" s="797"/>
      <c r="S11" s="797"/>
      <c r="T11" s="797"/>
      <c r="U11" s="902"/>
      <c r="V11" s="904"/>
      <c r="W11" s="902"/>
      <c r="X11" s="904"/>
      <c r="Y11" s="233"/>
      <c r="Z11" s="233"/>
      <c r="AA11" s="233"/>
      <c r="AB11" s="233"/>
      <c r="AC11" s="232"/>
      <c r="AD11" s="232"/>
      <c r="AE11" s="232"/>
      <c r="AF11" s="232"/>
      <c r="AG11" s="232"/>
      <c r="AH11" s="232"/>
      <c r="AI11" s="232"/>
      <c r="AJ11" s="232"/>
      <c r="AK11" s="902"/>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1">
    <dataValidation type="list" allowBlank="1" showInputMessage="1" showErrorMessage="1" sqref="Y11:AB34" xr:uid="{B2678E56-E4AB-4CA2-AAC0-E268B3D596C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565DBC6-126C-4916-B445-9CC080C76D62}">
          <x14:formula1>
            <xm:f>'(参考)リスト'!$F$16:$F$21</xm:f>
          </x14:formula1>
          <xm:sqref>U11:X34</xm:sqref>
        </x14:dataValidation>
        <x14:dataValidation type="list" allowBlank="1" showInputMessage="1" showErrorMessage="1" xr:uid="{5B8E8267-275F-4D7D-AC1B-97432AFF9BB3}">
          <x14:formula1>
            <xm:f>'(参考)リスト'!$D$16:$D$18</xm:f>
          </x14:formula1>
          <xm:sqref>P11:Q34</xm:sqref>
        </x14:dataValidation>
        <x14:dataValidation type="list" allowBlank="1" showInputMessage="1" showErrorMessage="1" xr:uid="{82ECF110-C093-43FB-98F0-50B668B2C572}">
          <x14:formula1>
            <xm:f>'(参考)リスト'!$E$16:$E$27</xm:f>
          </x14:formula1>
          <xm:sqref>R11:T34</xm:sqref>
        </x14:dataValidation>
        <x14:dataValidation type="list" allowBlank="1" showInputMessage="1" showErrorMessage="1" xr:uid="{2306E020-E3DE-4367-A345-3BB659A06CAE}">
          <x14:formula1>
            <xm:f>'(参考)リスト'!$B$16:$B$21</xm:f>
          </x14:formula1>
          <xm:sqref>L11:M34</xm:sqref>
        </x14:dataValidation>
        <x14:dataValidation type="list" allowBlank="1" showInputMessage="1" showErrorMessage="1" xr:uid="{BD827BB2-135C-4887-96EB-DCFC1A62B81E}">
          <x14:formula1>
            <xm:f>'(参考)リスト'!$G$16:$G$19</xm:f>
          </x14:formula1>
          <xm:sqref>AM35:AO38</xm:sqref>
        </x14:dataValidation>
        <x14:dataValidation type="list" allowBlank="1" showInputMessage="1" showErrorMessage="1" xr:uid="{11AE1859-D399-4C8F-B096-61E128C3A62B}">
          <x14:formula1>
            <xm:f>'(参考)リスト'!$C$16:$C$47</xm:f>
          </x14:formula1>
          <xm:sqref>N11:O34</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D4CB9-DA2D-4A25-A9F7-DF471559323F}">
  <sheetPr codeName="Sheet13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S053</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970</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c r="L11" s="902"/>
      <c r="M11" s="904"/>
      <c r="N11" s="902"/>
      <c r="O11" s="904"/>
      <c r="P11" s="902"/>
      <c r="Q11" s="904"/>
      <c r="R11" s="797"/>
      <c r="S11" s="797"/>
      <c r="T11" s="797"/>
      <c r="U11" s="902"/>
      <c r="V11" s="904"/>
      <c r="W11" s="902"/>
      <c r="X11" s="904"/>
      <c r="Y11" s="233"/>
      <c r="Z11" s="233"/>
      <c r="AA11" s="233"/>
      <c r="AB11" s="233"/>
      <c r="AC11" s="232"/>
      <c r="AD11" s="232"/>
      <c r="AE11" s="232"/>
      <c r="AF11" s="232"/>
      <c r="AG11" s="232"/>
      <c r="AH11" s="232"/>
      <c r="AI11" s="232"/>
      <c r="AJ11" s="232"/>
      <c r="AK11" s="902"/>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1">
    <dataValidation type="list" allowBlank="1" showInputMessage="1" showErrorMessage="1" sqref="Y11:AB34" xr:uid="{05BA12E6-DDA1-4F82-A87A-842B37E70DB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EA2484C-D11A-4EFF-9796-458B95FCADF1}">
          <x14:formula1>
            <xm:f>'(参考)リスト'!$C$16:$C$47</xm:f>
          </x14:formula1>
          <xm:sqref>N11:O34</xm:sqref>
        </x14:dataValidation>
        <x14:dataValidation type="list" allowBlank="1" showInputMessage="1" showErrorMessage="1" xr:uid="{A79E8FB1-761D-4B3E-9772-FC540C043B31}">
          <x14:formula1>
            <xm:f>'(参考)リスト'!$G$16:$G$19</xm:f>
          </x14:formula1>
          <xm:sqref>AM35:AO38</xm:sqref>
        </x14:dataValidation>
        <x14:dataValidation type="list" allowBlank="1" showInputMessage="1" showErrorMessage="1" xr:uid="{148D4FE7-40CF-4509-86D5-802227DFFEE0}">
          <x14:formula1>
            <xm:f>'(参考)リスト'!$B$16:$B$21</xm:f>
          </x14:formula1>
          <xm:sqref>L11:M34</xm:sqref>
        </x14:dataValidation>
        <x14:dataValidation type="list" allowBlank="1" showInputMessage="1" showErrorMessage="1" xr:uid="{A4D21413-C1CC-42CD-B401-371010090963}">
          <x14:formula1>
            <xm:f>'(参考)リスト'!$E$16:$E$27</xm:f>
          </x14:formula1>
          <xm:sqref>R11:T34</xm:sqref>
        </x14:dataValidation>
        <x14:dataValidation type="list" allowBlank="1" showInputMessage="1" showErrorMessage="1" xr:uid="{32EE9B69-25CA-4407-BA34-B475A7E5D60E}">
          <x14:formula1>
            <xm:f>'(参考)リスト'!$D$16:$D$18</xm:f>
          </x14:formula1>
          <xm:sqref>P11:Q34</xm:sqref>
        </x14:dataValidation>
        <x14:dataValidation type="list" allowBlank="1" showInputMessage="1" showErrorMessage="1" xr:uid="{E33B7B5A-0550-4483-A492-2B6005B73DA3}">
          <x14:formula1>
            <xm:f>'(参考)リスト'!$F$16:$F$21</xm:f>
          </x14:formula1>
          <xm:sqref>U11:X34</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304D-B342-4E3A-8E17-30ED5F1FC04E}">
  <sheetPr codeName="Sheet13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S054</v>
      </c>
      <c r="AW5" s="36">
        <f>R7</f>
        <v>10.45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971</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c r="L11" s="902"/>
      <c r="M11" s="904"/>
      <c r="N11" s="902"/>
      <c r="O11" s="904"/>
      <c r="P11" s="902"/>
      <c r="Q11" s="904"/>
      <c r="R11" s="797"/>
      <c r="S11" s="797"/>
      <c r="T11" s="797"/>
      <c r="U11" s="902"/>
      <c r="V11" s="904"/>
      <c r="W11" s="902"/>
      <c r="X11" s="904"/>
      <c r="Y11" s="233"/>
      <c r="Z11" s="233"/>
      <c r="AA11" s="233"/>
      <c r="AB11" s="233"/>
      <c r="AC11" s="232"/>
      <c r="AD11" s="232"/>
      <c r="AE11" s="232"/>
      <c r="AF11" s="232"/>
      <c r="AG11" s="232"/>
      <c r="AH11" s="232"/>
      <c r="AI11" s="232"/>
      <c r="AJ11" s="232"/>
      <c r="AK11" s="902"/>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1">
    <dataValidation type="list" allowBlank="1" showInputMessage="1" showErrorMessage="1" sqref="Y11:AB34" xr:uid="{819A8F3D-2CF9-4FAD-8A56-27A34BE7087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7A0D51C-E222-4C1E-BD65-287EB3D7D021}">
          <x14:formula1>
            <xm:f>'(参考)リスト'!$F$16:$F$21</xm:f>
          </x14:formula1>
          <xm:sqref>U11:X34</xm:sqref>
        </x14:dataValidation>
        <x14:dataValidation type="list" allowBlank="1" showInputMessage="1" showErrorMessage="1" xr:uid="{D4078C10-AFAE-411C-B2FC-373C36785727}">
          <x14:formula1>
            <xm:f>'(参考)リスト'!$D$16:$D$18</xm:f>
          </x14:formula1>
          <xm:sqref>P11:Q34</xm:sqref>
        </x14:dataValidation>
        <x14:dataValidation type="list" allowBlank="1" showInputMessage="1" showErrorMessage="1" xr:uid="{F009CF4B-7C4E-4349-9351-875F73F5CBB8}">
          <x14:formula1>
            <xm:f>'(参考)リスト'!$E$16:$E$27</xm:f>
          </x14:formula1>
          <xm:sqref>R11:T34</xm:sqref>
        </x14:dataValidation>
        <x14:dataValidation type="list" allowBlank="1" showInputMessage="1" showErrorMessage="1" xr:uid="{57E39D92-3CB1-49E6-A9E6-AEC42D2A35AA}">
          <x14:formula1>
            <xm:f>'(参考)リスト'!$B$16:$B$21</xm:f>
          </x14:formula1>
          <xm:sqref>L11:M34</xm:sqref>
        </x14:dataValidation>
        <x14:dataValidation type="list" allowBlank="1" showInputMessage="1" showErrorMessage="1" xr:uid="{5538B304-1B71-48D4-9333-D84359D2876C}">
          <x14:formula1>
            <xm:f>'(参考)リスト'!$G$16:$G$19</xm:f>
          </x14:formula1>
          <xm:sqref>AM35:AO38</xm:sqref>
        </x14:dataValidation>
        <x14:dataValidation type="list" allowBlank="1" showInputMessage="1" showErrorMessage="1" xr:uid="{E8BF1286-DDAA-40B9-A938-30ABB217259B}">
          <x14:formula1>
            <xm:f>'(参考)リスト'!$C$16:$C$47</xm:f>
          </x14:formula1>
          <xm:sqref>N11:O34</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F7FC-0610-4592-831B-3DA2C3894206}">
  <sheetPr codeName="Sheet13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S055</v>
      </c>
      <c r="AW5" s="36">
        <f>R7</f>
        <v>10.45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972</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666</v>
      </c>
      <c r="M11" s="904"/>
      <c r="N11" s="902" t="s">
        <v>703</v>
      </c>
      <c r="O11" s="904"/>
      <c r="P11" s="902"/>
      <c r="Q11" s="904"/>
      <c r="R11" s="797" t="s">
        <v>476</v>
      </c>
      <c r="S11" s="797"/>
      <c r="T11" s="797"/>
      <c r="U11" s="902" t="s">
        <v>595</v>
      </c>
      <c r="V11" s="904"/>
      <c r="W11" s="902"/>
      <c r="X11" s="904"/>
      <c r="Y11" s="233"/>
      <c r="Z11" s="233"/>
      <c r="AA11" s="233"/>
      <c r="AB11" s="233"/>
      <c r="AC11" s="232"/>
      <c r="AD11" s="232"/>
      <c r="AE11" s="232"/>
      <c r="AF11" s="232"/>
      <c r="AG11" s="232"/>
      <c r="AH11" s="232"/>
      <c r="AI11" s="232"/>
      <c r="AJ11" s="232"/>
      <c r="AK11" s="902" t="s">
        <v>917</v>
      </c>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1">
    <dataValidation type="list" allowBlank="1" showInputMessage="1" showErrorMessage="1" sqref="Y11:AB34" xr:uid="{F42E997F-9DCA-4C23-BA9B-B1DCA65171C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C0F49F8-15FD-4346-8CDE-159633BCAF40}">
          <x14:formula1>
            <xm:f>'(参考)リスト'!$C$16:$C$47</xm:f>
          </x14:formula1>
          <xm:sqref>N11:O34</xm:sqref>
        </x14:dataValidation>
        <x14:dataValidation type="list" allowBlank="1" showInputMessage="1" showErrorMessage="1" xr:uid="{38D22D09-EB21-4050-8840-0F8E231360A8}">
          <x14:formula1>
            <xm:f>'(参考)リスト'!$G$16:$G$19</xm:f>
          </x14:formula1>
          <xm:sqref>AM35:AO38</xm:sqref>
        </x14:dataValidation>
        <x14:dataValidation type="list" allowBlank="1" showInputMessage="1" showErrorMessage="1" xr:uid="{2CBD5DA2-2F5F-4626-877B-0F314F49F6FB}">
          <x14:formula1>
            <xm:f>'(参考)リスト'!$B$16:$B$21</xm:f>
          </x14:formula1>
          <xm:sqref>L11:M34</xm:sqref>
        </x14:dataValidation>
        <x14:dataValidation type="list" allowBlank="1" showInputMessage="1" showErrorMessage="1" xr:uid="{AD30640A-EF2A-4EFA-AA60-CC940725A6F8}">
          <x14:formula1>
            <xm:f>'(参考)リスト'!$E$16:$E$27</xm:f>
          </x14:formula1>
          <xm:sqref>R11:T34</xm:sqref>
        </x14:dataValidation>
        <x14:dataValidation type="list" allowBlank="1" showInputMessage="1" showErrorMessage="1" xr:uid="{90731735-5860-46C5-835F-AF1662F2E015}">
          <x14:formula1>
            <xm:f>'(参考)リスト'!$D$16:$D$18</xm:f>
          </x14:formula1>
          <xm:sqref>P11:Q34</xm:sqref>
        </x14:dataValidation>
        <x14:dataValidation type="list" allowBlank="1" showInputMessage="1" showErrorMessage="1" xr:uid="{FBD40727-6B1E-48D5-8801-E2AB812B846E}">
          <x14:formula1>
            <xm:f>'(参考)リスト'!$F$16:$F$21</xm:f>
          </x14:formula1>
          <xm:sqref>U11:X34</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C388-CC6E-4261-B1CE-1A33F362D1A8}">
  <sheetPr codeName="Sheet13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S056</v>
      </c>
      <c r="AW5" s="36">
        <f>R7</f>
        <v>10.45</v>
      </c>
      <c r="AX5" s="45" t="str">
        <f>AM35</f>
        <v>Ⅱ</v>
      </c>
      <c r="AY5" s="45">
        <f>Y37</f>
        <v>0</v>
      </c>
      <c r="AZ5" s="45">
        <f t="shared" ref="AZ5:BJ5" si="0">Z37</f>
        <v>0</v>
      </c>
      <c r="BA5" s="45">
        <f t="shared" si="0"/>
        <v>0</v>
      </c>
      <c r="BB5" s="45">
        <f>AB37</f>
        <v>0</v>
      </c>
      <c r="BC5" s="45">
        <f t="shared" si="0"/>
        <v>0</v>
      </c>
      <c r="BD5" s="45">
        <f>AD37</f>
        <v>0</v>
      </c>
      <c r="BE5" s="45">
        <f>AE37</f>
        <v>1</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0.96</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973</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666</v>
      </c>
      <c r="M13" s="904"/>
      <c r="N13" s="902" t="s">
        <v>737</v>
      </c>
      <c r="O13" s="904"/>
      <c r="P13" s="902" t="s">
        <v>542</v>
      </c>
      <c r="Q13" s="904"/>
      <c r="R13" s="905" t="s">
        <v>464</v>
      </c>
      <c r="S13" s="906"/>
      <c r="T13" s="907"/>
      <c r="U13" s="902" t="s">
        <v>531</v>
      </c>
      <c r="V13" s="904"/>
      <c r="W13" s="902" t="s">
        <v>595</v>
      </c>
      <c r="X13" s="904"/>
      <c r="Y13" s="233"/>
      <c r="Z13" s="233"/>
      <c r="AA13" s="233"/>
      <c r="AB13" s="233"/>
      <c r="AC13" s="257"/>
      <c r="AD13" s="257"/>
      <c r="AE13" s="257">
        <v>0.96</v>
      </c>
      <c r="AF13" s="257"/>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0.96</v>
      </c>
      <c r="AF35" s="89">
        <f t="shared" si="7"/>
        <v>0</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1</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1">
    <dataValidation type="list" allowBlank="1" showInputMessage="1" showErrorMessage="1" sqref="Y11:AB34" xr:uid="{4A5EBBC4-228C-4877-8912-B4396288A5E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B1EEBE8-5B1E-493A-A5DC-00F7702724C5}">
          <x14:formula1>
            <xm:f>'(参考)リスト'!$F$16:$F$21</xm:f>
          </x14:formula1>
          <xm:sqref>U11:X34</xm:sqref>
        </x14:dataValidation>
        <x14:dataValidation type="list" allowBlank="1" showInputMessage="1" showErrorMessage="1" xr:uid="{2AA1764F-AB10-4291-AF44-52BEF4EDE12E}">
          <x14:formula1>
            <xm:f>'(参考)リスト'!$D$16:$D$18</xm:f>
          </x14:formula1>
          <xm:sqref>P11:Q34</xm:sqref>
        </x14:dataValidation>
        <x14:dataValidation type="list" allowBlank="1" showInputMessage="1" showErrorMessage="1" xr:uid="{8EF160A3-A58D-4446-AC89-AA9B4C067604}">
          <x14:formula1>
            <xm:f>'(参考)リスト'!$E$16:$E$27</xm:f>
          </x14:formula1>
          <xm:sqref>R11:T34</xm:sqref>
        </x14:dataValidation>
        <x14:dataValidation type="list" allowBlank="1" showInputMessage="1" showErrorMessage="1" xr:uid="{B2AF26F9-D945-4B99-BA3E-8E1E20758421}">
          <x14:formula1>
            <xm:f>'(参考)リスト'!$B$16:$B$21</xm:f>
          </x14:formula1>
          <xm:sqref>L11:M34</xm:sqref>
        </x14:dataValidation>
        <x14:dataValidation type="list" allowBlank="1" showInputMessage="1" showErrorMessage="1" xr:uid="{20225E21-0246-461F-A6D5-4777AF3053EF}">
          <x14:formula1>
            <xm:f>'(参考)リスト'!$G$16:$G$19</xm:f>
          </x14:formula1>
          <xm:sqref>AM35:AO38</xm:sqref>
        </x14:dataValidation>
        <x14:dataValidation type="list" allowBlank="1" showInputMessage="1" showErrorMessage="1" xr:uid="{29E4B02F-F5AC-47B7-A63A-09A0F4E66689}">
          <x14:formula1>
            <xm:f>'(参考)リスト'!$C$16:$C$47</xm:f>
          </x14:formula1>
          <xm:sqref>N11:O34</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28A1D-FAFD-4B16-8A5C-4F3D465A09FF}">
  <sheetPr codeName="Sheet13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S057</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0.6</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974</v>
      </c>
      <c r="O7" s="882"/>
      <c r="P7" s="878" t="s">
        <v>342</v>
      </c>
      <c r="Q7" s="880"/>
      <c r="R7" s="883">
        <v>10.4</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442</v>
      </c>
      <c r="S11" s="797"/>
      <c r="T11" s="797"/>
      <c r="U11" s="902" t="s">
        <v>543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607</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593</v>
      </c>
      <c r="V13" s="904"/>
      <c r="W13" s="902" t="s">
        <v>593</v>
      </c>
      <c r="X13" s="904"/>
      <c r="Y13" s="233"/>
      <c r="Z13" s="233"/>
      <c r="AA13" s="233"/>
      <c r="AB13" s="233"/>
      <c r="AC13" s="257"/>
      <c r="AD13" s="257"/>
      <c r="AE13" s="257"/>
      <c r="AF13" s="257">
        <v>0.6</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0.6</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1">
    <dataValidation type="list" allowBlank="1" showInputMessage="1" showErrorMessage="1" sqref="Y11:AB34" xr:uid="{AB5680A0-20BF-4943-B7C5-B6A0FF226C3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3E58BB1-551F-4EB5-A879-4959C1C04A7C}">
          <x14:formula1>
            <xm:f>'(参考)リスト'!$C$16:$C$47</xm:f>
          </x14:formula1>
          <xm:sqref>N11:O34</xm:sqref>
        </x14:dataValidation>
        <x14:dataValidation type="list" allowBlank="1" showInputMessage="1" showErrorMessage="1" xr:uid="{25F7C7E9-03AD-4445-A297-FECC8FD209C1}">
          <x14:formula1>
            <xm:f>'(参考)リスト'!$G$16:$G$19</xm:f>
          </x14:formula1>
          <xm:sqref>AM35:AO38</xm:sqref>
        </x14:dataValidation>
        <x14:dataValidation type="list" allowBlank="1" showInputMessage="1" showErrorMessage="1" xr:uid="{4CBFC3D6-D561-4042-BC75-D3830DCC5863}">
          <x14:formula1>
            <xm:f>'(参考)リスト'!$B$16:$B$21</xm:f>
          </x14:formula1>
          <xm:sqref>L11:M34</xm:sqref>
        </x14:dataValidation>
        <x14:dataValidation type="list" allowBlank="1" showInputMessage="1" showErrorMessage="1" xr:uid="{47FF1EB4-94D0-4D28-83D3-4F1D01AA70B2}">
          <x14:formula1>
            <xm:f>'(参考)リスト'!$E$16:$E$27</xm:f>
          </x14:formula1>
          <xm:sqref>R11:T34</xm:sqref>
        </x14:dataValidation>
        <x14:dataValidation type="list" allowBlank="1" showInputMessage="1" showErrorMessage="1" xr:uid="{001551DC-75C4-4704-BBF1-1413E5C18919}">
          <x14:formula1>
            <xm:f>'(参考)リスト'!$D$16:$D$18</xm:f>
          </x14:formula1>
          <xm:sqref>P11:Q34</xm:sqref>
        </x14:dataValidation>
        <x14:dataValidation type="list" allowBlank="1" showInputMessage="1" showErrorMessage="1" xr:uid="{492D2800-875A-4A0B-A784-4C29CCD54318}">
          <x14:formula1>
            <xm:f>'(参考)リスト'!$F$16:$F$21</xm:f>
          </x14:formula1>
          <xm:sqref>U11:X34</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201D3-11CB-405D-AAB2-BCB305A13C7F}">
  <sheetPr codeName="Sheet13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5.000000000000001E-2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975</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451</v>
      </c>
      <c r="S11" s="797"/>
      <c r="T11" s="797"/>
      <c r="U11" s="902" t="s">
        <v>593</v>
      </c>
      <c r="V11" s="904"/>
      <c r="W11" s="902" t="s">
        <v>593</v>
      </c>
      <c r="X11" s="904"/>
      <c r="Y11" s="233"/>
      <c r="Z11" s="233"/>
      <c r="AA11" s="233"/>
      <c r="AB11" s="233"/>
      <c r="AC11" s="257"/>
      <c r="AD11" s="257"/>
      <c r="AE11" s="257"/>
      <c r="AF11" s="257">
        <v>4.0000000000000008E-2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607</v>
      </c>
      <c r="O12" s="904"/>
      <c r="P12" s="902" t="s">
        <v>542</v>
      </c>
      <c r="Q12" s="904"/>
      <c r="R12" s="797" t="s">
        <v>442</v>
      </c>
      <c r="S12" s="797"/>
      <c r="T12" s="797"/>
      <c r="U12" s="902" t="s">
        <v>543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451</v>
      </c>
      <c r="S13" s="906"/>
      <c r="T13" s="907"/>
      <c r="U13" s="902" t="s">
        <v>531</v>
      </c>
      <c r="V13" s="904"/>
      <c r="W13" s="902" t="s">
        <v>593</v>
      </c>
      <c r="X13" s="904"/>
      <c r="Y13" s="233"/>
      <c r="Z13" s="233"/>
      <c r="AA13" s="233"/>
      <c r="AB13" s="233"/>
      <c r="AC13" s="257"/>
      <c r="AD13" s="257"/>
      <c r="AE13" s="257"/>
      <c r="AF13" s="257">
        <v>1.0000000000000002E-2</v>
      </c>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666</v>
      </c>
      <c r="M14" s="904"/>
      <c r="N14" s="902" t="s">
        <v>703</v>
      </c>
      <c r="O14" s="904"/>
      <c r="P14" s="902"/>
      <c r="Q14" s="904"/>
      <c r="R14" s="905" t="s">
        <v>476</v>
      </c>
      <c r="S14" s="906"/>
      <c r="T14" s="907"/>
      <c r="U14" s="902" t="s">
        <v>593</v>
      </c>
      <c r="V14" s="904"/>
      <c r="W14" s="902"/>
      <c r="X14" s="904"/>
      <c r="Y14" s="233"/>
      <c r="Z14" s="233"/>
      <c r="AA14" s="233"/>
      <c r="AB14" s="233"/>
      <c r="AC14" s="232"/>
      <c r="AD14" s="232"/>
      <c r="AE14" s="232"/>
      <c r="AF14" s="232"/>
      <c r="AG14" s="232"/>
      <c r="AH14" s="232"/>
      <c r="AI14" s="232"/>
      <c r="AJ14" s="232"/>
      <c r="AK14" s="902" t="s">
        <v>912</v>
      </c>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5.000000000000001E-2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2</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1">
    <dataValidation type="list" allowBlank="1" showInputMessage="1" showErrorMessage="1" sqref="Y11:AB34" xr:uid="{31354D8F-801F-4399-9EB9-F9761737E33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4CAF01B-B704-42E0-933D-E467A6509B90}">
          <x14:formula1>
            <xm:f>'(参考)リスト'!$F$16:$F$21</xm:f>
          </x14:formula1>
          <xm:sqref>U11:X34</xm:sqref>
        </x14:dataValidation>
        <x14:dataValidation type="list" allowBlank="1" showInputMessage="1" showErrorMessage="1" xr:uid="{E078F1D4-E26A-42C4-A884-4CF5367FF8E9}">
          <x14:formula1>
            <xm:f>'(参考)リスト'!$D$16:$D$18</xm:f>
          </x14:formula1>
          <xm:sqref>P11:Q34</xm:sqref>
        </x14:dataValidation>
        <x14:dataValidation type="list" allowBlank="1" showInputMessage="1" showErrorMessage="1" xr:uid="{32F11773-2822-4672-AD79-9154BBC547CB}">
          <x14:formula1>
            <xm:f>'(参考)リスト'!$E$16:$E$27</xm:f>
          </x14:formula1>
          <xm:sqref>R11:T34</xm:sqref>
        </x14:dataValidation>
        <x14:dataValidation type="list" allowBlank="1" showInputMessage="1" showErrorMessage="1" xr:uid="{4DF4D56F-602E-4C9C-B60C-4EC7D2DE3193}">
          <x14:formula1>
            <xm:f>'(参考)リスト'!$B$16:$B$21</xm:f>
          </x14:formula1>
          <xm:sqref>L11:M34</xm:sqref>
        </x14:dataValidation>
        <x14:dataValidation type="list" allowBlank="1" showInputMessage="1" showErrorMessage="1" xr:uid="{275A0ECE-71F5-4900-9A3B-1376263B6E2F}">
          <x14:formula1>
            <xm:f>'(参考)リスト'!$G$16:$G$19</xm:f>
          </x14:formula1>
          <xm:sqref>AM35:AO38</xm:sqref>
        </x14:dataValidation>
        <x14:dataValidation type="list" allowBlank="1" showInputMessage="1" showErrorMessage="1" xr:uid="{C7ADF821-B606-4BE7-8435-818C17FBD313}">
          <x14:formula1>
            <xm:f>'(参考)リスト'!$C$16:$C$47</xm:f>
          </x14:formula1>
          <xm:sqref>N11:O34</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33DA0-909C-4F2D-8069-5D00863B72AE}">
  <sheetPr codeName="Sheet13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S059</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976</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c r="L11" s="902"/>
      <c r="M11" s="904"/>
      <c r="N11" s="902"/>
      <c r="O11" s="904"/>
      <c r="P11" s="902"/>
      <c r="Q11" s="904"/>
      <c r="R11" s="797"/>
      <c r="S11" s="797"/>
      <c r="T11" s="797"/>
      <c r="U11" s="902"/>
      <c r="V11" s="904"/>
      <c r="W11" s="902"/>
      <c r="X11" s="904"/>
      <c r="Y11" s="233"/>
      <c r="Z11" s="233"/>
      <c r="AA11" s="233"/>
      <c r="AB11" s="233"/>
      <c r="AC11" s="232"/>
      <c r="AD11" s="232"/>
      <c r="AE11" s="232"/>
      <c r="AF11" s="232"/>
      <c r="AG11" s="232"/>
      <c r="AH11" s="232"/>
      <c r="AI11" s="232"/>
      <c r="AJ11" s="232"/>
      <c r="AK11" s="902"/>
      <c r="AL11" s="903"/>
      <c r="AM11" s="903"/>
      <c r="AN11" s="903"/>
      <c r="AO11" s="904"/>
      <c r="AP11" s="2"/>
      <c r="AQ11" s="47">
        <f>IF(P11="材質劣化",2,IF(P11="漏水",3,1))</f>
        <v>1</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2" t="s">
        <v>358</v>
      </c>
      <c r="AL35" s="892"/>
      <c r="AM35" s="925" t="s">
        <v>529</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0</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1">
    <dataValidation type="list" allowBlank="1" showInputMessage="1" showErrorMessage="1" sqref="Y11:AB34" xr:uid="{44EA1C0A-15A1-44A1-837E-B1FE83B2AF4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253024A-08B9-4C3D-A53B-8E0481FD8239}">
          <x14:formula1>
            <xm:f>'(参考)リスト'!$C$16:$C$47</xm:f>
          </x14:formula1>
          <xm:sqref>N11:O34</xm:sqref>
        </x14:dataValidation>
        <x14:dataValidation type="list" allowBlank="1" showInputMessage="1" showErrorMessage="1" xr:uid="{02B62F6F-77D9-4A92-9255-844CDD3FAD90}">
          <x14:formula1>
            <xm:f>'(参考)リスト'!$G$16:$G$19</xm:f>
          </x14:formula1>
          <xm:sqref>AM35:AO38</xm:sqref>
        </x14:dataValidation>
        <x14:dataValidation type="list" allowBlank="1" showInputMessage="1" showErrorMessage="1" xr:uid="{6026A4E9-4944-45B8-AC71-C58CA9B483B4}">
          <x14:formula1>
            <xm:f>'(参考)リスト'!$B$16:$B$21</xm:f>
          </x14:formula1>
          <xm:sqref>L11:M34</xm:sqref>
        </x14:dataValidation>
        <x14:dataValidation type="list" allowBlank="1" showInputMessage="1" showErrorMessage="1" xr:uid="{49B0ACC6-B6FE-4832-A6BA-EAFA40A63E60}">
          <x14:formula1>
            <xm:f>'(参考)リスト'!$E$16:$E$27</xm:f>
          </x14:formula1>
          <xm:sqref>R11:T34</xm:sqref>
        </x14:dataValidation>
        <x14:dataValidation type="list" allowBlank="1" showInputMessage="1" showErrorMessage="1" xr:uid="{9260AE4F-E4FC-4477-A668-01616087A76B}">
          <x14:formula1>
            <xm:f>'(参考)リスト'!$D$16:$D$18</xm:f>
          </x14:formula1>
          <xm:sqref>P11:Q34</xm:sqref>
        </x14:dataValidation>
        <x14:dataValidation type="list" allowBlank="1" showInputMessage="1" showErrorMessage="1" xr:uid="{8207FEA4-1BED-44A0-AD5B-290A71F0DDAF}">
          <x14:formula1>
            <xm:f>'(参考)リスト'!$F$16:$F$21</xm:f>
          </x14:formula1>
          <xm:sqref>U11:X34</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C960-DCCE-4666-9874-613AFA9D9CBC}">
  <sheetPr codeName="Sheet14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S060</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977</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708</v>
      </c>
      <c r="O11" s="904"/>
      <c r="P11" s="902" t="s">
        <v>542</v>
      </c>
      <c r="Q11" s="904"/>
      <c r="R11" s="797" t="s">
        <v>451</v>
      </c>
      <c r="S11" s="797"/>
      <c r="T11" s="797"/>
      <c r="U11" s="902" t="s">
        <v>593</v>
      </c>
      <c r="V11" s="904"/>
      <c r="W11" s="902" t="s">
        <v>593</v>
      </c>
      <c r="X11" s="904"/>
      <c r="Y11" s="233"/>
      <c r="Z11" s="233"/>
      <c r="AA11" s="233"/>
      <c r="AB11" s="233"/>
      <c r="AC11" s="257"/>
      <c r="AD11" s="257"/>
      <c r="AE11" s="257"/>
      <c r="AF11" s="257">
        <v>1.0000000000000002E-2</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442</v>
      </c>
      <c r="S12" s="797"/>
      <c r="T12" s="797"/>
      <c r="U12" s="902" t="s">
        <v>593</v>
      </c>
      <c r="V12" s="904"/>
      <c r="W12" s="902" t="s">
        <v>529</v>
      </c>
      <c r="X12" s="904"/>
      <c r="Y12" s="233"/>
      <c r="Z12" s="233"/>
      <c r="AA12" s="233"/>
      <c r="AB12" s="233"/>
      <c r="AC12" s="232"/>
      <c r="AD12" s="232"/>
      <c r="AE12" s="232"/>
      <c r="AF12" s="232"/>
      <c r="AG12" s="232"/>
      <c r="AH12" s="232"/>
      <c r="AI12" s="232"/>
      <c r="AJ12" s="232"/>
      <c r="AK12" s="902" t="s">
        <v>530</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1.0000000000000002E-2</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1">
    <dataValidation type="list" allowBlank="1" showInputMessage="1" showErrorMessage="1" sqref="Y11:AB34" xr:uid="{EF84E17F-1AAE-4DB8-AAFB-1AA7430F05E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437778B-61C7-485B-AE18-66AEBC513115}">
          <x14:formula1>
            <xm:f>'(参考)リスト'!$F$16:$F$21</xm:f>
          </x14:formula1>
          <xm:sqref>U11:X34</xm:sqref>
        </x14:dataValidation>
        <x14:dataValidation type="list" allowBlank="1" showInputMessage="1" showErrorMessage="1" xr:uid="{1C04A40A-4ECF-4BEE-91AD-5C26F82774EA}">
          <x14:formula1>
            <xm:f>'(参考)リスト'!$D$16:$D$18</xm:f>
          </x14:formula1>
          <xm:sqref>P11:Q34</xm:sqref>
        </x14:dataValidation>
        <x14:dataValidation type="list" allowBlank="1" showInputMessage="1" showErrorMessage="1" xr:uid="{C6D77D61-B938-4E92-A814-AD3F2C2CA33A}">
          <x14:formula1>
            <xm:f>'(参考)リスト'!$E$16:$E$27</xm:f>
          </x14:formula1>
          <xm:sqref>R11:T34</xm:sqref>
        </x14:dataValidation>
        <x14:dataValidation type="list" allowBlank="1" showInputMessage="1" showErrorMessage="1" xr:uid="{A35955FB-189C-43BB-A317-EE5C3AB6408C}">
          <x14:formula1>
            <xm:f>'(参考)リスト'!$B$16:$B$21</xm:f>
          </x14:formula1>
          <xm:sqref>L11:M34</xm:sqref>
        </x14:dataValidation>
        <x14:dataValidation type="list" allowBlank="1" showInputMessage="1" showErrorMessage="1" xr:uid="{3F7FB6E2-CA34-413B-945A-FE6896DD5B88}">
          <x14:formula1>
            <xm:f>'(参考)リスト'!$G$16:$G$19</xm:f>
          </x14:formula1>
          <xm:sqref>AM35:AO38</xm:sqref>
        </x14:dataValidation>
        <x14:dataValidation type="list" allowBlank="1" showInputMessage="1" showErrorMessage="1" xr:uid="{54D922B2-38ED-4A80-BFF5-B8332AD90797}">
          <x14:formula1>
            <xm:f>'(参考)リスト'!$C$16:$C$47</xm:f>
          </x14:formula1>
          <xm:sqref>N11:O34</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A7D5-50D8-4142-857D-6D3BF2236FA3}">
  <sheetPr codeName="Sheet14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S061</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0.28000000000000003</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978</v>
      </c>
      <c r="O7" s="882"/>
      <c r="P7" s="878" t="s">
        <v>342</v>
      </c>
      <c r="Q7" s="880"/>
      <c r="R7" s="883">
        <v>10.6</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603</v>
      </c>
      <c r="O11" s="904"/>
      <c r="P11" s="902" t="s">
        <v>542</v>
      </c>
      <c r="Q11" s="904"/>
      <c r="R11" s="797" t="s">
        <v>442</v>
      </c>
      <c r="S11" s="797"/>
      <c r="T11" s="797"/>
      <c r="U11" s="902" t="s">
        <v>593</v>
      </c>
      <c r="V11" s="904"/>
      <c r="W11" s="902" t="s">
        <v>529</v>
      </c>
      <c r="X11" s="904"/>
      <c r="Y11" s="233"/>
      <c r="Z11" s="233"/>
      <c r="AA11" s="233"/>
      <c r="AB11" s="233"/>
      <c r="AC11" s="232"/>
      <c r="AD11" s="232"/>
      <c r="AE11" s="232"/>
      <c r="AF11" s="232"/>
      <c r="AG11" s="232"/>
      <c r="AH11" s="232"/>
      <c r="AI11" s="232"/>
      <c r="AJ11" s="232"/>
      <c r="AK11" s="902" t="s">
        <v>530</v>
      </c>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708</v>
      </c>
      <c r="O12" s="904"/>
      <c r="P12" s="902" t="s">
        <v>542</v>
      </c>
      <c r="Q12" s="904"/>
      <c r="R12" s="797" t="s">
        <v>442</v>
      </c>
      <c r="S12" s="797"/>
      <c r="T12" s="797"/>
      <c r="U12" s="902" t="s">
        <v>529</v>
      </c>
      <c r="V12" s="904"/>
      <c r="W12" s="902" t="s">
        <v>593</v>
      </c>
      <c r="X12" s="904"/>
      <c r="Y12" s="233"/>
      <c r="Z12" s="233"/>
      <c r="AA12" s="233"/>
      <c r="AB12" s="233"/>
      <c r="AC12" s="257"/>
      <c r="AD12" s="257"/>
      <c r="AE12" s="257"/>
      <c r="AF12" s="257">
        <v>0.24</v>
      </c>
      <c r="AG12" s="232"/>
      <c r="AH12" s="232"/>
      <c r="AI12" s="232"/>
      <c r="AJ12" s="232"/>
      <c r="AK12" s="902" t="s">
        <v>526</v>
      </c>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451</v>
      </c>
      <c r="S13" s="906"/>
      <c r="T13" s="907"/>
      <c r="U13" s="902" t="s">
        <v>531</v>
      </c>
      <c r="V13" s="904"/>
      <c r="W13" s="902" t="s">
        <v>593</v>
      </c>
      <c r="X13" s="904"/>
      <c r="Y13" s="233"/>
      <c r="Z13" s="233"/>
      <c r="AA13" s="233"/>
      <c r="AB13" s="233"/>
      <c r="AC13" s="257"/>
      <c r="AD13" s="257"/>
      <c r="AE13" s="257"/>
      <c r="AF13" s="257">
        <v>1.0000000000000002E-2</v>
      </c>
      <c r="AG13" s="232"/>
      <c r="AH13" s="232"/>
      <c r="AI13" s="232"/>
      <c r="AJ13" s="232"/>
      <c r="AK13" s="902"/>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v>4</v>
      </c>
      <c r="L14" s="902" t="s">
        <v>522</v>
      </c>
      <c r="M14" s="904"/>
      <c r="N14" s="902" t="s">
        <v>708</v>
      </c>
      <c r="O14" s="904"/>
      <c r="P14" s="902" t="s">
        <v>542</v>
      </c>
      <c r="Q14" s="904"/>
      <c r="R14" s="905" t="s">
        <v>451</v>
      </c>
      <c r="S14" s="906"/>
      <c r="T14" s="907"/>
      <c r="U14" s="902" t="s">
        <v>531</v>
      </c>
      <c r="V14" s="904"/>
      <c r="W14" s="902" t="s">
        <v>593</v>
      </c>
      <c r="X14" s="904"/>
      <c r="Y14" s="233"/>
      <c r="Z14" s="233"/>
      <c r="AA14" s="233"/>
      <c r="AB14" s="233"/>
      <c r="AC14" s="257"/>
      <c r="AD14" s="257"/>
      <c r="AE14" s="257"/>
      <c r="AF14" s="257">
        <v>0.03</v>
      </c>
      <c r="AG14" s="232"/>
      <c r="AH14" s="232"/>
      <c r="AI14" s="232"/>
      <c r="AJ14" s="232"/>
      <c r="AK14" s="902"/>
      <c r="AL14" s="903"/>
      <c r="AM14" s="903"/>
      <c r="AN14" s="903"/>
      <c r="AO14" s="904"/>
      <c r="AP14" s="2"/>
      <c r="AQ14" s="47">
        <f t="shared" si="2"/>
        <v>2</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0.28000000000000003</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3</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1">
    <dataValidation type="list" allowBlank="1" showInputMessage="1" showErrorMessage="1" sqref="Y11:AB34" xr:uid="{69F90911-F974-460E-9971-E6F3492B00F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F1081DD-BC0D-494D-96ED-245114D5C439}">
          <x14:formula1>
            <xm:f>'(参考)リスト'!$C$16:$C$47</xm:f>
          </x14:formula1>
          <xm:sqref>N11:O34</xm:sqref>
        </x14:dataValidation>
        <x14:dataValidation type="list" allowBlank="1" showInputMessage="1" showErrorMessage="1" xr:uid="{471675C2-DD39-4E26-B876-E51C84660AE7}">
          <x14:formula1>
            <xm:f>'(参考)リスト'!$G$16:$G$19</xm:f>
          </x14:formula1>
          <xm:sqref>AM35:AO38</xm:sqref>
        </x14:dataValidation>
        <x14:dataValidation type="list" allowBlank="1" showInputMessage="1" showErrorMessage="1" xr:uid="{E14EEBFC-2467-4C4D-B15D-597924505209}">
          <x14:formula1>
            <xm:f>'(参考)リスト'!$B$16:$B$21</xm:f>
          </x14:formula1>
          <xm:sqref>L11:M34</xm:sqref>
        </x14:dataValidation>
        <x14:dataValidation type="list" allowBlank="1" showInputMessage="1" showErrorMessage="1" xr:uid="{152883A4-0271-4136-B293-02F9335CC8E5}">
          <x14:formula1>
            <xm:f>'(参考)リスト'!$E$16:$E$27</xm:f>
          </x14:formula1>
          <xm:sqref>R11:T34</xm:sqref>
        </x14:dataValidation>
        <x14:dataValidation type="list" allowBlank="1" showInputMessage="1" showErrorMessage="1" xr:uid="{1ABE19E1-3653-4226-99F6-790A6ABC2F9B}">
          <x14:formula1>
            <xm:f>'(参考)リスト'!$D$16:$D$18</xm:f>
          </x14:formula1>
          <xm:sqref>P11:Q34</xm:sqref>
        </x14:dataValidation>
        <x14:dataValidation type="list" allowBlank="1" showInputMessage="1" showErrorMessage="1" xr:uid="{DF2D3314-18DE-487F-8180-96C80EB97844}">
          <x14:formula1>
            <xm:f>'(参考)リスト'!$F$16:$F$21</xm:f>
          </x14:formula1>
          <xm:sqref>U11:X34</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CEB-16C5-49BE-8724-43ED7924CB44}">
  <sheetPr codeName="Sheet14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S062</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5.0000000000000001E-3</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979</v>
      </c>
      <c r="O7" s="882"/>
      <c r="P7" s="878" t="s">
        <v>342</v>
      </c>
      <c r="Q7" s="880"/>
      <c r="R7" s="883">
        <v>10.5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605</v>
      </c>
      <c r="O11" s="904"/>
      <c r="P11" s="902" t="s">
        <v>542</v>
      </c>
      <c r="Q11" s="904"/>
      <c r="R11" s="797" t="s">
        <v>451</v>
      </c>
      <c r="S11" s="797"/>
      <c r="T11" s="797"/>
      <c r="U11" s="902" t="s">
        <v>593</v>
      </c>
      <c r="V11" s="904"/>
      <c r="W11" s="902" t="s">
        <v>593</v>
      </c>
      <c r="X11" s="904"/>
      <c r="Y11" s="233"/>
      <c r="Z11" s="233"/>
      <c r="AA11" s="233"/>
      <c r="AB11" s="233"/>
      <c r="AC11" s="257"/>
      <c r="AD11" s="257"/>
      <c r="AE11" s="257"/>
      <c r="AF11" s="257">
        <v>5.0000000000000001E-3</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c r="L12" s="902"/>
      <c r="M12" s="904"/>
      <c r="N12" s="902"/>
      <c r="O12" s="904"/>
      <c r="P12" s="902"/>
      <c r="Q12" s="904"/>
      <c r="R12" s="797"/>
      <c r="S12" s="797"/>
      <c r="T12" s="797"/>
      <c r="U12" s="902"/>
      <c r="V12" s="904"/>
      <c r="W12" s="902"/>
      <c r="X12" s="904"/>
      <c r="Y12" s="233"/>
      <c r="Z12" s="233"/>
      <c r="AA12" s="233"/>
      <c r="AB12" s="233"/>
      <c r="AC12" s="232"/>
      <c r="AD12" s="232"/>
      <c r="AE12" s="232"/>
      <c r="AF12" s="232"/>
      <c r="AG12" s="232"/>
      <c r="AH12" s="232"/>
      <c r="AI12" s="232"/>
      <c r="AJ12" s="232"/>
      <c r="AK12" s="902"/>
      <c r="AL12" s="903"/>
      <c r="AM12" s="903"/>
      <c r="AN12" s="903"/>
      <c r="AO12" s="904"/>
      <c r="AP12" s="2"/>
      <c r="AQ12" s="47">
        <f>IF(P12="材質劣化",2,IF(P12="漏水",3,1))</f>
        <v>1</v>
      </c>
    </row>
    <row r="13" spans="2:86" ht="12" customHeight="1" x14ac:dyDescent="0.15">
      <c r="B13" s="866"/>
      <c r="C13" s="871"/>
      <c r="D13" s="869"/>
      <c r="E13" s="869"/>
      <c r="F13" s="869"/>
      <c r="G13" s="869"/>
      <c r="H13" s="869"/>
      <c r="I13" s="869"/>
      <c r="J13" s="870"/>
      <c r="K13" s="231"/>
      <c r="L13" s="902"/>
      <c r="M13" s="904"/>
      <c r="N13" s="902"/>
      <c r="O13" s="904"/>
      <c r="P13" s="902"/>
      <c r="Q13" s="904"/>
      <c r="R13" s="905"/>
      <c r="S13" s="906"/>
      <c r="T13" s="907"/>
      <c r="U13" s="902"/>
      <c r="V13" s="904"/>
      <c r="W13" s="902"/>
      <c r="X13" s="904"/>
      <c r="Y13" s="233"/>
      <c r="Z13" s="233"/>
      <c r="AA13" s="233"/>
      <c r="AB13" s="233"/>
      <c r="AC13" s="232"/>
      <c r="AD13" s="232"/>
      <c r="AE13" s="232"/>
      <c r="AF13" s="232"/>
      <c r="AG13" s="232"/>
      <c r="AH13" s="232"/>
      <c r="AI13" s="232"/>
      <c r="AJ13" s="232"/>
      <c r="AK13" s="902"/>
      <c r="AL13" s="903"/>
      <c r="AM13" s="903"/>
      <c r="AN13" s="903"/>
      <c r="AO13" s="904"/>
      <c r="AP13" s="2"/>
      <c r="AQ13" s="47">
        <f t="shared" ref="AQ13:AQ27" si="2">IF(P13="材質劣化",2,IF(P13="漏水",3,1))</f>
        <v>1</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5.0000000000000001E-3</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1</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1">
    <dataValidation type="list" allowBlank="1" showInputMessage="1" showErrorMessage="1" sqref="Y11:AB34" xr:uid="{E620AD03-0EC1-43E6-AFA2-753A0F73BA3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3A287A2-87E0-404D-8EB5-32D76203637A}">
          <x14:formula1>
            <xm:f>'(参考)リスト'!$F$16:$F$21</xm:f>
          </x14:formula1>
          <xm:sqref>U11:X34</xm:sqref>
        </x14:dataValidation>
        <x14:dataValidation type="list" allowBlank="1" showInputMessage="1" showErrorMessage="1" xr:uid="{D38210CB-5831-4D0D-8427-AB8F69ECA9F2}">
          <x14:formula1>
            <xm:f>'(参考)リスト'!$D$16:$D$18</xm:f>
          </x14:formula1>
          <xm:sqref>P11:Q34</xm:sqref>
        </x14:dataValidation>
        <x14:dataValidation type="list" allowBlank="1" showInputMessage="1" showErrorMessage="1" xr:uid="{A9859244-ECA5-4155-8FB3-079BAC5C8244}">
          <x14:formula1>
            <xm:f>'(参考)リスト'!$E$16:$E$27</xm:f>
          </x14:formula1>
          <xm:sqref>R11:T34</xm:sqref>
        </x14:dataValidation>
        <x14:dataValidation type="list" allowBlank="1" showInputMessage="1" showErrorMessage="1" xr:uid="{45FFE3FF-DBE7-4A8B-BC5F-2300EB2C7123}">
          <x14:formula1>
            <xm:f>'(参考)リスト'!$B$16:$B$21</xm:f>
          </x14:formula1>
          <xm:sqref>L11:M34</xm:sqref>
        </x14:dataValidation>
        <x14:dataValidation type="list" allowBlank="1" showInputMessage="1" showErrorMessage="1" xr:uid="{9AC8527B-3773-42D9-8B2D-6F85711DAE25}">
          <x14:formula1>
            <xm:f>'(参考)リスト'!$G$16:$G$19</xm:f>
          </x14:formula1>
          <xm:sqref>AM35:AO38</xm:sqref>
        </x14:dataValidation>
        <x14:dataValidation type="list" allowBlank="1" showInputMessage="1" showErrorMessage="1" xr:uid="{22F6B9EE-4B83-4885-B59D-A7317E52FC45}">
          <x14:formula1>
            <xm:f>'(参考)リスト'!$C$16:$C$47</xm:f>
          </x14:formula1>
          <xm:sqref>N11:O34</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44012-C8A5-4E06-91E8-E539F98E6B06}">
  <sheetPr codeName="Sheet143">
    <pageSetUpPr fitToPage="1"/>
  </sheetPr>
  <dimension ref="B1:CH53"/>
  <sheetViews>
    <sheetView showGridLines="0" showZeros="0" view="pageBreakPreview" topLeftCell="A5" zoomScaleNormal="85" zoomScaleSheetLayoutView="100" workbookViewId="0">
      <selection activeCell="R8" sqref="R8:T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0" t="s">
        <v>320</v>
      </c>
      <c r="AV1" s="851" t="s">
        <v>321</v>
      </c>
      <c r="AW1" s="851"/>
      <c r="AX1" s="851"/>
      <c r="AY1" s="845" t="s">
        <v>322</v>
      </c>
      <c r="AZ1" s="845"/>
      <c r="BA1" s="845"/>
      <c r="BB1" s="845"/>
      <c r="BC1" s="845"/>
      <c r="BD1" s="845"/>
      <c r="BE1" s="845"/>
      <c r="BF1" s="845"/>
      <c r="BG1" s="845"/>
      <c r="BH1" s="845"/>
      <c r="BI1" s="845"/>
      <c r="BJ1" s="845"/>
      <c r="BK1" s="845" t="s">
        <v>323</v>
      </c>
      <c r="BL1" s="845"/>
      <c r="BM1" s="845"/>
      <c r="BN1" s="845"/>
      <c r="BO1" s="845"/>
      <c r="BP1" s="845"/>
      <c r="BQ1" s="845"/>
      <c r="BR1" s="845"/>
      <c r="BS1" s="845"/>
      <c r="BT1" s="845"/>
      <c r="BU1" s="845"/>
      <c r="BV1" s="845"/>
      <c r="BW1" s="847"/>
      <c r="BX1" s="847"/>
      <c r="BY1" s="847"/>
      <c r="BZ1" s="847"/>
      <c r="CA1" s="847"/>
      <c r="CB1" s="847"/>
      <c r="CC1" s="847"/>
      <c r="CD1" s="847"/>
      <c r="CE1" s="847"/>
      <c r="CF1" s="847"/>
      <c r="CG1" s="847"/>
      <c r="CH1" s="847"/>
    </row>
    <row r="2" spans="2:86" ht="8.25" customHeight="1" x14ac:dyDescent="0.15">
      <c r="AU2" s="850"/>
      <c r="AV2" s="851" t="s">
        <v>324</v>
      </c>
      <c r="AW2" s="852" t="s">
        <v>325</v>
      </c>
      <c r="AX2" s="852" t="s">
        <v>326</v>
      </c>
      <c r="AY2" s="845" t="s">
        <v>327</v>
      </c>
      <c r="AZ2" s="845"/>
      <c r="BA2" s="845"/>
      <c r="BB2" s="845"/>
      <c r="BC2" s="845"/>
      <c r="BD2" s="845"/>
      <c r="BE2" s="845"/>
      <c r="BF2" s="845"/>
      <c r="BG2" s="845"/>
      <c r="BH2" s="845"/>
      <c r="BI2" s="845"/>
      <c r="BJ2" s="845"/>
      <c r="BK2" s="845" t="s">
        <v>328</v>
      </c>
      <c r="BL2" s="845"/>
      <c r="BM2" s="845"/>
      <c r="BN2" s="845"/>
      <c r="BO2" s="845" t="s">
        <v>329</v>
      </c>
      <c r="BP2" s="845"/>
      <c r="BQ2" s="845"/>
      <c r="BR2" s="845"/>
      <c r="BS2" s="845"/>
      <c r="BT2" s="845"/>
      <c r="BU2" s="845"/>
      <c r="BV2" s="845"/>
      <c r="BW2" s="846"/>
      <c r="BX2" s="846"/>
      <c r="BY2" s="846"/>
      <c r="BZ2" s="846"/>
      <c r="CA2" s="847"/>
      <c r="CB2" s="847"/>
      <c r="CC2" s="847"/>
      <c r="CD2" s="847"/>
      <c r="CE2" s="847"/>
      <c r="CF2" s="847"/>
      <c r="CG2" s="847"/>
      <c r="CH2" s="847"/>
    </row>
    <row r="3" spans="2:86" ht="24.95" customHeight="1" x14ac:dyDescent="0.15">
      <c r="B3" s="601" t="s">
        <v>330</v>
      </c>
      <c r="C3" s="848"/>
      <c r="D3" s="848"/>
      <c r="E3" s="849"/>
      <c r="F3" s="849"/>
      <c r="G3" s="849"/>
      <c r="H3" s="849"/>
      <c r="I3" s="849"/>
      <c r="J3" s="849"/>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U3" s="850"/>
      <c r="AV3" s="851"/>
      <c r="AW3" s="852"/>
      <c r="AX3" s="852"/>
      <c r="AY3" s="845" t="s">
        <v>331</v>
      </c>
      <c r="AZ3" s="845"/>
      <c r="BA3" s="845"/>
      <c r="BB3" s="845"/>
      <c r="BC3" s="845" t="s">
        <v>332</v>
      </c>
      <c r="BD3" s="845"/>
      <c r="BE3" s="845"/>
      <c r="BF3" s="845"/>
      <c r="BG3" s="845" t="s">
        <v>333</v>
      </c>
      <c r="BH3" s="845"/>
      <c r="BI3" s="845"/>
      <c r="BJ3" s="845"/>
      <c r="BK3" s="845" t="s">
        <v>334</v>
      </c>
      <c r="BL3" s="845"/>
      <c r="BM3" s="845"/>
      <c r="BN3" s="845"/>
      <c r="BO3" s="845" t="s">
        <v>332</v>
      </c>
      <c r="BP3" s="845"/>
      <c r="BQ3" s="845"/>
      <c r="BR3" s="845"/>
      <c r="BS3" s="845" t="s">
        <v>333</v>
      </c>
      <c r="BT3" s="845"/>
      <c r="BU3" s="845"/>
      <c r="BV3" s="845"/>
      <c r="BW3" s="847"/>
      <c r="BX3" s="847"/>
      <c r="BY3" s="847"/>
      <c r="BZ3" s="847"/>
      <c r="CA3" s="847"/>
      <c r="CB3" s="847"/>
      <c r="CC3" s="847"/>
      <c r="CD3" s="847"/>
      <c r="CE3" s="847"/>
      <c r="CF3" s="847"/>
      <c r="CG3" s="847"/>
      <c r="CH3" s="847"/>
    </row>
    <row r="4" spans="2:86" ht="18" customHeight="1" x14ac:dyDescent="0.15">
      <c r="B4" s="439" t="s">
        <v>533</v>
      </c>
      <c r="C4" s="439"/>
      <c r="D4" s="439"/>
      <c r="E4" s="860" t="str">
        <f>'様式A-1'!$D$3</f>
        <v>マツオトンネル</v>
      </c>
      <c r="F4" s="861"/>
      <c r="G4" s="861"/>
      <c r="H4" s="861"/>
      <c r="I4" s="861"/>
      <c r="J4" s="862"/>
      <c r="K4" s="488" t="s">
        <v>534</v>
      </c>
      <c r="L4" s="488"/>
      <c r="M4" s="488"/>
      <c r="N4" s="858" t="str">
        <f>'様式A-1'!$J$3</f>
        <v>一般県道岩国美和線</v>
      </c>
      <c r="O4" s="858"/>
      <c r="P4" s="858"/>
      <c r="Q4" s="858"/>
      <c r="R4" s="858"/>
      <c r="S4" s="858"/>
      <c r="T4" s="463" t="s">
        <v>616</v>
      </c>
      <c r="U4" s="464"/>
      <c r="V4" s="464"/>
      <c r="W4" s="464"/>
      <c r="X4" s="465"/>
      <c r="Y4" s="863" t="str">
        <f>+'様式B (1)'!$S$3</f>
        <v>復建調査設計株式会社</v>
      </c>
      <c r="Z4" s="863"/>
      <c r="AA4" s="863"/>
      <c r="AB4" s="863"/>
      <c r="AC4" s="863"/>
      <c r="AD4" s="863"/>
      <c r="AE4" s="863"/>
      <c r="AF4" s="863"/>
      <c r="AG4" s="463" t="s">
        <v>541</v>
      </c>
      <c r="AH4" s="464"/>
      <c r="AI4" s="464"/>
      <c r="AJ4" s="465"/>
      <c r="AK4" s="813">
        <f>+'様式B (1)'!$P$2</f>
        <v>45862</v>
      </c>
      <c r="AL4" s="853"/>
      <c r="AM4" s="853"/>
      <c r="AN4" s="853"/>
      <c r="AO4" s="854"/>
      <c r="AU4" s="850"/>
      <c r="AV4" s="851"/>
      <c r="AW4" s="852"/>
      <c r="AX4" s="852"/>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7" t="s">
        <v>537</v>
      </c>
      <c r="C5" s="447"/>
      <c r="D5" s="447"/>
      <c r="E5" s="855" t="str">
        <f>'様式A-1'!$D$4</f>
        <v>松尾トンネル</v>
      </c>
      <c r="F5" s="856"/>
      <c r="G5" s="856"/>
      <c r="H5" s="856"/>
      <c r="I5" s="856"/>
      <c r="J5" s="857"/>
      <c r="K5" s="502" t="s">
        <v>538</v>
      </c>
      <c r="L5" s="502"/>
      <c r="M5" s="502"/>
      <c r="N5" s="858" t="str">
        <f>'様式A-1'!$R$3</f>
        <v>山口県岩国土木建築事務所</v>
      </c>
      <c r="O5" s="858"/>
      <c r="P5" s="858"/>
      <c r="Q5" s="858"/>
      <c r="R5" s="858"/>
      <c r="S5" s="858"/>
      <c r="T5" s="466"/>
      <c r="U5" s="467"/>
      <c r="V5" s="467"/>
      <c r="W5" s="467"/>
      <c r="X5" s="468"/>
      <c r="Y5" s="859" t="str">
        <f>+'様式B (1)'!$S$4</f>
        <v>小笠原洋</v>
      </c>
      <c r="Z5" s="859"/>
      <c r="AA5" s="859"/>
      <c r="AB5" s="859"/>
      <c r="AC5" s="859"/>
      <c r="AD5" s="859"/>
      <c r="AE5" s="859"/>
      <c r="AF5" s="859"/>
      <c r="AG5" s="787"/>
      <c r="AH5" s="864"/>
      <c r="AI5" s="864"/>
      <c r="AJ5" s="788"/>
      <c r="AK5" s="644"/>
      <c r="AL5" s="645"/>
      <c r="AM5" s="645"/>
      <c r="AN5" s="645"/>
      <c r="AO5" s="646"/>
      <c r="AU5" s="850"/>
      <c r="AV5" s="41" t="str">
        <f>N7</f>
        <v>PE</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0.56999999999999995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5" t="s">
        <v>339</v>
      </c>
      <c r="C6" s="867"/>
      <c r="D6" s="868"/>
      <c r="E6" s="869"/>
      <c r="F6" s="869"/>
      <c r="G6" s="869"/>
      <c r="H6" s="869"/>
      <c r="I6" s="869"/>
      <c r="J6" s="870"/>
      <c r="K6" s="875" t="s">
        <v>340</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6"/>
      <c r="C7" s="871"/>
      <c r="D7" s="869"/>
      <c r="E7" s="869"/>
      <c r="F7" s="869"/>
      <c r="G7" s="869"/>
      <c r="H7" s="869"/>
      <c r="I7" s="869"/>
      <c r="J7" s="870"/>
      <c r="K7" s="878" t="s">
        <v>341</v>
      </c>
      <c r="L7" s="879"/>
      <c r="M7" s="880"/>
      <c r="N7" s="881" t="s">
        <v>702</v>
      </c>
      <c r="O7" s="882"/>
      <c r="P7" s="878" t="s">
        <v>342</v>
      </c>
      <c r="Q7" s="880"/>
      <c r="R7" s="883">
        <v>10.45</v>
      </c>
      <c r="S7" s="884"/>
      <c r="T7" s="885"/>
      <c r="U7" s="886" t="s">
        <v>343</v>
      </c>
      <c r="V7" s="887"/>
      <c r="W7" s="886" t="s">
        <v>344</v>
      </c>
      <c r="X7" s="887"/>
      <c r="Y7" s="880" t="s">
        <v>345</v>
      </c>
      <c r="Z7" s="892"/>
      <c r="AA7" s="892"/>
      <c r="AB7" s="892"/>
      <c r="AC7" s="886" t="s">
        <v>346</v>
      </c>
      <c r="AD7" s="893"/>
      <c r="AE7" s="893"/>
      <c r="AF7" s="893"/>
      <c r="AG7" s="893"/>
      <c r="AH7" s="893"/>
      <c r="AI7" s="893"/>
      <c r="AJ7" s="887"/>
      <c r="AK7" s="886" t="s">
        <v>347</v>
      </c>
      <c r="AL7" s="893"/>
      <c r="AM7" s="893"/>
      <c r="AN7" s="895"/>
      <c r="AO7" s="896"/>
      <c r="AP7" s="2"/>
      <c r="AW7" s="46"/>
    </row>
    <row r="8" spans="2:86" ht="12" customHeight="1" x14ac:dyDescent="0.15">
      <c r="B8" s="866"/>
      <c r="C8" s="871"/>
      <c r="D8" s="869"/>
      <c r="E8" s="869"/>
      <c r="F8" s="869"/>
      <c r="G8" s="869"/>
      <c r="H8" s="869"/>
      <c r="I8" s="869"/>
      <c r="J8" s="870"/>
      <c r="K8" s="892" t="s">
        <v>287</v>
      </c>
      <c r="L8" s="892" t="s">
        <v>236</v>
      </c>
      <c r="M8" s="892"/>
      <c r="N8" s="892" t="s">
        <v>237</v>
      </c>
      <c r="O8" s="892"/>
      <c r="P8" s="892" t="s">
        <v>348</v>
      </c>
      <c r="Q8" s="892"/>
      <c r="R8" s="892" t="s">
        <v>349</v>
      </c>
      <c r="S8" s="892"/>
      <c r="T8" s="892"/>
      <c r="U8" s="888"/>
      <c r="V8" s="889"/>
      <c r="W8" s="888"/>
      <c r="X8" s="889"/>
      <c r="Y8" s="880"/>
      <c r="Z8" s="892"/>
      <c r="AA8" s="892"/>
      <c r="AB8" s="892"/>
      <c r="AC8" s="890"/>
      <c r="AD8" s="894"/>
      <c r="AE8" s="894"/>
      <c r="AF8" s="894"/>
      <c r="AG8" s="894"/>
      <c r="AH8" s="894"/>
      <c r="AI8" s="894"/>
      <c r="AJ8" s="891"/>
      <c r="AK8" s="888"/>
      <c r="AL8" s="897"/>
      <c r="AM8" s="897"/>
      <c r="AN8" s="898"/>
      <c r="AO8" s="899"/>
      <c r="AP8" s="2"/>
    </row>
    <row r="9" spans="2:86" ht="12" customHeight="1" x14ac:dyDescent="0.15">
      <c r="B9" s="866"/>
      <c r="C9" s="871"/>
      <c r="D9" s="869"/>
      <c r="E9" s="869"/>
      <c r="F9" s="869"/>
      <c r="G9" s="869"/>
      <c r="H9" s="869"/>
      <c r="I9" s="869"/>
      <c r="J9" s="870"/>
      <c r="K9" s="892"/>
      <c r="L9" s="892"/>
      <c r="M9" s="892"/>
      <c r="N9" s="892"/>
      <c r="O9" s="892"/>
      <c r="P9" s="892"/>
      <c r="Q9" s="892"/>
      <c r="R9" s="892"/>
      <c r="S9" s="892"/>
      <c r="T9" s="892"/>
      <c r="U9" s="888"/>
      <c r="V9" s="889"/>
      <c r="W9" s="888"/>
      <c r="X9" s="889"/>
      <c r="Y9" s="880" t="s">
        <v>350</v>
      </c>
      <c r="Z9" s="892"/>
      <c r="AA9" s="892"/>
      <c r="AB9" s="892"/>
      <c r="AC9" s="892" t="s">
        <v>351</v>
      </c>
      <c r="AD9" s="892"/>
      <c r="AE9" s="892"/>
      <c r="AF9" s="892"/>
      <c r="AG9" s="892" t="s">
        <v>352</v>
      </c>
      <c r="AH9" s="892"/>
      <c r="AI9" s="892"/>
      <c r="AJ9" s="892"/>
      <c r="AK9" s="888"/>
      <c r="AL9" s="897"/>
      <c r="AM9" s="897"/>
      <c r="AN9" s="898"/>
      <c r="AO9" s="899"/>
      <c r="AP9" s="2"/>
    </row>
    <row r="10" spans="2:86" ht="12" customHeight="1" x14ac:dyDescent="0.15">
      <c r="B10" s="866"/>
      <c r="C10" s="871"/>
      <c r="D10" s="869"/>
      <c r="E10" s="869"/>
      <c r="F10" s="869"/>
      <c r="G10" s="869"/>
      <c r="H10" s="869"/>
      <c r="I10" s="869"/>
      <c r="J10" s="870"/>
      <c r="K10" s="892"/>
      <c r="L10" s="892"/>
      <c r="M10" s="892"/>
      <c r="N10" s="892"/>
      <c r="O10" s="892"/>
      <c r="P10" s="892"/>
      <c r="Q10" s="892"/>
      <c r="R10" s="892"/>
      <c r="S10" s="892"/>
      <c r="T10" s="892"/>
      <c r="U10" s="890"/>
      <c r="V10" s="891"/>
      <c r="W10" s="890"/>
      <c r="X10" s="891"/>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0"/>
      <c r="AL10" s="894"/>
      <c r="AM10" s="894"/>
      <c r="AN10" s="900"/>
      <c r="AO10" s="901"/>
      <c r="AP10" s="2"/>
    </row>
    <row r="11" spans="2:86" ht="12" customHeight="1" x14ac:dyDescent="0.15">
      <c r="B11" s="866"/>
      <c r="C11" s="871"/>
      <c r="D11" s="869"/>
      <c r="E11" s="869"/>
      <c r="F11" s="869"/>
      <c r="G11" s="869"/>
      <c r="H11" s="869"/>
      <c r="I11" s="869"/>
      <c r="J11" s="870"/>
      <c r="K11" s="231">
        <v>1</v>
      </c>
      <c r="L11" s="902" t="s">
        <v>522</v>
      </c>
      <c r="M11" s="904"/>
      <c r="N11" s="902" t="s">
        <v>604</v>
      </c>
      <c r="O11" s="904"/>
      <c r="P11" s="902" t="s">
        <v>542</v>
      </c>
      <c r="Q11" s="904"/>
      <c r="R11" s="797" t="s">
        <v>451</v>
      </c>
      <c r="S11" s="797"/>
      <c r="T11" s="797"/>
      <c r="U11" s="902" t="s">
        <v>593</v>
      </c>
      <c r="V11" s="904"/>
      <c r="W11" s="902" t="s">
        <v>593</v>
      </c>
      <c r="X11" s="904"/>
      <c r="Y11" s="233"/>
      <c r="Z11" s="233"/>
      <c r="AA11" s="233"/>
      <c r="AB11" s="233"/>
      <c r="AC11" s="257"/>
      <c r="AD11" s="257"/>
      <c r="AE11" s="257"/>
      <c r="AF11" s="257">
        <v>5.000000000000001E-3</v>
      </c>
      <c r="AG11" s="232"/>
      <c r="AH11" s="232"/>
      <c r="AI11" s="232"/>
      <c r="AJ11" s="232"/>
      <c r="AK11" s="902"/>
      <c r="AL11" s="903"/>
      <c r="AM11" s="903"/>
      <c r="AN11" s="903"/>
      <c r="AO11" s="904"/>
      <c r="AP11" s="2"/>
      <c r="AQ11" s="47">
        <f>IF(P11="材質劣化",2,IF(P11="漏水",3,1))</f>
        <v>2</v>
      </c>
      <c r="AS11" s="35" t="str">
        <f>IF(Y11&lt;&gt;"",1,"")</f>
        <v/>
      </c>
    </row>
    <row r="12" spans="2:86" ht="12" customHeight="1" x14ac:dyDescent="0.15">
      <c r="B12" s="866"/>
      <c r="C12" s="871"/>
      <c r="D12" s="869"/>
      <c r="E12" s="869"/>
      <c r="F12" s="869"/>
      <c r="G12" s="869"/>
      <c r="H12" s="869"/>
      <c r="I12" s="869"/>
      <c r="J12" s="870"/>
      <c r="K12" s="231">
        <v>2</v>
      </c>
      <c r="L12" s="902" t="s">
        <v>522</v>
      </c>
      <c r="M12" s="904"/>
      <c r="N12" s="902" t="s">
        <v>604</v>
      </c>
      <c r="O12" s="904"/>
      <c r="P12" s="902" t="s">
        <v>542</v>
      </c>
      <c r="Q12" s="904"/>
      <c r="R12" s="797" t="s">
        <v>451</v>
      </c>
      <c r="S12" s="797"/>
      <c r="T12" s="797"/>
      <c r="U12" s="902" t="s">
        <v>531</v>
      </c>
      <c r="V12" s="904"/>
      <c r="W12" s="902" t="s">
        <v>593</v>
      </c>
      <c r="X12" s="904"/>
      <c r="Y12" s="233"/>
      <c r="Z12" s="233"/>
      <c r="AA12" s="233"/>
      <c r="AB12" s="233"/>
      <c r="AC12" s="257"/>
      <c r="AD12" s="257"/>
      <c r="AE12" s="257"/>
      <c r="AF12" s="257">
        <v>5.000000000000001E-3</v>
      </c>
      <c r="AG12" s="232"/>
      <c r="AH12" s="232"/>
      <c r="AI12" s="232"/>
      <c r="AJ12" s="232"/>
      <c r="AK12" s="902"/>
      <c r="AL12" s="903"/>
      <c r="AM12" s="903"/>
      <c r="AN12" s="903"/>
      <c r="AO12" s="904"/>
      <c r="AP12" s="2"/>
      <c r="AQ12" s="47">
        <f>IF(P12="材質劣化",2,IF(P12="漏水",3,1))</f>
        <v>2</v>
      </c>
    </row>
    <row r="13" spans="2:86" ht="12" customHeight="1" x14ac:dyDescent="0.15">
      <c r="B13" s="866"/>
      <c r="C13" s="871"/>
      <c r="D13" s="869"/>
      <c r="E13" s="869"/>
      <c r="F13" s="869"/>
      <c r="G13" s="869"/>
      <c r="H13" s="869"/>
      <c r="I13" s="869"/>
      <c r="J13" s="870"/>
      <c r="K13" s="231">
        <v>3</v>
      </c>
      <c r="L13" s="902" t="s">
        <v>522</v>
      </c>
      <c r="M13" s="904"/>
      <c r="N13" s="902" t="s">
        <v>708</v>
      </c>
      <c r="O13" s="904"/>
      <c r="P13" s="902" t="s">
        <v>542</v>
      </c>
      <c r="Q13" s="904"/>
      <c r="R13" s="905" t="s">
        <v>442</v>
      </c>
      <c r="S13" s="906"/>
      <c r="T13" s="907"/>
      <c r="U13" s="902" t="s">
        <v>531</v>
      </c>
      <c r="V13" s="904"/>
      <c r="W13" s="902" t="s">
        <v>593</v>
      </c>
      <c r="X13" s="904"/>
      <c r="Y13" s="233"/>
      <c r="Z13" s="233"/>
      <c r="AA13" s="233"/>
      <c r="AB13" s="233"/>
      <c r="AC13" s="257"/>
      <c r="AD13" s="257"/>
      <c r="AE13" s="257"/>
      <c r="AF13" s="257">
        <v>0.55999999999999994</v>
      </c>
      <c r="AG13" s="232"/>
      <c r="AH13" s="232"/>
      <c r="AI13" s="232"/>
      <c r="AJ13" s="232"/>
      <c r="AK13" s="902" t="s">
        <v>526</v>
      </c>
      <c r="AL13" s="903"/>
      <c r="AM13" s="903"/>
      <c r="AN13" s="903"/>
      <c r="AO13" s="904"/>
      <c r="AP13" s="2"/>
      <c r="AQ13" s="47">
        <f t="shared" ref="AQ13:AQ27" si="2">IF(P13="材質劣化",2,IF(P13="漏水",3,1))</f>
        <v>2</v>
      </c>
    </row>
    <row r="14" spans="2:86" ht="12" customHeight="1" x14ac:dyDescent="0.15">
      <c r="B14" s="866"/>
      <c r="C14" s="871"/>
      <c r="D14" s="869"/>
      <c r="E14" s="869"/>
      <c r="F14" s="869"/>
      <c r="G14" s="869"/>
      <c r="H14" s="869"/>
      <c r="I14" s="869"/>
      <c r="J14" s="870"/>
      <c r="K14" s="231"/>
      <c r="L14" s="902"/>
      <c r="M14" s="904"/>
      <c r="N14" s="902"/>
      <c r="O14" s="904"/>
      <c r="P14" s="902"/>
      <c r="Q14" s="904"/>
      <c r="R14" s="905"/>
      <c r="S14" s="906"/>
      <c r="T14" s="907"/>
      <c r="U14" s="902"/>
      <c r="V14" s="904"/>
      <c r="W14" s="902"/>
      <c r="X14" s="904"/>
      <c r="Y14" s="233"/>
      <c r="Z14" s="233"/>
      <c r="AA14" s="233"/>
      <c r="AB14" s="233"/>
      <c r="AC14" s="232"/>
      <c r="AD14" s="232"/>
      <c r="AE14" s="232"/>
      <c r="AF14" s="232"/>
      <c r="AG14" s="232"/>
      <c r="AH14" s="232"/>
      <c r="AI14" s="232"/>
      <c r="AJ14" s="232"/>
      <c r="AK14" s="902"/>
      <c r="AL14" s="903"/>
      <c r="AM14" s="903"/>
      <c r="AN14" s="903"/>
      <c r="AO14" s="904"/>
      <c r="AP14" s="2"/>
      <c r="AQ14" s="47">
        <f t="shared" si="2"/>
        <v>1</v>
      </c>
    </row>
    <row r="15" spans="2:86" ht="12" customHeight="1" x14ac:dyDescent="0.15">
      <c r="B15" s="866"/>
      <c r="C15" s="871"/>
      <c r="D15" s="869"/>
      <c r="E15" s="869"/>
      <c r="F15" s="869"/>
      <c r="G15" s="869"/>
      <c r="H15" s="869"/>
      <c r="I15" s="869"/>
      <c r="J15" s="870"/>
      <c r="K15" s="231"/>
      <c r="L15" s="902"/>
      <c r="M15" s="904"/>
      <c r="N15" s="902"/>
      <c r="O15" s="904"/>
      <c r="P15" s="902"/>
      <c r="Q15" s="904"/>
      <c r="R15" s="905"/>
      <c r="S15" s="906"/>
      <c r="T15" s="907"/>
      <c r="U15" s="902"/>
      <c r="V15" s="904"/>
      <c r="W15" s="902"/>
      <c r="X15" s="904"/>
      <c r="Y15" s="233"/>
      <c r="Z15" s="233"/>
      <c r="AA15" s="233"/>
      <c r="AB15" s="233"/>
      <c r="AC15" s="232"/>
      <c r="AD15" s="232"/>
      <c r="AE15" s="232"/>
      <c r="AF15" s="232"/>
      <c r="AG15" s="232"/>
      <c r="AH15" s="232"/>
      <c r="AI15" s="232"/>
      <c r="AJ15" s="232"/>
      <c r="AK15" s="902"/>
      <c r="AL15" s="903"/>
      <c r="AM15" s="903"/>
      <c r="AN15" s="903"/>
      <c r="AO15" s="904"/>
      <c r="AP15" s="2"/>
      <c r="AQ15" s="47">
        <f t="shared" si="2"/>
        <v>1</v>
      </c>
    </row>
    <row r="16" spans="2:86" ht="12" customHeight="1" x14ac:dyDescent="0.15">
      <c r="B16" s="866"/>
      <c r="C16" s="871"/>
      <c r="D16" s="869"/>
      <c r="E16" s="869"/>
      <c r="F16" s="869"/>
      <c r="G16" s="869"/>
      <c r="H16" s="869"/>
      <c r="I16" s="869"/>
      <c r="J16" s="870"/>
      <c r="K16" s="231"/>
      <c r="L16" s="902"/>
      <c r="M16" s="904"/>
      <c r="N16" s="902"/>
      <c r="O16" s="904"/>
      <c r="P16" s="902"/>
      <c r="Q16" s="904"/>
      <c r="R16" s="905"/>
      <c r="S16" s="906"/>
      <c r="T16" s="907"/>
      <c r="U16" s="902"/>
      <c r="V16" s="904"/>
      <c r="W16" s="902"/>
      <c r="X16" s="904"/>
      <c r="Y16" s="233"/>
      <c r="Z16" s="233"/>
      <c r="AA16" s="233"/>
      <c r="AB16" s="233"/>
      <c r="AC16" s="232"/>
      <c r="AD16" s="232"/>
      <c r="AE16" s="232"/>
      <c r="AF16" s="232"/>
      <c r="AG16" s="232"/>
      <c r="AH16" s="232"/>
      <c r="AI16" s="232"/>
      <c r="AJ16" s="232"/>
      <c r="AK16" s="902"/>
      <c r="AL16" s="903"/>
      <c r="AM16" s="903"/>
      <c r="AN16" s="903"/>
      <c r="AO16" s="904"/>
      <c r="AP16" s="2"/>
      <c r="AQ16" s="47">
        <f t="shared" si="2"/>
        <v>1</v>
      </c>
    </row>
    <row r="17" spans="2:60" ht="12" customHeight="1" x14ac:dyDescent="0.15">
      <c r="B17" s="866"/>
      <c r="C17" s="871"/>
      <c r="D17" s="869"/>
      <c r="E17" s="869"/>
      <c r="F17" s="869"/>
      <c r="G17" s="869"/>
      <c r="H17" s="869"/>
      <c r="I17" s="869"/>
      <c r="J17" s="870"/>
      <c r="K17" s="231"/>
      <c r="L17" s="902"/>
      <c r="M17" s="904"/>
      <c r="N17" s="902"/>
      <c r="O17" s="904"/>
      <c r="P17" s="902"/>
      <c r="Q17" s="904"/>
      <c r="R17" s="905"/>
      <c r="S17" s="906"/>
      <c r="T17" s="907"/>
      <c r="U17" s="902"/>
      <c r="V17" s="904"/>
      <c r="W17" s="902"/>
      <c r="X17" s="904"/>
      <c r="Y17" s="233"/>
      <c r="Z17" s="233"/>
      <c r="AA17" s="233"/>
      <c r="AB17" s="233"/>
      <c r="AC17" s="232"/>
      <c r="AD17" s="232"/>
      <c r="AE17" s="232"/>
      <c r="AF17" s="232"/>
      <c r="AG17" s="232"/>
      <c r="AH17" s="232"/>
      <c r="AI17" s="232"/>
      <c r="AJ17" s="232"/>
      <c r="AK17" s="902"/>
      <c r="AL17" s="903"/>
      <c r="AM17" s="903"/>
      <c r="AN17" s="903"/>
      <c r="AO17" s="904"/>
      <c r="AP17" s="2"/>
      <c r="AQ17" s="47">
        <f t="shared" si="2"/>
        <v>1</v>
      </c>
    </row>
    <row r="18" spans="2:60" ht="12" customHeight="1" x14ac:dyDescent="0.15">
      <c r="B18" s="866"/>
      <c r="C18" s="871"/>
      <c r="D18" s="869"/>
      <c r="E18" s="869"/>
      <c r="F18" s="869"/>
      <c r="G18" s="869"/>
      <c r="H18" s="869"/>
      <c r="I18" s="869"/>
      <c r="J18" s="870"/>
      <c r="K18" s="231"/>
      <c r="L18" s="902"/>
      <c r="M18" s="904"/>
      <c r="N18" s="902"/>
      <c r="O18" s="904"/>
      <c r="P18" s="902"/>
      <c r="Q18" s="904"/>
      <c r="R18" s="905"/>
      <c r="S18" s="906"/>
      <c r="T18" s="907"/>
      <c r="U18" s="902"/>
      <c r="V18" s="904"/>
      <c r="W18" s="902"/>
      <c r="X18" s="904"/>
      <c r="Y18" s="233"/>
      <c r="Z18" s="233"/>
      <c r="AA18" s="233"/>
      <c r="AB18" s="233"/>
      <c r="AC18" s="232"/>
      <c r="AD18" s="232"/>
      <c r="AE18" s="232"/>
      <c r="AF18" s="232"/>
      <c r="AG18" s="232"/>
      <c r="AH18" s="232"/>
      <c r="AI18" s="232"/>
      <c r="AJ18" s="232"/>
      <c r="AK18" s="902"/>
      <c r="AL18" s="903"/>
      <c r="AM18" s="903"/>
      <c r="AN18" s="903"/>
      <c r="AO18" s="904"/>
      <c r="AP18" s="2"/>
      <c r="AQ18" s="47">
        <f t="shared" si="2"/>
        <v>1</v>
      </c>
    </row>
    <row r="19" spans="2:60" ht="12" customHeight="1" x14ac:dyDescent="0.15">
      <c r="B19" s="866"/>
      <c r="C19" s="871"/>
      <c r="D19" s="869"/>
      <c r="E19" s="869"/>
      <c r="F19" s="869"/>
      <c r="G19" s="869"/>
      <c r="H19" s="869"/>
      <c r="I19" s="869"/>
      <c r="J19" s="870"/>
      <c r="K19" s="231"/>
      <c r="L19" s="902"/>
      <c r="M19" s="904"/>
      <c r="N19" s="902"/>
      <c r="O19" s="904"/>
      <c r="P19" s="902"/>
      <c r="Q19" s="904"/>
      <c r="R19" s="905"/>
      <c r="S19" s="906"/>
      <c r="T19" s="907"/>
      <c r="U19" s="902"/>
      <c r="V19" s="904"/>
      <c r="W19" s="902"/>
      <c r="X19" s="904"/>
      <c r="Y19" s="233"/>
      <c r="Z19" s="233"/>
      <c r="AA19" s="233"/>
      <c r="AB19" s="233"/>
      <c r="AC19" s="232"/>
      <c r="AD19" s="232"/>
      <c r="AE19" s="232"/>
      <c r="AF19" s="232"/>
      <c r="AG19" s="232"/>
      <c r="AH19" s="232"/>
      <c r="AI19" s="232"/>
      <c r="AJ19" s="232"/>
      <c r="AK19" s="902"/>
      <c r="AL19" s="903"/>
      <c r="AM19" s="903"/>
      <c r="AN19" s="903"/>
      <c r="AO19" s="904"/>
      <c r="AP19" s="2"/>
      <c r="AQ19" s="47">
        <f t="shared" si="2"/>
        <v>1</v>
      </c>
    </row>
    <row r="20" spans="2:60" ht="12" customHeight="1" x14ac:dyDescent="0.15">
      <c r="B20" s="866"/>
      <c r="C20" s="871"/>
      <c r="D20" s="869"/>
      <c r="E20" s="869"/>
      <c r="F20" s="869"/>
      <c r="G20" s="869"/>
      <c r="H20" s="869"/>
      <c r="I20" s="869"/>
      <c r="J20" s="870"/>
      <c r="K20" s="231"/>
      <c r="L20" s="902"/>
      <c r="M20" s="904"/>
      <c r="N20" s="902"/>
      <c r="O20" s="904"/>
      <c r="P20" s="902"/>
      <c r="Q20" s="904"/>
      <c r="R20" s="905"/>
      <c r="S20" s="906"/>
      <c r="T20" s="907"/>
      <c r="U20" s="902"/>
      <c r="V20" s="904"/>
      <c r="W20" s="902"/>
      <c r="X20" s="904"/>
      <c r="Y20" s="233"/>
      <c r="Z20" s="233"/>
      <c r="AA20" s="233"/>
      <c r="AB20" s="233"/>
      <c r="AC20" s="232"/>
      <c r="AD20" s="232"/>
      <c r="AE20" s="232"/>
      <c r="AF20" s="232"/>
      <c r="AG20" s="232"/>
      <c r="AH20" s="232"/>
      <c r="AI20" s="232"/>
      <c r="AJ20" s="232"/>
      <c r="AK20" s="902"/>
      <c r="AL20" s="903"/>
      <c r="AM20" s="903"/>
      <c r="AN20" s="903"/>
      <c r="AO20" s="904"/>
      <c r="AP20" s="2"/>
      <c r="AQ20" s="47">
        <f t="shared" si="2"/>
        <v>1</v>
      </c>
    </row>
    <row r="21" spans="2:60" ht="12" customHeight="1" x14ac:dyDescent="0.15">
      <c r="B21" s="866"/>
      <c r="C21" s="871"/>
      <c r="D21" s="869"/>
      <c r="E21" s="869"/>
      <c r="F21" s="869"/>
      <c r="G21" s="869"/>
      <c r="H21" s="869"/>
      <c r="I21" s="869"/>
      <c r="J21" s="870"/>
      <c r="K21" s="231"/>
      <c r="L21" s="902"/>
      <c r="M21" s="904"/>
      <c r="N21" s="902"/>
      <c r="O21" s="904"/>
      <c r="P21" s="902"/>
      <c r="Q21" s="904"/>
      <c r="R21" s="905"/>
      <c r="S21" s="906"/>
      <c r="T21" s="907"/>
      <c r="U21" s="902"/>
      <c r="V21" s="904"/>
      <c r="W21" s="902"/>
      <c r="X21" s="904"/>
      <c r="Y21" s="233"/>
      <c r="Z21" s="233"/>
      <c r="AA21" s="233"/>
      <c r="AB21" s="233"/>
      <c r="AC21" s="232"/>
      <c r="AD21" s="232"/>
      <c r="AE21" s="232"/>
      <c r="AF21" s="232"/>
      <c r="AG21" s="232"/>
      <c r="AH21" s="232"/>
      <c r="AI21" s="232"/>
      <c r="AJ21" s="232"/>
      <c r="AK21" s="902"/>
      <c r="AL21" s="903"/>
      <c r="AM21" s="903"/>
      <c r="AN21" s="903"/>
      <c r="AO21" s="904"/>
      <c r="AP21" s="2"/>
      <c r="AQ21" s="47">
        <f>IF(P21="材質劣化",2,IF(P21="漏水",3,1))</f>
        <v>1</v>
      </c>
    </row>
    <row r="22" spans="2:60" ht="12" customHeight="1" x14ac:dyDescent="0.15">
      <c r="B22" s="866"/>
      <c r="C22" s="871"/>
      <c r="D22" s="869"/>
      <c r="E22" s="869"/>
      <c r="F22" s="869"/>
      <c r="G22" s="869"/>
      <c r="H22" s="869"/>
      <c r="I22" s="869"/>
      <c r="J22" s="870"/>
      <c r="K22" s="231"/>
      <c r="L22" s="902"/>
      <c r="M22" s="904"/>
      <c r="N22" s="902"/>
      <c r="O22" s="904"/>
      <c r="P22" s="902"/>
      <c r="Q22" s="904"/>
      <c r="R22" s="905"/>
      <c r="S22" s="906"/>
      <c r="T22" s="907"/>
      <c r="U22" s="902"/>
      <c r="V22" s="904"/>
      <c r="W22" s="902"/>
      <c r="X22" s="904"/>
      <c r="Y22" s="233"/>
      <c r="Z22" s="233"/>
      <c r="AA22" s="233"/>
      <c r="AB22" s="233"/>
      <c r="AC22" s="232"/>
      <c r="AD22" s="232"/>
      <c r="AE22" s="232"/>
      <c r="AF22" s="232"/>
      <c r="AG22" s="232"/>
      <c r="AH22" s="232"/>
      <c r="AI22" s="232"/>
      <c r="AJ22" s="232"/>
      <c r="AK22" s="902"/>
      <c r="AL22" s="903"/>
      <c r="AM22" s="903"/>
      <c r="AN22" s="903"/>
      <c r="AO22" s="904"/>
      <c r="AP22" s="2"/>
      <c r="AQ22" s="47">
        <f t="shared" si="2"/>
        <v>1</v>
      </c>
      <c r="AY22" s="230"/>
      <c r="AZ22" s="230"/>
      <c r="BA22" s="230"/>
      <c r="BB22" s="230"/>
      <c r="BC22" s="230"/>
      <c r="BD22" s="230"/>
      <c r="BE22" s="230"/>
      <c r="BF22" s="230"/>
      <c r="BG22" s="230"/>
      <c r="BH22" s="230"/>
    </row>
    <row r="23" spans="2:60" ht="12" customHeight="1" x14ac:dyDescent="0.15">
      <c r="B23" s="866"/>
      <c r="C23" s="871"/>
      <c r="D23" s="869"/>
      <c r="E23" s="869"/>
      <c r="F23" s="869"/>
      <c r="G23" s="869"/>
      <c r="H23" s="869"/>
      <c r="I23" s="869"/>
      <c r="J23" s="870"/>
      <c r="K23" s="231"/>
      <c r="L23" s="902"/>
      <c r="M23" s="904"/>
      <c r="N23" s="902"/>
      <c r="O23" s="904"/>
      <c r="P23" s="902"/>
      <c r="Q23" s="904"/>
      <c r="R23" s="905"/>
      <c r="S23" s="906"/>
      <c r="T23" s="907"/>
      <c r="U23" s="902"/>
      <c r="V23" s="904"/>
      <c r="W23" s="902"/>
      <c r="X23" s="904"/>
      <c r="Y23" s="233"/>
      <c r="Z23" s="233"/>
      <c r="AA23" s="233"/>
      <c r="AB23" s="233"/>
      <c r="AC23" s="232"/>
      <c r="AD23" s="232"/>
      <c r="AE23" s="232"/>
      <c r="AF23" s="232"/>
      <c r="AG23" s="232"/>
      <c r="AH23" s="232"/>
      <c r="AI23" s="232"/>
      <c r="AJ23" s="232"/>
      <c r="AK23" s="902"/>
      <c r="AL23" s="903"/>
      <c r="AM23" s="903"/>
      <c r="AN23" s="903"/>
      <c r="AO23" s="904"/>
      <c r="AP23" s="2"/>
      <c r="AQ23" s="47">
        <f t="shared" si="2"/>
        <v>1</v>
      </c>
      <c r="AY23" s="230"/>
      <c r="AZ23" s="230"/>
      <c r="BA23" s="230"/>
      <c r="BB23" s="230"/>
      <c r="BC23" s="230"/>
      <c r="BD23" s="230"/>
      <c r="BE23" s="230"/>
      <c r="BF23" s="230"/>
      <c r="BG23" s="230"/>
      <c r="BH23" s="230"/>
    </row>
    <row r="24" spans="2:60" ht="12" customHeight="1" x14ac:dyDescent="0.15">
      <c r="B24" s="866"/>
      <c r="C24" s="871"/>
      <c r="D24" s="869"/>
      <c r="E24" s="869"/>
      <c r="F24" s="869"/>
      <c r="G24" s="869"/>
      <c r="H24" s="869"/>
      <c r="I24" s="869"/>
      <c r="J24" s="870"/>
      <c r="K24" s="231"/>
      <c r="L24" s="902"/>
      <c r="M24" s="904"/>
      <c r="N24" s="902"/>
      <c r="O24" s="904"/>
      <c r="P24" s="902"/>
      <c r="Q24" s="904"/>
      <c r="R24" s="905"/>
      <c r="S24" s="906"/>
      <c r="T24" s="907"/>
      <c r="U24" s="902"/>
      <c r="V24" s="904"/>
      <c r="W24" s="902"/>
      <c r="X24" s="904"/>
      <c r="Y24" s="233"/>
      <c r="Z24" s="233"/>
      <c r="AA24" s="233"/>
      <c r="AB24" s="233"/>
      <c r="AC24" s="232"/>
      <c r="AD24" s="232"/>
      <c r="AE24" s="232"/>
      <c r="AF24" s="232"/>
      <c r="AG24" s="232"/>
      <c r="AH24" s="232"/>
      <c r="AI24" s="232"/>
      <c r="AJ24" s="232"/>
      <c r="AK24" s="902"/>
      <c r="AL24" s="903"/>
      <c r="AM24" s="903"/>
      <c r="AN24" s="903"/>
      <c r="AO24" s="904"/>
      <c r="AP24" s="2"/>
      <c r="AQ24" s="47">
        <f t="shared" si="2"/>
        <v>1</v>
      </c>
      <c r="AY24" s="230"/>
      <c r="AZ24" s="230"/>
      <c r="BA24" s="230"/>
      <c r="BB24" s="230"/>
      <c r="BC24" s="230"/>
      <c r="BD24" s="230"/>
      <c r="BE24" s="230"/>
      <c r="BF24" s="230"/>
      <c r="BG24" s="230"/>
      <c r="BH24" s="230"/>
    </row>
    <row r="25" spans="2:60" ht="12" customHeight="1" x14ac:dyDescent="0.15">
      <c r="B25" s="866"/>
      <c r="C25" s="871"/>
      <c r="D25" s="869"/>
      <c r="E25" s="869"/>
      <c r="F25" s="869"/>
      <c r="G25" s="869"/>
      <c r="H25" s="869"/>
      <c r="I25" s="869"/>
      <c r="J25" s="870"/>
      <c r="K25" s="231"/>
      <c r="L25" s="902"/>
      <c r="M25" s="904"/>
      <c r="N25" s="902"/>
      <c r="O25" s="904"/>
      <c r="P25" s="902"/>
      <c r="Q25" s="904"/>
      <c r="R25" s="905"/>
      <c r="S25" s="906"/>
      <c r="T25" s="907"/>
      <c r="U25" s="902"/>
      <c r="V25" s="904"/>
      <c r="W25" s="902"/>
      <c r="X25" s="904"/>
      <c r="Y25" s="233"/>
      <c r="Z25" s="233"/>
      <c r="AA25" s="233"/>
      <c r="AB25" s="233"/>
      <c r="AC25" s="232"/>
      <c r="AD25" s="232"/>
      <c r="AE25" s="232"/>
      <c r="AF25" s="232"/>
      <c r="AG25" s="232"/>
      <c r="AH25" s="232"/>
      <c r="AI25" s="232"/>
      <c r="AJ25" s="232"/>
      <c r="AK25" s="902"/>
      <c r="AL25" s="903"/>
      <c r="AM25" s="903"/>
      <c r="AN25" s="903"/>
      <c r="AO25" s="904"/>
      <c r="AP25" s="2"/>
      <c r="AQ25" s="47">
        <f t="shared" si="2"/>
        <v>1</v>
      </c>
    </row>
    <row r="26" spans="2:60" ht="12" customHeight="1" x14ac:dyDescent="0.15">
      <c r="B26" s="866"/>
      <c r="C26" s="871"/>
      <c r="D26" s="869"/>
      <c r="E26" s="869"/>
      <c r="F26" s="869"/>
      <c r="G26" s="869"/>
      <c r="H26" s="869"/>
      <c r="I26" s="869"/>
      <c r="J26" s="870"/>
      <c r="K26" s="231"/>
      <c r="L26" s="902"/>
      <c r="M26" s="904"/>
      <c r="N26" s="902"/>
      <c r="O26" s="904"/>
      <c r="P26" s="902"/>
      <c r="Q26" s="904"/>
      <c r="R26" s="905"/>
      <c r="S26" s="906"/>
      <c r="T26" s="907"/>
      <c r="U26" s="902"/>
      <c r="V26" s="904"/>
      <c r="W26" s="902"/>
      <c r="X26" s="904"/>
      <c r="Y26" s="233"/>
      <c r="Z26" s="233"/>
      <c r="AA26" s="233"/>
      <c r="AB26" s="233"/>
      <c r="AC26" s="232"/>
      <c r="AD26" s="232"/>
      <c r="AE26" s="232"/>
      <c r="AF26" s="232"/>
      <c r="AG26" s="232"/>
      <c r="AH26" s="232"/>
      <c r="AI26" s="232"/>
      <c r="AJ26" s="232"/>
      <c r="AK26" s="902"/>
      <c r="AL26" s="903"/>
      <c r="AM26" s="903"/>
      <c r="AN26" s="903"/>
      <c r="AO26" s="904"/>
      <c r="AP26" s="2"/>
      <c r="AQ26" s="47">
        <f>IF(P26="材質劣化",2,IF(P26="漏水",3,1))</f>
        <v>1</v>
      </c>
    </row>
    <row r="27" spans="2:60" ht="12" customHeight="1" x14ac:dyDescent="0.15">
      <c r="B27" s="866"/>
      <c r="C27" s="871"/>
      <c r="D27" s="869"/>
      <c r="E27" s="869"/>
      <c r="F27" s="869"/>
      <c r="G27" s="869"/>
      <c r="H27" s="869"/>
      <c r="I27" s="869"/>
      <c r="J27" s="870"/>
      <c r="K27" s="231"/>
      <c r="L27" s="902"/>
      <c r="M27" s="904"/>
      <c r="N27" s="902"/>
      <c r="O27" s="904"/>
      <c r="P27" s="902"/>
      <c r="Q27" s="904"/>
      <c r="R27" s="905"/>
      <c r="S27" s="906"/>
      <c r="T27" s="907"/>
      <c r="U27" s="902"/>
      <c r="V27" s="904"/>
      <c r="W27" s="902"/>
      <c r="X27" s="904"/>
      <c r="Y27" s="233"/>
      <c r="Z27" s="233"/>
      <c r="AA27" s="233"/>
      <c r="AB27" s="233"/>
      <c r="AC27" s="232"/>
      <c r="AD27" s="232"/>
      <c r="AE27" s="232"/>
      <c r="AF27" s="232"/>
      <c r="AG27" s="232"/>
      <c r="AH27" s="232"/>
      <c r="AI27" s="232"/>
      <c r="AJ27" s="232"/>
      <c r="AK27" s="902"/>
      <c r="AL27" s="903"/>
      <c r="AM27" s="903"/>
      <c r="AN27" s="903"/>
      <c r="AO27" s="904"/>
      <c r="AP27" s="2"/>
      <c r="AQ27" s="47">
        <f t="shared" si="2"/>
        <v>1</v>
      </c>
    </row>
    <row r="28" spans="2:60" ht="12" customHeight="1" x14ac:dyDescent="0.15">
      <c r="B28" s="866"/>
      <c r="C28" s="871"/>
      <c r="D28" s="869"/>
      <c r="E28" s="869"/>
      <c r="F28" s="869"/>
      <c r="G28" s="869"/>
      <c r="H28" s="869"/>
      <c r="I28" s="869"/>
      <c r="J28" s="870"/>
      <c r="K28" s="231"/>
      <c r="L28" s="902"/>
      <c r="M28" s="904"/>
      <c r="N28" s="902"/>
      <c r="O28" s="904"/>
      <c r="P28" s="902"/>
      <c r="Q28" s="904"/>
      <c r="R28" s="905"/>
      <c r="S28" s="906"/>
      <c r="T28" s="907"/>
      <c r="U28" s="902"/>
      <c r="V28" s="904"/>
      <c r="W28" s="902"/>
      <c r="X28" s="904"/>
      <c r="Y28" s="233"/>
      <c r="Z28" s="233"/>
      <c r="AA28" s="233"/>
      <c r="AB28" s="233"/>
      <c r="AC28" s="232"/>
      <c r="AD28" s="232"/>
      <c r="AE28" s="232"/>
      <c r="AF28" s="232"/>
      <c r="AG28" s="232"/>
      <c r="AH28" s="232"/>
      <c r="AI28" s="232"/>
      <c r="AJ28" s="232"/>
      <c r="AK28" s="902"/>
      <c r="AL28" s="903"/>
      <c r="AM28" s="903"/>
      <c r="AN28" s="903"/>
      <c r="AO28" s="904"/>
      <c r="AP28" s="2"/>
      <c r="AQ28" s="47">
        <f>IF(P30="材質劣化",2,IF(P30="漏水",3,1))</f>
        <v>1</v>
      </c>
    </row>
    <row r="29" spans="2:60" ht="12" customHeight="1" x14ac:dyDescent="0.15">
      <c r="B29" s="866"/>
      <c r="C29" s="871"/>
      <c r="D29" s="869"/>
      <c r="E29" s="869"/>
      <c r="F29" s="869"/>
      <c r="G29" s="869"/>
      <c r="H29" s="869"/>
      <c r="I29" s="869"/>
      <c r="J29" s="870"/>
      <c r="K29" s="231"/>
      <c r="L29" s="902"/>
      <c r="M29" s="904"/>
      <c r="N29" s="902"/>
      <c r="O29" s="904"/>
      <c r="P29" s="902"/>
      <c r="Q29" s="904"/>
      <c r="R29" s="905"/>
      <c r="S29" s="906"/>
      <c r="T29" s="907"/>
      <c r="U29" s="902"/>
      <c r="V29" s="904"/>
      <c r="W29" s="902"/>
      <c r="X29" s="904"/>
      <c r="Y29" s="233"/>
      <c r="Z29" s="233"/>
      <c r="AA29" s="233"/>
      <c r="AB29" s="233"/>
      <c r="AC29" s="232"/>
      <c r="AD29" s="232"/>
      <c r="AE29" s="232"/>
      <c r="AF29" s="232"/>
      <c r="AG29" s="232"/>
      <c r="AH29" s="232"/>
      <c r="AI29" s="232"/>
      <c r="AJ29" s="232"/>
      <c r="AK29" s="902"/>
      <c r="AL29" s="903"/>
      <c r="AM29" s="903"/>
      <c r="AN29" s="903"/>
      <c r="AO29" s="904"/>
      <c r="AP29" s="2"/>
      <c r="AQ29" s="47">
        <f>IF(P34="材質劣化",2,IF(P34="漏水",3,1))</f>
        <v>1</v>
      </c>
    </row>
    <row r="30" spans="2:60" ht="12" customHeight="1" x14ac:dyDescent="0.15">
      <c r="B30" s="866"/>
      <c r="C30" s="871"/>
      <c r="D30" s="869"/>
      <c r="E30" s="869"/>
      <c r="F30" s="869"/>
      <c r="G30" s="869"/>
      <c r="H30" s="869"/>
      <c r="I30" s="869"/>
      <c r="J30" s="870"/>
      <c r="K30" s="231"/>
      <c r="L30" s="902"/>
      <c r="M30" s="904"/>
      <c r="N30" s="902"/>
      <c r="O30" s="904"/>
      <c r="P30" s="902"/>
      <c r="Q30" s="904"/>
      <c r="R30" s="905"/>
      <c r="S30" s="906"/>
      <c r="T30" s="907"/>
      <c r="U30" s="902"/>
      <c r="V30" s="904"/>
      <c r="W30" s="902"/>
      <c r="X30" s="904"/>
      <c r="Y30" s="233"/>
      <c r="Z30" s="233"/>
      <c r="AA30" s="233"/>
      <c r="AB30" s="233"/>
      <c r="AC30" s="232"/>
      <c r="AD30" s="232"/>
      <c r="AE30" s="232"/>
      <c r="AF30" s="232"/>
      <c r="AG30" s="232"/>
      <c r="AH30" s="232"/>
      <c r="AI30" s="232"/>
      <c r="AJ30" s="232"/>
      <c r="AK30" s="902"/>
      <c r="AL30" s="903"/>
      <c r="AM30" s="903"/>
      <c r="AN30" s="903"/>
      <c r="AO30" s="904"/>
      <c r="AP30" s="2"/>
      <c r="AQ30" s="47">
        <f t="shared" ref="AQ30:AQ33" si="3">IF(P30="材質劣化",2,IF(P30="漏水",3,1))</f>
        <v>1</v>
      </c>
    </row>
    <row r="31" spans="2:60" ht="12" customHeight="1" x14ac:dyDescent="0.15">
      <c r="B31" s="866"/>
      <c r="C31" s="871"/>
      <c r="D31" s="869"/>
      <c r="E31" s="869"/>
      <c r="F31" s="869"/>
      <c r="G31" s="869"/>
      <c r="H31" s="869"/>
      <c r="I31" s="869"/>
      <c r="J31" s="870"/>
      <c r="K31" s="231"/>
      <c r="L31" s="902"/>
      <c r="M31" s="904"/>
      <c r="N31" s="902"/>
      <c r="O31" s="904"/>
      <c r="P31" s="902"/>
      <c r="Q31" s="904"/>
      <c r="R31" s="905"/>
      <c r="S31" s="906"/>
      <c r="T31" s="907"/>
      <c r="U31" s="902"/>
      <c r="V31" s="904"/>
      <c r="W31" s="902"/>
      <c r="X31" s="904"/>
      <c r="Y31" s="233"/>
      <c r="Z31" s="233"/>
      <c r="AA31" s="233"/>
      <c r="AB31" s="233"/>
      <c r="AC31" s="232"/>
      <c r="AD31" s="232"/>
      <c r="AE31" s="232"/>
      <c r="AF31" s="232"/>
      <c r="AG31" s="232"/>
      <c r="AH31" s="232"/>
      <c r="AI31" s="232"/>
      <c r="AJ31" s="232"/>
      <c r="AK31" s="902"/>
      <c r="AL31" s="903"/>
      <c r="AM31" s="903"/>
      <c r="AN31" s="903"/>
      <c r="AO31" s="904"/>
      <c r="AP31" s="2"/>
      <c r="AQ31" s="47">
        <f t="shared" ref="AQ31" si="4">IF(P33="材質劣化",2,IF(P33="漏水",3,1))</f>
        <v>1</v>
      </c>
    </row>
    <row r="32" spans="2:60" ht="12" customHeight="1" x14ac:dyDescent="0.15">
      <c r="B32" s="866"/>
      <c r="C32" s="871"/>
      <c r="D32" s="869"/>
      <c r="E32" s="869"/>
      <c r="F32" s="869"/>
      <c r="G32" s="869"/>
      <c r="H32" s="869"/>
      <c r="I32" s="869"/>
      <c r="J32" s="870"/>
      <c r="K32" s="231"/>
      <c r="L32" s="902"/>
      <c r="M32" s="904"/>
      <c r="N32" s="902"/>
      <c r="O32" s="904"/>
      <c r="P32" s="902"/>
      <c r="Q32" s="904"/>
      <c r="R32" s="905"/>
      <c r="S32" s="906"/>
      <c r="T32" s="907"/>
      <c r="U32" s="902"/>
      <c r="V32" s="904"/>
      <c r="W32" s="902"/>
      <c r="X32" s="904"/>
      <c r="Y32" s="233"/>
      <c r="Z32" s="233"/>
      <c r="AA32" s="233"/>
      <c r="AB32" s="233"/>
      <c r="AC32" s="232"/>
      <c r="AD32" s="232"/>
      <c r="AE32" s="232"/>
      <c r="AF32" s="232"/>
      <c r="AG32" s="232"/>
      <c r="AH32" s="232"/>
      <c r="AI32" s="232"/>
      <c r="AJ32" s="232"/>
      <c r="AK32" s="902"/>
      <c r="AL32" s="903"/>
      <c r="AM32" s="903"/>
      <c r="AN32" s="903"/>
      <c r="AO32" s="904"/>
      <c r="AP32" s="2"/>
      <c r="AQ32" s="47">
        <f t="shared" ref="AQ32" si="5">IF(P37="材質劣化",2,IF(P37="漏水",3,1))</f>
        <v>1</v>
      </c>
      <c r="AS32" s="215"/>
      <c r="AT32" s="215"/>
    </row>
    <row r="33" spans="2:86" ht="12" customHeight="1" x14ac:dyDescent="0.15">
      <c r="B33" s="866"/>
      <c r="C33" s="871"/>
      <c r="D33" s="869"/>
      <c r="E33" s="869"/>
      <c r="F33" s="869"/>
      <c r="G33" s="869"/>
      <c r="H33" s="869"/>
      <c r="I33" s="869"/>
      <c r="J33" s="870"/>
      <c r="K33" s="231"/>
      <c r="L33" s="902"/>
      <c r="M33" s="904"/>
      <c r="N33" s="902"/>
      <c r="O33" s="904"/>
      <c r="P33" s="902"/>
      <c r="Q33" s="904"/>
      <c r="R33" s="905"/>
      <c r="S33" s="906"/>
      <c r="T33" s="907"/>
      <c r="U33" s="902"/>
      <c r="V33" s="904"/>
      <c r="W33" s="902"/>
      <c r="X33" s="904"/>
      <c r="Y33" s="233"/>
      <c r="Z33" s="233"/>
      <c r="AA33" s="233"/>
      <c r="AB33" s="233"/>
      <c r="AC33" s="232"/>
      <c r="AD33" s="232"/>
      <c r="AE33" s="232"/>
      <c r="AF33" s="232"/>
      <c r="AG33" s="232"/>
      <c r="AH33" s="232"/>
      <c r="AI33" s="232"/>
      <c r="AJ33" s="232"/>
      <c r="AK33" s="902"/>
      <c r="AL33" s="903"/>
      <c r="AM33" s="903"/>
      <c r="AN33" s="903"/>
      <c r="AO33" s="904"/>
      <c r="AP33" s="2"/>
      <c r="AQ33" s="47">
        <f t="shared" si="3"/>
        <v>1</v>
      </c>
      <c r="AS33" s="129"/>
      <c r="AT33" s="129"/>
    </row>
    <row r="34" spans="2:86" ht="12" customHeight="1" x14ac:dyDescent="0.15">
      <c r="B34" s="866"/>
      <c r="C34" s="871"/>
      <c r="D34" s="869"/>
      <c r="E34" s="869"/>
      <c r="F34" s="869"/>
      <c r="G34" s="869"/>
      <c r="H34" s="869"/>
      <c r="I34" s="869"/>
      <c r="J34" s="870"/>
      <c r="K34" s="231"/>
      <c r="L34" s="902"/>
      <c r="M34" s="904"/>
      <c r="N34" s="902"/>
      <c r="O34" s="904"/>
      <c r="P34" s="902"/>
      <c r="Q34" s="904"/>
      <c r="R34" s="905"/>
      <c r="S34" s="906"/>
      <c r="T34" s="907"/>
      <c r="U34" s="902"/>
      <c r="V34" s="904"/>
      <c r="W34" s="902"/>
      <c r="X34" s="904"/>
      <c r="Y34" s="233"/>
      <c r="Z34" s="233"/>
      <c r="AA34" s="233"/>
      <c r="AB34" s="233"/>
      <c r="AC34" s="232"/>
      <c r="AD34" s="232"/>
      <c r="AE34" s="232"/>
      <c r="AF34" s="232"/>
      <c r="AG34" s="232"/>
      <c r="AH34" s="232"/>
      <c r="AI34" s="232"/>
      <c r="AJ34" s="232"/>
      <c r="AK34" s="902"/>
      <c r="AL34" s="903"/>
      <c r="AM34" s="903"/>
      <c r="AN34" s="903"/>
      <c r="AO34" s="904"/>
      <c r="AP34" s="2"/>
      <c r="AQ34" s="47">
        <f t="shared" ref="AQ34" si="6">IF(P36="材質劣化",2,IF(P36="漏水",3,1))</f>
        <v>1</v>
      </c>
      <c r="AS34" s="130"/>
      <c r="AT34" s="130"/>
    </row>
    <row r="35" spans="2:86" ht="12" customHeight="1" x14ac:dyDescent="0.15">
      <c r="B35" s="866"/>
      <c r="C35" s="871"/>
      <c r="D35" s="869"/>
      <c r="E35" s="869"/>
      <c r="F35" s="869"/>
      <c r="G35" s="869"/>
      <c r="H35" s="869"/>
      <c r="I35" s="869"/>
      <c r="J35" s="870"/>
      <c r="K35" s="923" t="s">
        <v>355</v>
      </c>
      <c r="L35" s="892" t="s">
        <v>356</v>
      </c>
      <c r="M35" s="892"/>
      <c r="N35" s="892"/>
      <c r="O35" s="892"/>
      <c r="P35" s="892"/>
      <c r="Q35" s="892"/>
      <c r="R35" s="892"/>
      <c r="S35" s="892"/>
      <c r="T35" s="892"/>
      <c r="U35" s="892"/>
      <c r="V35" s="892"/>
      <c r="W35" s="892"/>
      <c r="X35" s="892"/>
      <c r="Y35" s="878" t="s">
        <v>357</v>
      </c>
      <c r="Z35" s="879"/>
      <c r="AA35" s="879"/>
      <c r="AB35" s="880"/>
      <c r="AC35" s="89">
        <f t="shared" ref="AC35:AJ35" si="7">SUM(AC11:AC34)</f>
        <v>0</v>
      </c>
      <c r="AD35" s="89">
        <f t="shared" si="7"/>
        <v>0</v>
      </c>
      <c r="AE35" s="89">
        <f t="shared" si="7"/>
        <v>0</v>
      </c>
      <c r="AF35" s="89">
        <f t="shared" si="7"/>
        <v>0.56999999999999995</v>
      </c>
      <c r="AG35" s="89">
        <f t="shared" si="7"/>
        <v>0</v>
      </c>
      <c r="AH35" s="89">
        <f t="shared" si="7"/>
        <v>0</v>
      </c>
      <c r="AI35" s="89">
        <f t="shared" si="7"/>
        <v>0</v>
      </c>
      <c r="AJ35" s="90">
        <f t="shared" si="7"/>
        <v>0</v>
      </c>
      <c r="AK35" s="892" t="s">
        <v>358</v>
      </c>
      <c r="AL35" s="892"/>
      <c r="AM35" s="925" t="s">
        <v>444</v>
      </c>
      <c r="AN35" s="925"/>
      <c r="AO35" s="925"/>
      <c r="AP35" s="2"/>
    </row>
    <row r="36" spans="2:86" ht="12" customHeight="1" x14ac:dyDescent="0.15">
      <c r="B36" s="866"/>
      <c r="C36" s="871"/>
      <c r="D36" s="869"/>
      <c r="E36" s="869"/>
      <c r="F36" s="869"/>
      <c r="G36" s="869"/>
      <c r="H36" s="869"/>
      <c r="I36" s="869"/>
      <c r="J36" s="870"/>
      <c r="K36" s="924"/>
      <c r="L36" s="886" t="s">
        <v>359</v>
      </c>
      <c r="M36" s="893"/>
      <c r="N36" s="887"/>
      <c r="O36" s="886" t="s">
        <v>360</v>
      </c>
      <c r="P36" s="893"/>
      <c r="Q36" s="893"/>
      <c r="R36" s="893"/>
      <c r="S36" s="893"/>
      <c r="T36" s="893"/>
      <c r="U36" s="893"/>
      <c r="V36" s="893"/>
      <c r="W36" s="893"/>
      <c r="X36" s="887"/>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2"/>
      <c r="AL36" s="892"/>
      <c r="AM36" s="925"/>
      <c r="AN36" s="925"/>
      <c r="AO36" s="925"/>
      <c r="AP36" s="2"/>
    </row>
    <row r="37" spans="2:86" ht="14.25" customHeight="1" x14ac:dyDescent="0.15">
      <c r="B37" s="866"/>
      <c r="C37" s="871"/>
      <c r="D37" s="869"/>
      <c r="E37" s="869"/>
      <c r="F37" s="869"/>
      <c r="G37" s="869"/>
      <c r="H37" s="869"/>
      <c r="I37" s="869"/>
      <c r="J37" s="870"/>
      <c r="K37" s="924"/>
      <c r="L37" s="888"/>
      <c r="M37" s="897"/>
      <c r="N37" s="889"/>
      <c r="O37" s="888"/>
      <c r="P37" s="897"/>
      <c r="Q37" s="897"/>
      <c r="R37" s="897"/>
      <c r="S37" s="897"/>
      <c r="T37" s="897"/>
      <c r="U37" s="897"/>
      <c r="V37" s="897"/>
      <c r="W37" s="897"/>
      <c r="X37" s="889"/>
      <c r="Y37" s="914">
        <f>IF(COUNTIF(Y11:Y34,"〇")&gt;0,"1",0)</f>
        <v>0</v>
      </c>
      <c r="Z37" s="914">
        <f>IF(COUNTIF(Z11:Z34,"〇")&gt;0,"1",0)</f>
        <v>0</v>
      </c>
      <c r="AA37" s="914">
        <f>IF(COUNTIF(AA11:AA34,"〇")&gt;0,"1",0)</f>
        <v>0</v>
      </c>
      <c r="AB37" s="914">
        <f>IF(COUNTIF(AB11:AB34,"〇")&gt;0,"1",0)</f>
        <v>0</v>
      </c>
      <c r="AC37" s="914">
        <f t="shared" ref="AC37:AJ37" si="8">COUNTA(AC11:AC34)</f>
        <v>0</v>
      </c>
      <c r="AD37" s="914">
        <f t="shared" si="8"/>
        <v>0</v>
      </c>
      <c r="AE37" s="914">
        <f t="shared" si="8"/>
        <v>0</v>
      </c>
      <c r="AF37" s="914">
        <f t="shared" si="8"/>
        <v>3</v>
      </c>
      <c r="AG37" s="914">
        <f t="shared" si="8"/>
        <v>0</v>
      </c>
      <c r="AH37" s="914">
        <f t="shared" si="8"/>
        <v>0</v>
      </c>
      <c r="AI37" s="914">
        <f t="shared" si="8"/>
        <v>0</v>
      </c>
      <c r="AJ37" s="914">
        <f t="shared" si="8"/>
        <v>0</v>
      </c>
      <c r="AK37" s="892"/>
      <c r="AL37" s="892"/>
      <c r="AM37" s="925"/>
      <c r="AN37" s="925"/>
      <c r="AO37" s="925"/>
      <c r="AP37" s="2"/>
    </row>
    <row r="38" spans="2:86" ht="14.25" customHeight="1" x14ac:dyDescent="0.15">
      <c r="B38" s="866"/>
      <c r="C38" s="871"/>
      <c r="D38" s="869"/>
      <c r="E38" s="869"/>
      <c r="F38" s="869"/>
      <c r="G38" s="869"/>
      <c r="H38" s="869"/>
      <c r="I38" s="869"/>
      <c r="J38" s="870"/>
      <c r="K38" s="924"/>
      <c r="L38" s="890"/>
      <c r="M38" s="894"/>
      <c r="N38" s="891"/>
      <c r="O38" s="890"/>
      <c r="P38" s="894"/>
      <c r="Q38" s="894"/>
      <c r="R38" s="894"/>
      <c r="S38" s="894"/>
      <c r="T38" s="894"/>
      <c r="U38" s="894"/>
      <c r="V38" s="894"/>
      <c r="W38" s="894"/>
      <c r="X38" s="891"/>
      <c r="Y38" s="914"/>
      <c r="Z38" s="914"/>
      <c r="AA38" s="914"/>
      <c r="AB38" s="914"/>
      <c r="AC38" s="914"/>
      <c r="AD38" s="914"/>
      <c r="AE38" s="914"/>
      <c r="AF38" s="914"/>
      <c r="AG38" s="914"/>
      <c r="AH38" s="914"/>
      <c r="AI38" s="914"/>
      <c r="AJ38" s="914"/>
      <c r="AK38" s="892"/>
      <c r="AL38" s="892"/>
      <c r="AM38" s="925"/>
      <c r="AN38" s="925"/>
      <c r="AO38" s="925"/>
      <c r="AP38" s="2"/>
    </row>
    <row r="39" spans="2:86" ht="12" customHeight="1" x14ac:dyDescent="0.15">
      <c r="B39" s="866"/>
      <c r="C39" s="871"/>
      <c r="D39" s="869"/>
      <c r="E39" s="869"/>
      <c r="F39" s="869"/>
      <c r="G39" s="869"/>
      <c r="H39" s="869"/>
      <c r="I39" s="869"/>
      <c r="J39" s="869"/>
      <c r="K39" s="915" t="s">
        <v>361</v>
      </c>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8"/>
      <c r="AL39" s="918"/>
      <c r="AM39" s="918"/>
      <c r="AN39" s="918"/>
      <c r="AO39" s="919"/>
      <c r="AP39" s="2"/>
      <c r="BA39" s="256"/>
    </row>
    <row r="40" spans="2:86" ht="12" customHeight="1" x14ac:dyDescent="0.15">
      <c r="B40" s="866"/>
      <c r="C40" s="871"/>
      <c r="D40" s="869"/>
      <c r="E40" s="869"/>
      <c r="F40" s="869"/>
      <c r="G40" s="869"/>
      <c r="H40" s="869"/>
      <c r="I40" s="869"/>
      <c r="J40" s="869"/>
      <c r="K40" s="916"/>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9"/>
      <c r="AP40" s="2"/>
      <c r="BA40" s="256"/>
    </row>
    <row r="41" spans="2:86" ht="12" customHeight="1" x14ac:dyDescent="0.15">
      <c r="B41" s="866"/>
      <c r="C41" s="871"/>
      <c r="D41" s="869"/>
      <c r="E41" s="869"/>
      <c r="F41" s="869"/>
      <c r="G41" s="869"/>
      <c r="H41" s="869"/>
      <c r="I41" s="869"/>
      <c r="J41" s="869"/>
      <c r="K41" s="916"/>
      <c r="L41" s="918"/>
      <c r="M41" s="918"/>
      <c r="N41" s="918"/>
      <c r="O41" s="918"/>
      <c r="P41" s="918"/>
      <c r="Q41" s="918"/>
      <c r="R41" s="918"/>
      <c r="S41" s="918"/>
      <c r="T41" s="918"/>
      <c r="U41" s="918"/>
      <c r="V41" s="918"/>
      <c r="W41" s="918"/>
      <c r="X41" s="918"/>
      <c r="Y41" s="918"/>
      <c r="Z41" s="918"/>
      <c r="AA41" s="918"/>
      <c r="AB41" s="918"/>
      <c r="AC41" s="918"/>
      <c r="AD41" s="918"/>
      <c r="AE41" s="918"/>
      <c r="AF41" s="918"/>
      <c r="AG41" s="918"/>
      <c r="AH41" s="918"/>
      <c r="AI41" s="918"/>
      <c r="AJ41" s="918"/>
      <c r="AK41" s="918"/>
      <c r="AL41" s="918"/>
      <c r="AM41" s="918"/>
      <c r="AN41" s="918"/>
      <c r="AO41" s="919"/>
      <c r="AP41" s="2"/>
    </row>
    <row r="42" spans="2:86" ht="12" customHeight="1" x14ac:dyDescent="0.15">
      <c r="B42" s="866"/>
      <c r="C42" s="871"/>
      <c r="D42" s="869"/>
      <c r="E42" s="869"/>
      <c r="F42" s="869"/>
      <c r="G42" s="869"/>
      <c r="H42" s="869"/>
      <c r="I42" s="869"/>
      <c r="J42" s="869"/>
      <c r="K42" s="916"/>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1"/>
      <c r="AP42" s="35"/>
      <c r="CD42" s="2"/>
      <c r="CE42" s="2"/>
      <c r="CF42" s="2"/>
      <c r="CG42" s="2"/>
      <c r="CH42" s="2"/>
    </row>
    <row r="43" spans="2:86" ht="12" customHeight="1" x14ac:dyDescent="0.15">
      <c r="B43" s="866"/>
      <c r="C43" s="871"/>
      <c r="D43" s="869"/>
      <c r="E43" s="869"/>
      <c r="F43" s="869"/>
      <c r="G43" s="869"/>
      <c r="H43" s="869"/>
      <c r="I43" s="869"/>
      <c r="J43" s="870"/>
      <c r="K43" s="922" t="s">
        <v>362</v>
      </c>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35"/>
      <c r="CD43" s="2"/>
      <c r="CE43" s="2"/>
      <c r="CF43" s="2"/>
      <c r="CG43" s="2"/>
      <c r="CH43" s="2"/>
    </row>
    <row r="44" spans="2:86" ht="12" customHeight="1" x14ac:dyDescent="0.15">
      <c r="B44" s="866"/>
      <c r="C44" s="871"/>
      <c r="D44" s="869"/>
      <c r="E44" s="869"/>
      <c r="F44" s="869"/>
      <c r="G44" s="869"/>
      <c r="H44" s="869"/>
      <c r="I44" s="869"/>
      <c r="J44" s="870"/>
      <c r="K44" s="908" t="s">
        <v>363</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5"/>
      <c r="CD44" s="2"/>
      <c r="CE44" s="2"/>
      <c r="CF44" s="2"/>
      <c r="CG44" s="2"/>
      <c r="CH44" s="2"/>
    </row>
    <row r="45" spans="2:86" ht="12" customHeight="1" x14ac:dyDescent="0.15">
      <c r="B45" s="459"/>
      <c r="C45" s="872"/>
      <c r="D45" s="873"/>
      <c r="E45" s="873"/>
      <c r="F45" s="873"/>
      <c r="G45" s="873"/>
      <c r="H45" s="873"/>
      <c r="I45" s="873"/>
      <c r="J45" s="874"/>
      <c r="K45" s="911" t="s">
        <v>364</v>
      </c>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1">
    <dataValidation type="list" allowBlank="1" showInputMessage="1" showErrorMessage="1" sqref="Y11:AB34" xr:uid="{699434FE-8FB0-46D4-BECE-436A075D604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BE97074-D730-47DC-9683-0A2761D7126A}">
          <x14:formula1>
            <xm:f>'(参考)リスト'!$C$16:$C$47</xm:f>
          </x14:formula1>
          <xm:sqref>N11:O34</xm:sqref>
        </x14:dataValidation>
        <x14:dataValidation type="list" allowBlank="1" showInputMessage="1" showErrorMessage="1" xr:uid="{18E32FAE-7262-468A-8766-8063B2BF7E0D}">
          <x14:formula1>
            <xm:f>'(参考)リスト'!$G$16:$G$19</xm:f>
          </x14:formula1>
          <xm:sqref>AM35:AO38</xm:sqref>
        </x14:dataValidation>
        <x14:dataValidation type="list" allowBlank="1" showInputMessage="1" showErrorMessage="1" xr:uid="{A9FDDEAF-6B3B-43D5-8FDA-FA43615A2FC5}">
          <x14:formula1>
            <xm:f>'(参考)リスト'!$B$16:$B$21</xm:f>
          </x14:formula1>
          <xm:sqref>L11:M34</xm:sqref>
        </x14:dataValidation>
        <x14:dataValidation type="list" allowBlank="1" showInputMessage="1" showErrorMessage="1" xr:uid="{0CDFCDDA-B600-4D6B-BB0D-690513EB7E26}">
          <x14:formula1>
            <xm:f>'(参考)リスト'!$E$16:$E$27</xm:f>
          </x14:formula1>
          <xm:sqref>R11:T34</xm:sqref>
        </x14:dataValidation>
        <x14:dataValidation type="list" allowBlank="1" showInputMessage="1" showErrorMessage="1" xr:uid="{A8BEC7EE-595C-4B8B-A693-570E27A28548}">
          <x14:formula1>
            <xm:f>'(参考)リスト'!$D$16:$D$18</xm:f>
          </x14:formula1>
          <xm:sqref>P11:Q34</xm:sqref>
        </x14:dataValidation>
        <x14:dataValidation type="list" allowBlank="1" showInputMessage="1" showErrorMessage="1" xr:uid="{5797987C-5ABA-4C4D-9FD4-11BC4C7E8FF3}">
          <x14:formula1>
            <xm:f>'(参考)リスト'!$F$16:$F$21</xm:f>
          </x14:formula1>
          <xm:sqref>U11:X34</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29" customWidth="1"/>
    <col min="2" max="60" width="2.125" style="91" customWidth="1"/>
    <col min="61" max="61" width="0.625" style="91" customWidth="1"/>
    <col min="62" max="62" width="2.125" style="91" customWidth="1"/>
    <col min="63" max="63" width="1" style="91" customWidth="1"/>
    <col min="64" max="65" width="2.125" style="91" customWidth="1"/>
    <col min="66" max="16384" width="8.875" style="29"/>
  </cols>
  <sheetData>
    <row r="2" spans="2:63" s="92" customFormat="1" ht="14.25" customHeight="1" x14ac:dyDescent="0.15">
      <c r="B2" s="93" t="s">
        <v>373</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95" customFormat="1" ht="17.25" customHeight="1" x14ac:dyDescent="0.15">
      <c r="B3" s="928" t="s">
        <v>60</v>
      </c>
      <c r="C3" s="929"/>
      <c r="D3" s="929"/>
      <c r="E3" s="930"/>
      <c r="F3" s="977" t="str">
        <f>+'様式A-1'!$D$3</f>
        <v>マツオトンネル</v>
      </c>
      <c r="G3" s="978"/>
      <c r="H3" s="978"/>
      <c r="I3" s="978"/>
      <c r="J3" s="978"/>
      <c r="K3" s="978"/>
      <c r="L3" s="978"/>
      <c r="M3" s="978"/>
      <c r="N3" s="978"/>
      <c r="O3" s="978"/>
      <c r="P3" s="978"/>
      <c r="Q3" s="978"/>
      <c r="R3" s="978"/>
      <c r="S3" s="978"/>
      <c r="T3" s="979"/>
      <c r="U3" s="966" t="s">
        <v>374</v>
      </c>
      <c r="V3" s="967"/>
      <c r="W3" s="967"/>
      <c r="X3" s="936"/>
      <c r="Y3" s="936"/>
      <c r="Z3" s="944" t="str">
        <f>+'様式A-1'!$J$3</f>
        <v>一般県道岩国美和線</v>
      </c>
      <c r="AA3" s="945"/>
      <c r="AB3" s="945"/>
      <c r="AC3" s="945"/>
      <c r="AD3" s="945"/>
      <c r="AE3" s="945"/>
      <c r="AF3" s="945"/>
      <c r="AG3" s="945"/>
      <c r="AH3" s="946"/>
      <c r="AI3" s="947" t="s">
        <v>224</v>
      </c>
      <c r="AJ3" s="948"/>
      <c r="AK3" s="948"/>
      <c r="AL3" s="948"/>
      <c r="AM3" s="948"/>
      <c r="AN3" s="949"/>
      <c r="AO3" s="968" t="str">
        <f>+'様式B (1)'!$S$3</f>
        <v>復建調査設計株式会社</v>
      </c>
      <c r="AP3" s="969"/>
      <c r="AQ3" s="969"/>
      <c r="AR3" s="969"/>
      <c r="AS3" s="969"/>
      <c r="AT3" s="969"/>
      <c r="AU3" s="969"/>
      <c r="AV3" s="970"/>
      <c r="AW3" s="954" t="s">
        <v>225</v>
      </c>
      <c r="AX3" s="955"/>
      <c r="AY3" s="955"/>
      <c r="AZ3" s="955"/>
      <c r="BA3" s="955"/>
      <c r="BB3" s="956"/>
      <c r="BC3" s="960">
        <f>+'様式B (1)'!$P$2</f>
        <v>45862</v>
      </c>
      <c r="BD3" s="961"/>
      <c r="BE3" s="961"/>
      <c r="BF3" s="961"/>
      <c r="BG3" s="961"/>
      <c r="BH3" s="961"/>
      <c r="BI3" s="961"/>
      <c r="BJ3" s="961"/>
      <c r="BK3" s="962"/>
    </row>
    <row r="4" spans="2:63" s="95" customFormat="1" ht="17.25" customHeight="1" x14ac:dyDescent="0.15">
      <c r="B4" s="937" t="s">
        <v>375</v>
      </c>
      <c r="C4" s="938"/>
      <c r="D4" s="938"/>
      <c r="E4" s="939"/>
      <c r="F4" s="940" t="str">
        <f>+'様式A-1'!$D$4</f>
        <v>松尾トンネル</v>
      </c>
      <c r="G4" s="941"/>
      <c r="H4" s="941"/>
      <c r="I4" s="941"/>
      <c r="J4" s="941"/>
      <c r="K4" s="941"/>
      <c r="L4" s="941"/>
      <c r="M4" s="941"/>
      <c r="N4" s="941"/>
      <c r="O4" s="941"/>
      <c r="P4" s="941"/>
      <c r="Q4" s="941"/>
      <c r="R4" s="941"/>
      <c r="S4" s="941"/>
      <c r="T4" s="942"/>
      <c r="U4" s="966" t="s">
        <v>376</v>
      </c>
      <c r="V4" s="967"/>
      <c r="W4" s="967"/>
      <c r="X4" s="936"/>
      <c r="Y4" s="936"/>
      <c r="Z4" s="944" t="str">
        <f>+'様式A-1'!$R$3</f>
        <v>山口県岩国土木建築事務所</v>
      </c>
      <c r="AA4" s="945"/>
      <c r="AB4" s="945"/>
      <c r="AC4" s="945"/>
      <c r="AD4" s="945"/>
      <c r="AE4" s="945"/>
      <c r="AF4" s="945"/>
      <c r="AG4" s="945"/>
      <c r="AH4" s="946"/>
      <c r="AI4" s="950"/>
      <c r="AJ4" s="951"/>
      <c r="AK4" s="951"/>
      <c r="AL4" s="951"/>
      <c r="AM4" s="951"/>
      <c r="AN4" s="952"/>
      <c r="AO4" s="971" t="str">
        <f>+'様式B (1)'!$S$4</f>
        <v>小笠原洋</v>
      </c>
      <c r="AP4" s="972"/>
      <c r="AQ4" s="972"/>
      <c r="AR4" s="972"/>
      <c r="AS4" s="972"/>
      <c r="AT4" s="972"/>
      <c r="AU4" s="972"/>
      <c r="AV4" s="973"/>
      <c r="AW4" s="957"/>
      <c r="AX4" s="958"/>
      <c r="AY4" s="958"/>
      <c r="AZ4" s="958"/>
      <c r="BA4" s="958"/>
      <c r="BB4" s="959"/>
      <c r="BC4" s="963"/>
      <c r="BD4" s="964"/>
      <c r="BE4" s="964"/>
      <c r="BF4" s="964"/>
      <c r="BG4" s="964"/>
      <c r="BH4" s="964"/>
      <c r="BI4" s="964"/>
      <c r="BJ4" s="964"/>
      <c r="BK4" s="965"/>
    </row>
    <row r="5" spans="2:63" ht="42.75" customHeight="1" x14ac:dyDescent="0.15">
      <c r="B5" s="987" t="s">
        <v>286</v>
      </c>
      <c r="C5" s="982"/>
      <c r="D5" s="982"/>
      <c r="E5" s="982"/>
      <c r="F5" s="982"/>
      <c r="G5" s="983"/>
      <c r="H5" s="981" t="s">
        <v>261</v>
      </c>
      <c r="I5" s="982"/>
      <c r="J5" s="982"/>
      <c r="K5" s="982"/>
      <c r="L5" s="982"/>
      <c r="M5" s="982"/>
      <c r="N5" s="982"/>
      <c r="O5" s="983"/>
      <c r="P5" s="984" t="s">
        <v>377</v>
      </c>
      <c r="Q5" s="985"/>
      <c r="R5" s="985"/>
      <c r="S5" s="985"/>
      <c r="T5" s="985"/>
      <c r="U5" s="985"/>
      <c r="V5" s="985"/>
      <c r="W5" s="985"/>
      <c r="X5" s="985"/>
      <c r="Y5" s="985"/>
      <c r="Z5" s="985"/>
      <c r="AA5" s="985"/>
      <c r="AB5" s="985"/>
      <c r="AC5" s="985"/>
      <c r="AD5" s="985"/>
      <c r="AE5" s="985"/>
      <c r="AF5" s="985"/>
      <c r="AG5" s="985"/>
      <c r="AH5" s="985"/>
      <c r="AI5" s="985"/>
      <c r="AJ5" s="985"/>
      <c r="AK5" s="985"/>
      <c r="AL5" s="985"/>
      <c r="AM5" s="985"/>
      <c r="AN5" s="984" t="s">
        <v>378</v>
      </c>
      <c r="AO5" s="985"/>
      <c r="AP5" s="985"/>
      <c r="AQ5" s="985"/>
      <c r="AR5" s="985"/>
      <c r="AS5" s="985"/>
      <c r="AT5" s="985"/>
      <c r="AU5" s="985"/>
      <c r="AV5" s="985"/>
      <c r="AW5" s="985"/>
      <c r="AX5" s="985"/>
      <c r="AY5" s="985"/>
      <c r="AZ5" s="985"/>
      <c r="BA5" s="985"/>
      <c r="BB5" s="985"/>
      <c r="BC5" s="985"/>
      <c r="BD5" s="985"/>
      <c r="BE5" s="985"/>
      <c r="BF5" s="985"/>
      <c r="BG5" s="985"/>
      <c r="BH5" s="985"/>
      <c r="BI5" s="985"/>
      <c r="BJ5" s="985"/>
      <c r="BK5" s="986"/>
    </row>
    <row r="6" spans="2:63" ht="29.25" customHeight="1" x14ac:dyDescent="0.15">
      <c r="B6" s="980"/>
      <c r="C6" s="636"/>
      <c r="D6" s="636"/>
      <c r="E6" s="636"/>
      <c r="F6" s="636"/>
      <c r="G6" s="637"/>
      <c r="H6" s="943"/>
      <c r="I6" s="943"/>
      <c r="J6" s="943"/>
      <c r="K6" s="943"/>
      <c r="L6" s="943"/>
      <c r="M6" s="943"/>
      <c r="N6" s="943"/>
      <c r="O6" s="943"/>
      <c r="P6" s="926"/>
      <c r="Q6" s="927"/>
      <c r="R6" s="927"/>
      <c r="S6" s="927"/>
      <c r="T6" s="927"/>
      <c r="U6" s="927"/>
      <c r="V6" s="927"/>
      <c r="W6" s="927"/>
      <c r="X6" s="927"/>
      <c r="Y6" s="927"/>
      <c r="Z6" s="927"/>
      <c r="AA6" s="927"/>
      <c r="AB6" s="927"/>
      <c r="AC6" s="927"/>
      <c r="AD6" s="927"/>
      <c r="AE6" s="927"/>
      <c r="AF6" s="927"/>
      <c r="AG6" s="927"/>
      <c r="AH6" s="927"/>
      <c r="AI6" s="927"/>
      <c r="AJ6" s="927"/>
      <c r="AK6" s="927"/>
      <c r="AL6" s="927"/>
      <c r="AM6" s="927"/>
      <c r="AN6" s="974"/>
      <c r="AO6" s="975"/>
      <c r="AP6" s="975"/>
      <c r="AQ6" s="975"/>
      <c r="AR6" s="975"/>
      <c r="AS6" s="975"/>
      <c r="AT6" s="975"/>
      <c r="AU6" s="975"/>
      <c r="AV6" s="975"/>
      <c r="AW6" s="975"/>
      <c r="AX6" s="975"/>
      <c r="AY6" s="975"/>
      <c r="AZ6" s="975"/>
      <c r="BA6" s="975"/>
      <c r="BB6" s="975"/>
      <c r="BC6" s="975"/>
      <c r="BD6" s="975"/>
      <c r="BE6" s="975"/>
      <c r="BF6" s="975"/>
      <c r="BG6" s="975"/>
      <c r="BH6" s="975"/>
      <c r="BI6" s="975"/>
      <c r="BJ6" s="975"/>
      <c r="BK6" s="976"/>
    </row>
    <row r="7" spans="2:63" ht="29.25" customHeight="1" x14ac:dyDescent="0.15">
      <c r="B7" s="980"/>
      <c r="C7" s="636"/>
      <c r="D7" s="636"/>
      <c r="E7" s="636"/>
      <c r="F7" s="636"/>
      <c r="G7" s="637"/>
      <c r="H7" s="943"/>
      <c r="I7" s="943"/>
      <c r="J7" s="943"/>
      <c r="K7" s="943"/>
      <c r="L7" s="943"/>
      <c r="M7" s="943"/>
      <c r="N7" s="943"/>
      <c r="O7" s="943"/>
      <c r="P7" s="926"/>
      <c r="Q7" s="927"/>
      <c r="R7" s="927"/>
      <c r="S7" s="927"/>
      <c r="T7" s="927"/>
      <c r="U7" s="927"/>
      <c r="V7" s="927"/>
      <c r="W7" s="927"/>
      <c r="X7" s="927"/>
      <c r="Y7" s="927"/>
      <c r="Z7" s="927"/>
      <c r="AA7" s="927"/>
      <c r="AB7" s="927"/>
      <c r="AC7" s="927"/>
      <c r="AD7" s="927"/>
      <c r="AE7" s="927"/>
      <c r="AF7" s="927"/>
      <c r="AG7" s="927"/>
      <c r="AH7" s="927"/>
      <c r="AI7" s="927"/>
      <c r="AJ7" s="927"/>
      <c r="AK7" s="927"/>
      <c r="AL7" s="927"/>
      <c r="AM7" s="927"/>
      <c r="AN7" s="974"/>
      <c r="AO7" s="975"/>
      <c r="AP7" s="975"/>
      <c r="AQ7" s="975"/>
      <c r="AR7" s="975"/>
      <c r="AS7" s="975"/>
      <c r="AT7" s="975"/>
      <c r="AU7" s="975"/>
      <c r="AV7" s="975"/>
      <c r="AW7" s="975"/>
      <c r="AX7" s="975"/>
      <c r="AY7" s="975"/>
      <c r="AZ7" s="975"/>
      <c r="BA7" s="975"/>
      <c r="BB7" s="975"/>
      <c r="BC7" s="975"/>
      <c r="BD7" s="975"/>
      <c r="BE7" s="975"/>
      <c r="BF7" s="975"/>
      <c r="BG7" s="975"/>
      <c r="BH7" s="975"/>
      <c r="BI7" s="975"/>
      <c r="BJ7" s="975"/>
      <c r="BK7" s="976"/>
    </row>
    <row r="8" spans="2:63" ht="29.25" customHeight="1" x14ac:dyDescent="0.15">
      <c r="B8" s="931"/>
      <c r="C8" s="932"/>
      <c r="D8" s="932"/>
      <c r="E8" s="932"/>
      <c r="F8" s="932"/>
      <c r="G8" s="933"/>
      <c r="H8" s="934"/>
      <c r="I8" s="934"/>
      <c r="J8" s="934"/>
      <c r="K8" s="934"/>
      <c r="L8" s="934"/>
      <c r="M8" s="934"/>
      <c r="N8" s="934"/>
      <c r="O8" s="934"/>
      <c r="P8" s="935"/>
      <c r="Q8" s="936"/>
      <c r="R8" s="936"/>
      <c r="S8" s="936"/>
      <c r="T8" s="936"/>
      <c r="U8" s="936"/>
      <c r="V8" s="936"/>
      <c r="W8" s="936"/>
      <c r="X8" s="936"/>
      <c r="Y8" s="936"/>
      <c r="Z8" s="936"/>
      <c r="AA8" s="936"/>
      <c r="AB8" s="936"/>
      <c r="AC8" s="936"/>
      <c r="AD8" s="936"/>
      <c r="AE8" s="936"/>
      <c r="AF8" s="936"/>
      <c r="AG8" s="936"/>
      <c r="AH8" s="936"/>
      <c r="AI8" s="936"/>
      <c r="AJ8" s="936"/>
      <c r="AK8" s="936"/>
      <c r="AL8" s="936"/>
      <c r="AM8" s="936"/>
      <c r="AN8" s="935"/>
      <c r="AO8" s="936"/>
      <c r="AP8" s="936"/>
      <c r="AQ8" s="936"/>
      <c r="AR8" s="936"/>
      <c r="AS8" s="936"/>
      <c r="AT8" s="936"/>
      <c r="AU8" s="936"/>
      <c r="AV8" s="936"/>
      <c r="AW8" s="936"/>
      <c r="AX8" s="936"/>
      <c r="AY8" s="936"/>
      <c r="AZ8" s="936"/>
      <c r="BA8" s="936"/>
      <c r="BB8" s="936"/>
      <c r="BC8" s="936"/>
      <c r="BD8" s="936"/>
      <c r="BE8" s="936"/>
      <c r="BF8" s="936"/>
      <c r="BG8" s="936"/>
      <c r="BH8" s="936"/>
      <c r="BI8" s="936"/>
      <c r="BJ8" s="936"/>
      <c r="BK8" s="953"/>
    </row>
    <row r="9" spans="2:63" ht="29.25" customHeight="1" x14ac:dyDescent="0.15">
      <c r="B9" s="931"/>
      <c r="C9" s="932"/>
      <c r="D9" s="932"/>
      <c r="E9" s="932"/>
      <c r="F9" s="932"/>
      <c r="G9" s="933"/>
      <c r="H9" s="934"/>
      <c r="I9" s="934"/>
      <c r="J9" s="934"/>
      <c r="K9" s="934"/>
      <c r="L9" s="934"/>
      <c r="M9" s="934"/>
      <c r="N9" s="934"/>
      <c r="O9" s="934"/>
      <c r="P9" s="935"/>
      <c r="Q9" s="936"/>
      <c r="R9" s="936"/>
      <c r="S9" s="936"/>
      <c r="T9" s="936"/>
      <c r="U9" s="936"/>
      <c r="V9" s="936"/>
      <c r="W9" s="936"/>
      <c r="X9" s="936"/>
      <c r="Y9" s="936"/>
      <c r="Z9" s="936"/>
      <c r="AA9" s="936"/>
      <c r="AB9" s="936"/>
      <c r="AC9" s="936"/>
      <c r="AD9" s="936"/>
      <c r="AE9" s="936"/>
      <c r="AF9" s="936"/>
      <c r="AG9" s="936"/>
      <c r="AH9" s="936"/>
      <c r="AI9" s="936"/>
      <c r="AJ9" s="936"/>
      <c r="AK9" s="936"/>
      <c r="AL9" s="936"/>
      <c r="AM9" s="936"/>
      <c r="AN9" s="935"/>
      <c r="AO9" s="936"/>
      <c r="AP9" s="936"/>
      <c r="AQ9" s="936"/>
      <c r="AR9" s="936"/>
      <c r="AS9" s="936"/>
      <c r="AT9" s="936"/>
      <c r="AU9" s="936"/>
      <c r="AV9" s="936"/>
      <c r="AW9" s="936"/>
      <c r="AX9" s="936"/>
      <c r="AY9" s="936"/>
      <c r="AZ9" s="936"/>
      <c r="BA9" s="936"/>
      <c r="BB9" s="936"/>
      <c r="BC9" s="936"/>
      <c r="BD9" s="936"/>
      <c r="BE9" s="936"/>
      <c r="BF9" s="936"/>
      <c r="BG9" s="936"/>
      <c r="BH9" s="936"/>
      <c r="BI9" s="936"/>
      <c r="BJ9" s="936"/>
      <c r="BK9" s="953"/>
    </row>
    <row r="10" spans="2:63" ht="29.25" customHeight="1" x14ac:dyDescent="0.15">
      <c r="B10" s="931"/>
      <c r="C10" s="932"/>
      <c r="D10" s="932"/>
      <c r="E10" s="932"/>
      <c r="F10" s="932"/>
      <c r="G10" s="933"/>
      <c r="H10" s="934"/>
      <c r="I10" s="934"/>
      <c r="J10" s="934"/>
      <c r="K10" s="934"/>
      <c r="L10" s="934"/>
      <c r="M10" s="934"/>
      <c r="N10" s="934"/>
      <c r="O10" s="934"/>
      <c r="P10" s="935"/>
      <c r="Q10" s="936"/>
      <c r="R10" s="936"/>
      <c r="S10" s="936"/>
      <c r="T10" s="936"/>
      <c r="U10" s="936"/>
      <c r="V10" s="936"/>
      <c r="W10" s="936"/>
      <c r="X10" s="936"/>
      <c r="Y10" s="936"/>
      <c r="Z10" s="936"/>
      <c r="AA10" s="936"/>
      <c r="AB10" s="936"/>
      <c r="AC10" s="936"/>
      <c r="AD10" s="936"/>
      <c r="AE10" s="936"/>
      <c r="AF10" s="936"/>
      <c r="AG10" s="936"/>
      <c r="AH10" s="936"/>
      <c r="AI10" s="936"/>
      <c r="AJ10" s="936"/>
      <c r="AK10" s="936"/>
      <c r="AL10" s="936"/>
      <c r="AM10" s="936"/>
      <c r="AN10" s="935"/>
      <c r="AO10" s="936"/>
      <c r="AP10" s="936"/>
      <c r="AQ10" s="936"/>
      <c r="AR10" s="936"/>
      <c r="AS10" s="936"/>
      <c r="AT10" s="936"/>
      <c r="AU10" s="936"/>
      <c r="AV10" s="936"/>
      <c r="AW10" s="936"/>
      <c r="AX10" s="936"/>
      <c r="AY10" s="936"/>
      <c r="AZ10" s="936"/>
      <c r="BA10" s="936"/>
      <c r="BB10" s="936"/>
      <c r="BC10" s="936"/>
      <c r="BD10" s="936"/>
      <c r="BE10" s="936"/>
      <c r="BF10" s="936"/>
      <c r="BG10" s="936"/>
      <c r="BH10" s="936"/>
      <c r="BI10" s="936"/>
      <c r="BJ10" s="936"/>
      <c r="BK10" s="953"/>
    </row>
    <row r="11" spans="2:63" ht="29.25" customHeight="1" x14ac:dyDescent="0.15">
      <c r="B11" s="931"/>
      <c r="C11" s="932"/>
      <c r="D11" s="932"/>
      <c r="E11" s="932"/>
      <c r="F11" s="932"/>
      <c r="G11" s="933"/>
      <c r="H11" s="934"/>
      <c r="I11" s="934"/>
      <c r="J11" s="934"/>
      <c r="K11" s="934"/>
      <c r="L11" s="934"/>
      <c r="M11" s="934"/>
      <c r="N11" s="934"/>
      <c r="O11" s="934"/>
      <c r="P11" s="935"/>
      <c r="Q11" s="936"/>
      <c r="R11" s="936"/>
      <c r="S11" s="936"/>
      <c r="T11" s="936"/>
      <c r="U11" s="936"/>
      <c r="V11" s="936"/>
      <c r="W11" s="936"/>
      <c r="X11" s="936"/>
      <c r="Y11" s="936"/>
      <c r="Z11" s="936"/>
      <c r="AA11" s="936"/>
      <c r="AB11" s="936"/>
      <c r="AC11" s="936"/>
      <c r="AD11" s="936"/>
      <c r="AE11" s="936"/>
      <c r="AF11" s="936"/>
      <c r="AG11" s="936"/>
      <c r="AH11" s="936"/>
      <c r="AI11" s="936"/>
      <c r="AJ11" s="936"/>
      <c r="AK11" s="936"/>
      <c r="AL11" s="936"/>
      <c r="AM11" s="936"/>
      <c r="AN11" s="935"/>
      <c r="AO11" s="936"/>
      <c r="AP11" s="936"/>
      <c r="AQ11" s="936"/>
      <c r="AR11" s="936"/>
      <c r="AS11" s="936"/>
      <c r="AT11" s="936"/>
      <c r="AU11" s="936"/>
      <c r="AV11" s="936"/>
      <c r="AW11" s="936"/>
      <c r="AX11" s="936"/>
      <c r="AY11" s="936"/>
      <c r="AZ11" s="936"/>
      <c r="BA11" s="936"/>
      <c r="BB11" s="936"/>
      <c r="BC11" s="936"/>
      <c r="BD11" s="936"/>
      <c r="BE11" s="936"/>
      <c r="BF11" s="936"/>
      <c r="BG11" s="936"/>
      <c r="BH11" s="936"/>
      <c r="BI11" s="936"/>
      <c r="BJ11" s="936"/>
      <c r="BK11" s="953"/>
    </row>
    <row r="12" spans="2:63" ht="29.25" customHeight="1" x14ac:dyDescent="0.15">
      <c r="B12" s="931"/>
      <c r="C12" s="932"/>
      <c r="D12" s="932"/>
      <c r="E12" s="932"/>
      <c r="F12" s="932"/>
      <c r="G12" s="933"/>
      <c r="H12" s="934"/>
      <c r="I12" s="934"/>
      <c r="J12" s="934"/>
      <c r="K12" s="934"/>
      <c r="L12" s="934"/>
      <c r="M12" s="934"/>
      <c r="N12" s="934"/>
      <c r="O12" s="934"/>
      <c r="P12" s="935"/>
      <c r="Q12" s="936"/>
      <c r="R12" s="936"/>
      <c r="S12" s="936"/>
      <c r="T12" s="936"/>
      <c r="U12" s="936"/>
      <c r="V12" s="936"/>
      <c r="W12" s="936"/>
      <c r="X12" s="936"/>
      <c r="Y12" s="936"/>
      <c r="Z12" s="936"/>
      <c r="AA12" s="936"/>
      <c r="AB12" s="936"/>
      <c r="AC12" s="936"/>
      <c r="AD12" s="936"/>
      <c r="AE12" s="936"/>
      <c r="AF12" s="936"/>
      <c r="AG12" s="936"/>
      <c r="AH12" s="936"/>
      <c r="AI12" s="936"/>
      <c r="AJ12" s="936"/>
      <c r="AK12" s="936"/>
      <c r="AL12" s="936"/>
      <c r="AM12" s="936"/>
      <c r="AN12" s="935"/>
      <c r="AO12" s="936"/>
      <c r="AP12" s="936"/>
      <c r="AQ12" s="936"/>
      <c r="AR12" s="936"/>
      <c r="AS12" s="936"/>
      <c r="AT12" s="936"/>
      <c r="AU12" s="936"/>
      <c r="AV12" s="936"/>
      <c r="AW12" s="936"/>
      <c r="AX12" s="936"/>
      <c r="AY12" s="936"/>
      <c r="AZ12" s="936"/>
      <c r="BA12" s="936"/>
      <c r="BB12" s="936"/>
      <c r="BC12" s="936"/>
      <c r="BD12" s="936"/>
      <c r="BE12" s="936"/>
      <c r="BF12" s="936"/>
      <c r="BG12" s="936"/>
      <c r="BH12" s="936"/>
      <c r="BI12" s="936"/>
      <c r="BJ12" s="936"/>
      <c r="BK12" s="953"/>
    </row>
    <row r="13" spans="2:63" ht="29.25" customHeight="1" x14ac:dyDescent="0.15">
      <c r="B13" s="931"/>
      <c r="C13" s="932"/>
      <c r="D13" s="932"/>
      <c r="E13" s="932"/>
      <c r="F13" s="932"/>
      <c r="G13" s="933"/>
      <c r="H13" s="934"/>
      <c r="I13" s="934"/>
      <c r="J13" s="934"/>
      <c r="K13" s="934"/>
      <c r="L13" s="934"/>
      <c r="M13" s="934"/>
      <c r="N13" s="934"/>
      <c r="O13" s="934"/>
      <c r="P13" s="935"/>
      <c r="Q13" s="936"/>
      <c r="R13" s="936"/>
      <c r="S13" s="936"/>
      <c r="T13" s="936"/>
      <c r="U13" s="936"/>
      <c r="V13" s="936"/>
      <c r="W13" s="936"/>
      <c r="X13" s="936"/>
      <c r="Y13" s="936"/>
      <c r="Z13" s="936"/>
      <c r="AA13" s="936"/>
      <c r="AB13" s="936"/>
      <c r="AC13" s="936"/>
      <c r="AD13" s="936"/>
      <c r="AE13" s="936"/>
      <c r="AF13" s="936"/>
      <c r="AG13" s="936"/>
      <c r="AH13" s="936"/>
      <c r="AI13" s="936"/>
      <c r="AJ13" s="936"/>
      <c r="AK13" s="936"/>
      <c r="AL13" s="936"/>
      <c r="AM13" s="936"/>
      <c r="AN13" s="935"/>
      <c r="AO13" s="936"/>
      <c r="AP13" s="936"/>
      <c r="AQ13" s="936"/>
      <c r="AR13" s="936"/>
      <c r="AS13" s="936"/>
      <c r="AT13" s="936"/>
      <c r="AU13" s="936"/>
      <c r="AV13" s="936"/>
      <c r="AW13" s="936"/>
      <c r="AX13" s="936"/>
      <c r="AY13" s="936"/>
      <c r="AZ13" s="936"/>
      <c r="BA13" s="936"/>
      <c r="BB13" s="936"/>
      <c r="BC13" s="936"/>
      <c r="BD13" s="936"/>
      <c r="BE13" s="936"/>
      <c r="BF13" s="936"/>
      <c r="BG13" s="936"/>
      <c r="BH13" s="936"/>
      <c r="BI13" s="936"/>
      <c r="BJ13" s="936"/>
      <c r="BK13" s="953"/>
    </row>
    <row r="14" spans="2:63" ht="29.25" customHeight="1" x14ac:dyDescent="0.15">
      <c r="B14" s="931"/>
      <c r="C14" s="932"/>
      <c r="D14" s="932"/>
      <c r="E14" s="932"/>
      <c r="F14" s="932"/>
      <c r="G14" s="933"/>
      <c r="H14" s="934"/>
      <c r="I14" s="934"/>
      <c r="J14" s="934"/>
      <c r="K14" s="934"/>
      <c r="L14" s="934"/>
      <c r="M14" s="934"/>
      <c r="N14" s="934"/>
      <c r="O14" s="934"/>
      <c r="P14" s="935"/>
      <c r="Q14" s="936"/>
      <c r="R14" s="936"/>
      <c r="S14" s="936"/>
      <c r="T14" s="936"/>
      <c r="U14" s="936"/>
      <c r="V14" s="936"/>
      <c r="W14" s="936"/>
      <c r="X14" s="936"/>
      <c r="Y14" s="936"/>
      <c r="Z14" s="936"/>
      <c r="AA14" s="936"/>
      <c r="AB14" s="936"/>
      <c r="AC14" s="936"/>
      <c r="AD14" s="936"/>
      <c r="AE14" s="936"/>
      <c r="AF14" s="936"/>
      <c r="AG14" s="936"/>
      <c r="AH14" s="936"/>
      <c r="AI14" s="936"/>
      <c r="AJ14" s="936"/>
      <c r="AK14" s="936"/>
      <c r="AL14" s="936"/>
      <c r="AM14" s="936"/>
      <c r="AN14" s="935"/>
      <c r="AO14" s="936"/>
      <c r="AP14" s="936"/>
      <c r="AQ14" s="936"/>
      <c r="AR14" s="936"/>
      <c r="AS14" s="936"/>
      <c r="AT14" s="936"/>
      <c r="AU14" s="936"/>
      <c r="AV14" s="936"/>
      <c r="AW14" s="936"/>
      <c r="AX14" s="936"/>
      <c r="AY14" s="936"/>
      <c r="AZ14" s="936"/>
      <c r="BA14" s="936"/>
      <c r="BB14" s="936"/>
      <c r="BC14" s="936"/>
      <c r="BD14" s="936"/>
      <c r="BE14" s="936"/>
      <c r="BF14" s="936"/>
      <c r="BG14" s="936"/>
      <c r="BH14" s="936"/>
      <c r="BI14" s="936"/>
      <c r="BJ14" s="936"/>
      <c r="BK14" s="953"/>
    </row>
    <row r="15" spans="2:63" ht="29.25" customHeight="1" x14ac:dyDescent="0.15">
      <c r="B15" s="931"/>
      <c r="C15" s="932"/>
      <c r="D15" s="932"/>
      <c r="E15" s="932"/>
      <c r="F15" s="932"/>
      <c r="G15" s="933"/>
      <c r="H15" s="934"/>
      <c r="I15" s="934"/>
      <c r="J15" s="934"/>
      <c r="K15" s="934"/>
      <c r="L15" s="934"/>
      <c r="M15" s="934"/>
      <c r="N15" s="934"/>
      <c r="O15" s="934"/>
      <c r="P15" s="935"/>
      <c r="Q15" s="936"/>
      <c r="R15" s="936"/>
      <c r="S15" s="936"/>
      <c r="T15" s="936"/>
      <c r="U15" s="936"/>
      <c r="V15" s="936"/>
      <c r="W15" s="936"/>
      <c r="X15" s="936"/>
      <c r="Y15" s="936"/>
      <c r="Z15" s="936"/>
      <c r="AA15" s="936"/>
      <c r="AB15" s="936"/>
      <c r="AC15" s="936"/>
      <c r="AD15" s="936"/>
      <c r="AE15" s="936"/>
      <c r="AF15" s="936"/>
      <c r="AG15" s="936"/>
      <c r="AH15" s="936"/>
      <c r="AI15" s="936"/>
      <c r="AJ15" s="936"/>
      <c r="AK15" s="936"/>
      <c r="AL15" s="936"/>
      <c r="AM15" s="936"/>
      <c r="AN15" s="935"/>
      <c r="AO15" s="936"/>
      <c r="AP15" s="936"/>
      <c r="AQ15" s="936"/>
      <c r="AR15" s="936"/>
      <c r="AS15" s="936"/>
      <c r="AT15" s="936"/>
      <c r="AU15" s="936"/>
      <c r="AV15" s="936"/>
      <c r="AW15" s="936"/>
      <c r="AX15" s="936"/>
      <c r="AY15" s="936"/>
      <c r="AZ15" s="936"/>
      <c r="BA15" s="936"/>
      <c r="BB15" s="936"/>
      <c r="BC15" s="936"/>
      <c r="BD15" s="936"/>
      <c r="BE15" s="936"/>
      <c r="BF15" s="936"/>
      <c r="BG15" s="936"/>
      <c r="BH15" s="936"/>
      <c r="BI15" s="936"/>
      <c r="BJ15" s="936"/>
      <c r="BK15" s="953"/>
    </row>
    <row r="16" spans="2:63" ht="29.25" customHeight="1" x14ac:dyDescent="0.15">
      <c r="B16" s="931"/>
      <c r="C16" s="932"/>
      <c r="D16" s="932"/>
      <c r="E16" s="932"/>
      <c r="F16" s="932"/>
      <c r="G16" s="933"/>
      <c r="H16" s="934"/>
      <c r="I16" s="934"/>
      <c r="J16" s="934"/>
      <c r="K16" s="934"/>
      <c r="L16" s="934"/>
      <c r="M16" s="934"/>
      <c r="N16" s="934"/>
      <c r="O16" s="934"/>
      <c r="P16" s="935"/>
      <c r="Q16" s="936"/>
      <c r="R16" s="936"/>
      <c r="S16" s="936"/>
      <c r="T16" s="936"/>
      <c r="U16" s="936"/>
      <c r="V16" s="936"/>
      <c r="W16" s="936"/>
      <c r="X16" s="936"/>
      <c r="Y16" s="936"/>
      <c r="Z16" s="936"/>
      <c r="AA16" s="936"/>
      <c r="AB16" s="936"/>
      <c r="AC16" s="936"/>
      <c r="AD16" s="936"/>
      <c r="AE16" s="936"/>
      <c r="AF16" s="936"/>
      <c r="AG16" s="936"/>
      <c r="AH16" s="936"/>
      <c r="AI16" s="936"/>
      <c r="AJ16" s="936"/>
      <c r="AK16" s="936"/>
      <c r="AL16" s="936"/>
      <c r="AM16" s="936"/>
      <c r="AN16" s="935"/>
      <c r="AO16" s="936"/>
      <c r="AP16" s="936"/>
      <c r="AQ16" s="936"/>
      <c r="AR16" s="936"/>
      <c r="AS16" s="936"/>
      <c r="AT16" s="936"/>
      <c r="AU16" s="936"/>
      <c r="AV16" s="936"/>
      <c r="AW16" s="936"/>
      <c r="AX16" s="936"/>
      <c r="AY16" s="936"/>
      <c r="AZ16" s="936"/>
      <c r="BA16" s="936"/>
      <c r="BB16" s="936"/>
      <c r="BC16" s="936"/>
      <c r="BD16" s="936"/>
      <c r="BE16" s="936"/>
      <c r="BF16" s="936"/>
      <c r="BG16" s="936"/>
      <c r="BH16" s="936"/>
      <c r="BI16" s="936"/>
      <c r="BJ16" s="936"/>
      <c r="BK16" s="953"/>
    </row>
    <row r="17" spans="2:63" ht="29.25" customHeight="1" x14ac:dyDescent="0.15">
      <c r="B17" s="931"/>
      <c r="C17" s="932"/>
      <c r="D17" s="932"/>
      <c r="E17" s="932"/>
      <c r="F17" s="932"/>
      <c r="G17" s="933"/>
      <c r="H17" s="934"/>
      <c r="I17" s="934"/>
      <c r="J17" s="934"/>
      <c r="K17" s="934"/>
      <c r="L17" s="934"/>
      <c r="M17" s="934"/>
      <c r="N17" s="934"/>
      <c r="O17" s="934"/>
      <c r="P17" s="935"/>
      <c r="Q17" s="936"/>
      <c r="R17" s="936"/>
      <c r="S17" s="936"/>
      <c r="T17" s="936"/>
      <c r="U17" s="936"/>
      <c r="V17" s="936"/>
      <c r="W17" s="936"/>
      <c r="X17" s="936"/>
      <c r="Y17" s="936"/>
      <c r="Z17" s="936"/>
      <c r="AA17" s="936"/>
      <c r="AB17" s="936"/>
      <c r="AC17" s="936"/>
      <c r="AD17" s="936"/>
      <c r="AE17" s="936"/>
      <c r="AF17" s="936"/>
      <c r="AG17" s="936"/>
      <c r="AH17" s="936"/>
      <c r="AI17" s="936"/>
      <c r="AJ17" s="936"/>
      <c r="AK17" s="936"/>
      <c r="AL17" s="936"/>
      <c r="AM17" s="936"/>
      <c r="AN17" s="935"/>
      <c r="AO17" s="936"/>
      <c r="AP17" s="936"/>
      <c r="AQ17" s="936"/>
      <c r="AR17" s="936"/>
      <c r="AS17" s="936"/>
      <c r="AT17" s="936"/>
      <c r="AU17" s="936"/>
      <c r="AV17" s="936"/>
      <c r="AW17" s="936"/>
      <c r="AX17" s="936"/>
      <c r="AY17" s="936"/>
      <c r="AZ17" s="936"/>
      <c r="BA17" s="936"/>
      <c r="BB17" s="936"/>
      <c r="BC17" s="936"/>
      <c r="BD17" s="936"/>
      <c r="BE17" s="936"/>
      <c r="BF17" s="936"/>
      <c r="BG17" s="936"/>
      <c r="BH17" s="936"/>
      <c r="BI17" s="936"/>
      <c r="BJ17" s="936"/>
      <c r="BK17" s="953"/>
    </row>
    <row r="18" spans="2:63" ht="29.25" customHeight="1" x14ac:dyDescent="0.15">
      <c r="B18" s="931"/>
      <c r="C18" s="932"/>
      <c r="D18" s="932"/>
      <c r="E18" s="932"/>
      <c r="F18" s="932"/>
      <c r="G18" s="933"/>
      <c r="H18" s="934"/>
      <c r="I18" s="934"/>
      <c r="J18" s="934"/>
      <c r="K18" s="934"/>
      <c r="L18" s="934"/>
      <c r="M18" s="934"/>
      <c r="N18" s="934"/>
      <c r="O18" s="934"/>
      <c r="P18" s="935"/>
      <c r="Q18" s="936"/>
      <c r="R18" s="936"/>
      <c r="S18" s="936"/>
      <c r="T18" s="936"/>
      <c r="U18" s="936"/>
      <c r="V18" s="936"/>
      <c r="W18" s="936"/>
      <c r="X18" s="936"/>
      <c r="Y18" s="936"/>
      <c r="Z18" s="936"/>
      <c r="AA18" s="936"/>
      <c r="AB18" s="936"/>
      <c r="AC18" s="936"/>
      <c r="AD18" s="936"/>
      <c r="AE18" s="936"/>
      <c r="AF18" s="936"/>
      <c r="AG18" s="936"/>
      <c r="AH18" s="936"/>
      <c r="AI18" s="936"/>
      <c r="AJ18" s="936"/>
      <c r="AK18" s="936"/>
      <c r="AL18" s="936"/>
      <c r="AM18" s="936"/>
      <c r="AN18" s="935"/>
      <c r="AO18" s="936"/>
      <c r="AP18" s="936"/>
      <c r="AQ18" s="936"/>
      <c r="AR18" s="936"/>
      <c r="AS18" s="936"/>
      <c r="AT18" s="936"/>
      <c r="AU18" s="936"/>
      <c r="AV18" s="936"/>
      <c r="AW18" s="936"/>
      <c r="AX18" s="936"/>
      <c r="AY18" s="936"/>
      <c r="AZ18" s="936"/>
      <c r="BA18" s="936"/>
      <c r="BB18" s="936"/>
      <c r="BC18" s="936"/>
      <c r="BD18" s="936"/>
      <c r="BE18" s="936"/>
      <c r="BF18" s="936"/>
      <c r="BG18" s="936"/>
      <c r="BH18" s="936"/>
      <c r="BI18" s="936"/>
      <c r="BJ18" s="936"/>
      <c r="BK18" s="953"/>
    </row>
    <row r="19" spans="2:63" ht="29.25" customHeight="1" x14ac:dyDescent="0.15">
      <c r="B19" s="931"/>
      <c r="C19" s="932"/>
      <c r="D19" s="932"/>
      <c r="E19" s="932"/>
      <c r="F19" s="932"/>
      <c r="G19" s="933"/>
      <c r="H19" s="934"/>
      <c r="I19" s="934"/>
      <c r="J19" s="934"/>
      <c r="K19" s="934"/>
      <c r="L19" s="934"/>
      <c r="M19" s="934"/>
      <c r="N19" s="934"/>
      <c r="O19" s="934"/>
      <c r="P19" s="935"/>
      <c r="Q19" s="936"/>
      <c r="R19" s="936"/>
      <c r="S19" s="936"/>
      <c r="T19" s="936"/>
      <c r="U19" s="936"/>
      <c r="V19" s="936"/>
      <c r="W19" s="936"/>
      <c r="X19" s="936"/>
      <c r="Y19" s="936"/>
      <c r="Z19" s="936"/>
      <c r="AA19" s="936"/>
      <c r="AB19" s="936"/>
      <c r="AC19" s="936"/>
      <c r="AD19" s="936"/>
      <c r="AE19" s="936"/>
      <c r="AF19" s="936"/>
      <c r="AG19" s="936"/>
      <c r="AH19" s="936"/>
      <c r="AI19" s="936"/>
      <c r="AJ19" s="936"/>
      <c r="AK19" s="936"/>
      <c r="AL19" s="936"/>
      <c r="AM19" s="936"/>
      <c r="AN19" s="935"/>
      <c r="AO19" s="936"/>
      <c r="AP19" s="936"/>
      <c r="AQ19" s="936"/>
      <c r="AR19" s="936"/>
      <c r="AS19" s="936"/>
      <c r="AT19" s="936"/>
      <c r="AU19" s="936"/>
      <c r="AV19" s="936"/>
      <c r="AW19" s="936"/>
      <c r="AX19" s="936"/>
      <c r="AY19" s="936"/>
      <c r="AZ19" s="936"/>
      <c r="BA19" s="936"/>
      <c r="BB19" s="936"/>
      <c r="BC19" s="936"/>
      <c r="BD19" s="936"/>
      <c r="BE19" s="936"/>
      <c r="BF19" s="936"/>
      <c r="BG19" s="936"/>
      <c r="BH19" s="936"/>
      <c r="BI19" s="936"/>
      <c r="BJ19" s="936"/>
      <c r="BK19" s="953"/>
    </row>
    <row r="20" spans="2:63" x14ac:dyDescent="0.15">
      <c r="B20" s="96"/>
      <c r="C20" s="96"/>
      <c r="D20" s="31" t="s">
        <v>379</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15">
      <c r="D21" s="3" t="s">
        <v>380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98"/>
  <sheetViews>
    <sheetView showGridLines="0" showZeros="0" view="pageBreakPreview" zoomScaleNormal="85" zoomScaleSheetLayoutView="100" workbookViewId="0">
      <selection activeCell="J77" sqref="J77"/>
    </sheetView>
  </sheetViews>
  <sheetFormatPr defaultColWidth="9" defaultRowHeight="12" x14ac:dyDescent="0.15"/>
  <cols>
    <col min="1" max="1" width="2.75" style="97" customWidth="1"/>
    <col min="2" max="3" width="5.75" style="99" customWidth="1"/>
    <col min="4" max="4" width="5.625" style="99" customWidth="1"/>
    <col min="5" max="16" width="4.75" style="97" customWidth="1"/>
    <col min="17" max="28" width="6.375" style="97" customWidth="1"/>
    <col min="29" max="29" width="4" style="97" customWidth="1"/>
    <col min="30" max="16384" width="9" style="97"/>
  </cols>
  <sheetData>
    <row r="1" spans="1:36" ht="20.25" customHeight="1" x14ac:dyDescent="0.15">
      <c r="B1" s="98" t="s">
        <v>381</v>
      </c>
      <c r="C1" s="32"/>
      <c r="D1" s="32"/>
      <c r="E1" s="33"/>
      <c r="F1" s="33"/>
      <c r="G1" s="33"/>
      <c r="H1" s="33"/>
      <c r="I1" s="33"/>
      <c r="J1" s="33"/>
      <c r="K1" s="33"/>
      <c r="L1" s="33"/>
      <c r="M1" s="33"/>
      <c r="N1" s="33"/>
      <c r="O1" s="33"/>
      <c r="P1" s="33"/>
      <c r="Q1" s="33"/>
      <c r="R1" s="33"/>
      <c r="S1" s="33"/>
      <c r="T1" s="33"/>
      <c r="U1" s="33"/>
      <c r="V1" s="33"/>
      <c r="W1" s="33"/>
      <c r="X1" s="33"/>
      <c r="Y1" s="33"/>
      <c r="Z1" s="33"/>
      <c r="AA1" s="33"/>
      <c r="AB1" s="33"/>
      <c r="AC1" s="33"/>
    </row>
    <row r="2" spans="1:36" x14ac:dyDescent="0.15">
      <c r="B2" s="1011" t="s">
        <v>533</v>
      </c>
      <c r="C2" s="1011"/>
      <c r="D2" s="1011"/>
      <c r="E2" s="1011"/>
      <c r="F2" s="1012" t="str">
        <f>+'様式A-1'!$D$3</f>
        <v>マツオトンネル</v>
      </c>
      <c r="G2" s="1012"/>
      <c r="H2" s="1012"/>
      <c r="I2" s="1012"/>
      <c r="J2" s="1012"/>
      <c r="K2" s="1012"/>
      <c r="L2" s="1006" t="s">
        <v>534</v>
      </c>
      <c r="M2" s="1006"/>
      <c r="N2" s="1006"/>
      <c r="O2" s="1012" t="str">
        <f>+'様式A-1'!$J$3</f>
        <v>一般県道岩国美和線</v>
      </c>
      <c r="P2" s="1012"/>
      <c r="Q2" s="1012"/>
      <c r="R2" s="1012"/>
      <c r="S2" s="1012"/>
      <c r="T2" s="1013" t="s">
        <v>539</v>
      </c>
      <c r="U2" s="1014"/>
      <c r="V2" s="993" t="str">
        <f>+'様式B (1)'!$S$3</f>
        <v>復建調査設計株式会社</v>
      </c>
      <c r="W2" s="994"/>
      <c r="X2" s="995"/>
      <c r="Y2" s="996" t="s">
        <v>540</v>
      </c>
      <c r="Z2" s="998">
        <f>+'様式B (1)'!$P$2</f>
        <v>45862</v>
      </c>
      <c r="AA2" s="999"/>
      <c r="AB2" s="1000"/>
    </row>
    <row r="3" spans="1:36" ht="12" customHeight="1" x14ac:dyDescent="0.15">
      <c r="A3" s="97" t="s">
        <v>382</v>
      </c>
      <c r="B3" s="1004" t="s">
        <v>537</v>
      </c>
      <c r="C3" s="1004"/>
      <c r="D3" s="1004"/>
      <c r="E3" s="1004"/>
      <c r="F3" s="1005" t="str">
        <f>+'様式A-1'!$D$4</f>
        <v>松尾トンネル</v>
      </c>
      <c r="G3" s="1005"/>
      <c r="H3" s="1005"/>
      <c r="I3" s="1005"/>
      <c r="J3" s="1005"/>
      <c r="K3" s="1005"/>
      <c r="L3" s="1006" t="s">
        <v>538</v>
      </c>
      <c r="M3" s="1006"/>
      <c r="N3" s="1006"/>
      <c r="O3" s="1007" t="str">
        <f>+'様式A-1'!$R$3</f>
        <v>山口県岩国土木建築事務所</v>
      </c>
      <c r="P3" s="1007"/>
      <c r="Q3" s="1007"/>
      <c r="R3" s="1007"/>
      <c r="S3" s="1007"/>
      <c r="T3" s="1015"/>
      <c r="U3" s="1016"/>
      <c r="V3" s="1008" t="str">
        <f>+'様式B (1)'!$S$4</f>
        <v>小笠原洋</v>
      </c>
      <c r="W3" s="1009"/>
      <c r="X3" s="1010"/>
      <c r="Y3" s="997"/>
      <c r="Z3" s="1001"/>
      <c r="AA3" s="1002"/>
      <c r="AB3" s="1003"/>
    </row>
    <row r="4" spans="1:36" ht="12" customHeight="1" x14ac:dyDescent="0.15">
      <c r="B4" s="988"/>
      <c r="C4" s="989"/>
      <c r="D4" s="989"/>
      <c r="E4" s="989"/>
      <c r="F4" s="989"/>
      <c r="G4" s="989"/>
      <c r="H4" s="989"/>
      <c r="I4" s="989"/>
      <c r="J4" s="989"/>
      <c r="K4" s="989"/>
      <c r="L4" s="989"/>
      <c r="M4" s="989"/>
      <c r="N4" s="989"/>
      <c r="O4" s="989"/>
      <c r="P4" s="989"/>
      <c r="Q4" s="989"/>
      <c r="R4" s="989"/>
      <c r="S4" s="989"/>
      <c r="T4" s="989"/>
      <c r="U4" s="989"/>
      <c r="V4" s="989"/>
      <c r="W4" s="989"/>
      <c r="X4" s="989"/>
      <c r="Y4" s="989"/>
      <c r="Z4" s="102"/>
      <c r="AA4" s="53"/>
      <c r="AB4" s="103"/>
      <c r="AC4" s="54"/>
      <c r="AD4" s="215"/>
      <c r="AE4" s="215"/>
      <c r="AF4" s="215"/>
      <c r="AG4" s="215"/>
      <c r="AH4" s="215"/>
      <c r="AI4" s="215"/>
      <c r="AJ4" s="215"/>
    </row>
    <row r="5" spans="1:36" ht="12.75" customHeight="1" thickBot="1" x14ac:dyDescent="0.2">
      <c r="B5" s="990" t="s">
        <v>383</v>
      </c>
      <c r="C5" s="991"/>
      <c r="D5" s="991"/>
      <c r="E5" s="991"/>
      <c r="F5" s="991"/>
      <c r="G5" s="991"/>
      <c r="H5" s="991"/>
      <c r="I5" s="991"/>
      <c r="J5" s="991"/>
      <c r="K5" s="991"/>
      <c r="L5" s="991"/>
      <c r="M5" s="991"/>
      <c r="N5" s="991"/>
      <c r="O5" s="991"/>
      <c r="P5" s="991"/>
      <c r="Q5" s="991"/>
      <c r="R5" s="991"/>
      <c r="S5" s="991"/>
      <c r="T5" s="991"/>
      <c r="U5" s="991"/>
      <c r="V5" s="991"/>
      <c r="W5" s="991"/>
      <c r="X5" s="991"/>
      <c r="Y5" s="991"/>
      <c r="Z5" s="991"/>
      <c r="AA5" s="991"/>
      <c r="AB5" s="992"/>
      <c r="AC5" s="33"/>
      <c r="AD5" s="215"/>
      <c r="AE5" s="215"/>
      <c r="AF5" s="215"/>
      <c r="AG5" s="215"/>
      <c r="AH5" s="215"/>
      <c r="AI5" s="215"/>
      <c r="AJ5" s="215"/>
    </row>
    <row r="6" spans="1:36" ht="13.5" customHeight="1" x14ac:dyDescent="0.15">
      <c r="B6" s="1017" t="s">
        <v>321</v>
      </c>
      <c r="C6" s="1018"/>
      <c r="D6" s="1019"/>
      <c r="E6" s="1020" t="s">
        <v>322</v>
      </c>
      <c r="F6" s="1021"/>
      <c r="G6" s="1021"/>
      <c r="H6" s="1021"/>
      <c r="I6" s="1021"/>
      <c r="J6" s="1021"/>
      <c r="K6" s="1021"/>
      <c r="L6" s="1021"/>
      <c r="M6" s="1021"/>
      <c r="N6" s="1021"/>
      <c r="O6" s="1021"/>
      <c r="P6" s="1021"/>
      <c r="Q6" s="1020" t="s">
        <v>323</v>
      </c>
      <c r="R6" s="1021"/>
      <c r="S6" s="1021"/>
      <c r="T6" s="1021"/>
      <c r="U6" s="1021"/>
      <c r="V6" s="1021"/>
      <c r="W6" s="1021"/>
      <c r="X6" s="1021"/>
      <c r="Y6" s="1021"/>
      <c r="Z6" s="1021"/>
      <c r="AA6" s="1021"/>
      <c r="AB6" s="1022"/>
      <c r="AC6" s="51"/>
      <c r="AD6" s="51"/>
    </row>
    <row r="7" spans="1:36" ht="13.5" x14ac:dyDescent="0.15">
      <c r="B7" s="1023" t="s">
        <v>324</v>
      </c>
      <c r="C7" s="1025" t="s">
        <v>325</v>
      </c>
      <c r="D7" s="1028" t="s">
        <v>326</v>
      </c>
      <c r="E7" s="1030" t="s">
        <v>384</v>
      </c>
      <c r="F7" s="1031"/>
      <c r="G7" s="1031"/>
      <c r="H7" s="1031"/>
      <c r="I7" s="1031"/>
      <c r="J7" s="1031"/>
      <c r="K7" s="1031"/>
      <c r="L7" s="1031"/>
      <c r="M7" s="1031"/>
      <c r="N7" s="1031"/>
      <c r="O7" s="1031"/>
      <c r="P7" s="1032"/>
      <c r="Q7" s="1030" t="s">
        <v>328</v>
      </c>
      <c r="R7" s="1031"/>
      <c r="S7" s="1031"/>
      <c r="T7" s="1031"/>
      <c r="U7" s="1033" t="s">
        <v>329</v>
      </c>
      <c r="V7" s="1031"/>
      <c r="W7" s="1031"/>
      <c r="X7" s="1031"/>
      <c r="Y7" s="1031"/>
      <c r="Z7" s="1031"/>
      <c r="AA7" s="1031"/>
      <c r="AB7" s="1034"/>
      <c r="AC7" s="51"/>
      <c r="AD7" s="51"/>
    </row>
    <row r="8" spans="1:36" ht="13.5" x14ac:dyDescent="0.15">
      <c r="B8" s="1023"/>
      <c r="C8" s="1026"/>
      <c r="D8" s="1028"/>
      <c r="E8" s="1030" t="s">
        <v>331</v>
      </c>
      <c r="F8" s="1031"/>
      <c r="G8" s="1031"/>
      <c r="H8" s="1032"/>
      <c r="I8" s="1031" t="s">
        <v>332</v>
      </c>
      <c r="J8" s="1031"/>
      <c r="K8" s="1031"/>
      <c r="L8" s="1032"/>
      <c r="M8" s="1031" t="s">
        <v>333</v>
      </c>
      <c r="N8" s="1031"/>
      <c r="O8" s="1031"/>
      <c r="P8" s="1032"/>
      <c r="Q8" s="1030" t="s">
        <v>334</v>
      </c>
      <c r="R8" s="1031"/>
      <c r="S8" s="1031"/>
      <c r="T8" s="1031"/>
      <c r="U8" s="1033" t="s">
        <v>332</v>
      </c>
      <c r="V8" s="1031"/>
      <c r="W8" s="1031"/>
      <c r="X8" s="1031"/>
      <c r="Y8" s="1033" t="s">
        <v>333</v>
      </c>
      <c r="Z8" s="1031"/>
      <c r="AA8" s="1031"/>
      <c r="AB8" s="1034"/>
      <c r="AC8" s="50"/>
      <c r="AD8" s="50"/>
      <c r="AE8" s="50"/>
      <c r="AF8" s="50"/>
      <c r="AG8" s="50"/>
      <c r="AH8" s="50"/>
      <c r="AI8" s="50"/>
      <c r="AJ8" s="50"/>
    </row>
    <row r="9" spans="1:36" s="99" customFormat="1" x14ac:dyDescent="0.15">
      <c r="B9" s="1024"/>
      <c r="C9" s="1027"/>
      <c r="D9" s="1029"/>
      <c r="E9" s="55" t="s">
        <v>335</v>
      </c>
      <c r="F9" s="57" t="s">
        <v>336</v>
      </c>
      <c r="G9" s="57" t="s">
        <v>337</v>
      </c>
      <c r="H9" s="213" t="s">
        <v>338</v>
      </c>
      <c r="I9" s="59" t="s">
        <v>335</v>
      </c>
      <c r="J9" s="57" t="s">
        <v>336</v>
      </c>
      <c r="K9" s="57" t="s">
        <v>337</v>
      </c>
      <c r="L9" s="213" t="s">
        <v>338</v>
      </c>
      <c r="M9" s="59" t="s">
        <v>335</v>
      </c>
      <c r="N9" s="57" t="s">
        <v>336</v>
      </c>
      <c r="O9" s="57" t="s">
        <v>337</v>
      </c>
      <c r="P9" s="213" t="s">
        <v>338</v>
      </c>
      <c r="Q9" s="211" t="s">
        <v>335</v>
      </c>
      <c r="R9" s="67" t="s">
        <v>336</v>
      </c>
      <c r="S9" s="57" t="s">
        <v>337</v>
      </c>
      <c r="T9" s="212" t="s">
        <v>338</v>
      </c>
      <c r="U9" s="214" t="s">
        <v>335</v>
      </c>
      <c r="V9" s="67" t="s">
        <v>336</v>
      </c>
      <c r="W9" s="57" t="s">
        <v>337</v>
      </c>
      <c r="X9" s="212" t="s">
        <v>338</v>
      </c>
      <c r="Y9" s="214" t="s">
        <v>335</v>
      </c>
      <c r="Z9" s="67" t="s">
        <v>336</v>
      </c>
      <c r="AA9" s="57" t="s">
        <v>337</v>
      </c>
      <c r="AB9" s="81" t="s">
        <v>338</v>
      </c>
      <c r="AC9" s="50"/>
      <c r="AD9" s="50"/>
      <c r="AE9" s="50"/>
      <c r="AF9" s="50"/>
      <c r="AG9" s="50"/>
      <c r="AH9" s="50"/>
      <c r="AI9" s="50"/>
      <c r="AJ9" s="50"/>
    </row>
    <row r="10" spans="1:36" x14ac:dyDescent="0.15">
      <c r="B10" s="216" t="str">
        <f>+'様式D-3_PS'!AV5</f>
        <v>PS</v>
      </c>
      <c r="C10" s="217">
        <f>+'様式D-3_PS'!AW5</f>
        <v>6.1</v>
      </c>
      <c r="D10" s="218" t="str">
        <f>+'様式D-3_PS'!AX5</f>
        <v>Ⅰ</v>
      </c>
      <c r="E10" s="56">
        <f>+'様式D-3_PS'!AY5</f>
        <v>0</v>
      </c>
      <c r="F10" s="58">
        <f>+'様式D-3_PS'!AZ5</f>
        <v>0</v>
      </c>
      <c r="G10" s="58">
        <f>+'様式D-3_PS'!BA5</f>
        <v>0</v>
      </c>
      <c r="H10" s="219">
        <f>+'様式D-3_PS'!BB5</f>
        <v>0</v>
      </c>
      <c r="I10" s="220">
        <f>+'様式D-3_PS'!BC5</f>
        <v>0</v>
      </c>
      <c r="J10" s="58">
        <f>+'様式D-3_PS'!BD5</f>
        <v>0</v>
      </c>
      <c r="K10" s="58">
        <f>+'様式D-3_PS'!BE5</f>
        <v>0</v>
      </c>
      <c r="L10" s="219">
        <f>+'様式D-3_PS'!BF5</f>
        <v>0</v>
      </c>
      <c r="M10" s="220">
        <f>+'様式D-3_PS'!BG5</f>
        <v>0</v>
      </c>
      <c r="N10" s="58">
        <f>+'様式D-3_PS'!BH5</f>
        <v>0</v>
      </c>
      <c r="O10" s="58">
        <f>+'様式D-3_PS'!BI5</f>
        <v>0</v>
      </c>
      <c r="P10" s="219">
        <f>+'様式D-3_PS'!BJ5</f>
        <v>0</v>
      </c>
      <c r="Q10" s="221" t="str">
        <f>+'様式D-3_PS'!BK5</f>
        <v/>
      </c>
      <c r="R10" s="222" t="str">
        <f>+'様式D-3_PS'!BL5</f>
        <v/>
      </c>
      <c r="S10" s="222" t="str">
        <f>+'様式D-3_PS'!BM5</f>
        <v/>
      </c>
      <c r="T10" s="223" t="str">
        <f>+'様式D-3_PS'!BN5</f>
        <v/>
      </c>
      <c r="U10" s="224">
        <f>+'様式D-3_PS'!BO5</f>
        <v>0</v>
      </c>
      <c r="V10" s="80">
        <f>+'様式D-3_PS'!BP5</f>
        <v>0</v>
      </c>
      <c r="W10" s="80">
        <f>+'様式D-3_PS'!BQ5</f>
        <v>0</v>
      </c>
      <c r="X10" s="225">
        <f>+'様式D-3_PS'!BR5</f>
        <v>0</v>
      </c>
      <c r="Y10" s="226">
        <f>+'様式D-3_PS'!BS5</f>
        <v>0</v>
      </c>
      <c r="Z10" s="80">
        <f>+'様式D-3_PS'!BT5</f>
        <v>0</v>
      </c>
      <c r="AA10" s="80">
        <f>+'様式D-3_PS'!BU5</f>
        <v>0</v>
      </c>
      <c r="AB10" s="82">
        <f>+'様式D-3_PS'!BV5</f>
        <v>0</v>
      </c>
      <c r="AC10" s="50"/>
      <c r="AD10" s="50"/>
      <c r="AE10" s="50"/>
      <c r="AF10" s="50"/>
      <c r="AG10" s="50"/>
      <c r="AH10" s="50"/>
      <c r="AI10" s="50"/>
      <c r="AJ10" s="50"/>
    </row>
    <row r="11" spans="1:36" x14ac:dyDescent="0.15">
      <c r="B11" s="216" t="str">
        <f>+'様式D-3_S001'!AV5</f>
        <v>S001</v>
      </c>
      <c r="C11" s="227">
        <f>+'様式D-3_S001'!AW5</f>
        <v>10.35</v>
      </c>
      <c r="D11" s="218" t="str">
        <f>+'様式D-3_S001'!AX5</f>
        <v>Ⅱ</v>
      </c>
      <c r="E11" s="56">
        <f>+'様式D-3_S001'!AY5</f>
        <v>0</v>
      </c>
      <c r="F11" s="58">
        <f>+'様式D-3_S001'!AZ5</f>
        <v>0</v>
      </c>
      <c r="G11" s="58">
        <f>+'様式D-3_S001'!BA5</f>
        <v>0</v>
      </c>
      <c r="H11" s="219">
        <f>+'様式D-3_S001'!BB5</f>
        <v>0</v>
      </c>
      <c r="I11" s="220">
        <f>+'様式D-3_S001'!BC5</f>
        <v>0</v>
      </c>
      <c r="J11" s="58">
        <f>+'様式D-3_S001'!BD5</f>
        <v>0</v>
      </c>
      <c r="K11" s="58">
        <f>+'様式D-3_S001'!BE5</f>
        <v>0</v>
      </c>
      <c r="L11" s="219">
        <f>+'様式D-3_S001'!BF5</f>
        <v>1</v>
      </c>
      <c r="M11" s="220">
        <f>+'様式D-3_S001'!BG5</f>
        <v>0</v>
      </c>
      <c r="N11" s="58">
        <f>+'様式D-3_S001'!BH5</f>
        <v>0</v>
      </c>
      <c r="O11" s="58">
        <f>+'様式D-3_S001'!BI5</f>
        <v>0</v>
      </c>
      <c r="P11" s="219">
        <f>+'様式D-3_S001'!BJ5</f>
        <v>0</v>
      </c>
      <c r="Q11" s="228" t="str">
        <f>+'様式D-3_S001'!BK5</f>
        <v/>
      </c>
      <c r="R11" s="222" t="str">
        <f>+'様式D-3_S001'!BL5</f>
        <v/>
      </c>
      <c r="S11" s="222" t="str">
        <f>+'様式D-3_S001'!BM5</f>
        <v/>
      </c>
      <c r="T11" s="223" t="str">
        <f>+'様式D-3_S001'!BN5</f>
        <v/>
      </c>
      <c r="U11" s="224">
        <f>+'様式D-3_S001'!BO5</f>
        <v>0</v>
      </c>
      <c r="V11" s="80">
        <f>+'様式D-3_S001'!BP5</f>
        <v>0</v>
      </c>
      <c r="W11" s="80">
        <f>+'様式D-3_S001'!BQ5</f>
        <v>0</v>
      </c>
      <c r="X11" s="225">
        <f>+'様式D-3_S001'!BR5</f>
        <v>2.0000000000000004E-2</v>
      </c>
      <c r="Y11" s="226">
        <f>+'様式D-3_S001'!BS5</f>
        <v>0</v>
      </c>
      <c r="Z11" s="80">
        <f>+'様式D-3_S001'!BT5</f>
        <v>0</v>
      </c>
      <c r="AA11" s="80">
        <f>+'様式D-3_S001'!BU5</f>
        <v>0</v>
      </c>
      <c r="AB11" s="82">
        <f>+'様式D-3_S001'!BV5</f>
        <v>0</v>
      </c>
      <c r="AC11" s="50"/>
      <c r="AD11" s="50"/>
      <c r="AE11" s="50"/>
      <c r="AF11" s="50"/>
      <c r="AG11" s="50"/>
      <c r="AH11" s="50"/>
      <c r="AI11" s="50"/>
      <c r="AJ11" s="50"/>
    </row>
    <row r="12" spans="1:36" x14ac:dyDescent="0.15">
      <c r="B12" s="216" t="str">
        <f>+'様式D-3_S002'!AV5</f>
        <v>S002</v>
      </c>
      <c r="C12" s="227">
        <f>+'様式D-3_S002'!AW5</f>
        <v>10.4</v>
      </c>
      <c r="D12" s="218" t="str">
        <f>+'様式D-3_S002'!AX5</f>
        <v>Ⅱ</v>
      </c>
      <c r="E12" s="56">
        <f>+'様式D-3_S002'!AY5</f>
        <v>0</v>
      </c>
      <c r="F12" s="58">
        <f>+'様式D-3_S002'!AZ5</f>
        <v>0</v>
      </c>
      <c r="G12" s="58">
        <f>+'様式D-3_S002'!BA5</f>
        <v>0</v>
      </c>
      <c r="H12" s="219">
        <f>+'様式D-3_S002'!BB5</f>
        <v>0</v>
      </c>
      <c r="I12" s="220">
        <f>+'様式D-3_S002'!BC5</f>
        <v>0</v>
      </c>
      <c r="J12" s="58">
        <f>+'様式D-3_S002'!BD5</f>
        <v>0</v>
      </c>
      <c r="K12" s="58">
        <f>+'様式D-3_S002'!BE5</f>
        <v>0</v>
      </c>
      <c r="L12" s="219">
        <f>+'様式D-3_S002'!BF5</f>
        <v>7</v>
      </c>
      <c r="M12" s="220">
        <f>+'様式D-3_S002'!BG5</f>
        <v>0</v>
      </c>
      <c r="N12" s="58">
        <f>+'様式D-3_S002'!BH5</f>
        <v>0</v>
      </c>
      <c r="O12" s="58">
        <f>+'様式D-3_S002'!BI5</f>
        <v>0</v>
      </c>
      <c r="P12" s="219">
        <f>+'様式D-3_S002'!BJ5</f>
        <v>0</v>
      </c>
      <c r="Q12" s="221" t="str">
        <f>+'様式D-3_S002'!BK5</f>
        <v/>
      </c>
      <c r="R12" s="222" t="str">
        <f>+'様式D-3_S002'!BL5</f>
        <v/>
      </c>
      <c r="S12" s="229" t="str">
        <f>+'様式D-3_S002'!BM5</f>
        <v/>
      </c>
      <c r="T12" s="223" t="str">
        <f>+'様式D-3_S002'!BN5</f>
        <v/>
      </c>
      <c r="U12" s="224">
        <f>+'様式D-3_S002'!BO5</f>
        <v>0</v>
      </c>
      <c r="V12" s="80">
        <f>+'様式D-3_S002'!BP5</f>
        <v>0</v>
      </c>
      <c r="W12" s="80">
        <f>+'様式D-3_S002'!BQ5</f>
        <v>0</v>
      </c>
      <c r="X12" s="225">
        <f>+'様式D-3_S002'!BR5</f>
        <v>4.7500000000000007E-2</v>
      </c>
      <c r="Y12" s="226">
        <f>+'様式D-3_S002'!BS5</f>
        <v>0</v>
      </c>
      <c r="Z12" s="80">
        <f>+'様式D-3_S002'!BT5</f>
        <v>0</v>
      </c>
      <c r="AA12" s="80">
        <f>+'様式D-3_S002'!BU5</f>
        <v>0</v>
      </c>
      <c r="AB12" s="82">
        <f>+'様式D-3_S002'!BV5</f>
        <v>0</v>
      </c>
      <c r="AC12" s="50"/>
      <c r="AD12" s="50"/>
      <c r="AE12" s="50"/>
      <c r="AF12" s="50"/>
      <c r="AG12" s="50"/>
      <c r="AH12" s="50"/>
      <c r="AI12" s="50"/>
      <c r="AJ12" s="50"/>
    </row>
    <row r="13" spans="1:36" x14ac:dyDescent="0.15">
      <c r="B13" s="216" t="str">
        <f>+'様式D-3_S003'!AV5</f>
        <v>S003</v>
      </c>
      <c r="C13" s="227">
        <f>+'様式D-3_S003'!AW5</f>
        <v>10.4</v>
      </c>
      <c r="D13" s="218" t="str">
        <f>+'様式D-3_S003'!AX5</f>
        <v>Ⅱ</v>
      </c>
      <c r="E13" s="56">
        <f>+'様式D-3_S003'!AY5</f>
        <v>0</v>
      </c>
      <c r="F13" s="58">
        <f>+'様式D-3_S003'!AZ5</f>
        <v>0</v>
      </c>
      <c r="G13" s="58">
        <f>+'様式D-3_S003'!BA5</f>
        <v>0</v>
      </c>
      <c r="H13" s="219">
        <f>+'様式D-3_S003'!BB5</f>
        <v>0</v>
      </c>
      <c r="I13" s="220">
        <f>+'様式D-3_S003'!BC5</f>
        <v>0</v>
      </c>
      <c r="J13" s="58">
        <f>+'様式D-3_S003'!BD5</f>
        <v>0</v>
      </c>
      <c r="K13" s="58">
        <f>+'様式D-3_S003'!BE5</f>
        <v>0</v>
      </c>
      <c r="L13" s="219">
        <f>+'様式D-3_S003'!BF5</f>
        <v>2</v>
      </c>
      <c r="M13" s="220">
        <f>+'様式D-3_S003'!BG5</f>
        <v>0</v>
      </c>
      <c r="N13" s="58">
        <f>+'様式D-3_S003'!BH5</f>
        <v>0</v>
      </c>
      <c r="O13" s="58">
        <f>+'様式D-3_S003'!BI5</f>
        <v>0</v>
      </c>
      <c r="P13" s="219">
        <f>+'様式D-3_S003'!BJ5</f>
        <v>0</v>
      </c>
      <c r="Q13" s="221" t="str">
        <f>+'様式D-3_S003'!BK5</f>
        <v/>
      </c>
      <c r="R13" s="222" t="str">
        <f>+'様式D-3_S003'!BL5</f>
        <v/>
      </c>
      <c r="S13" s="229" t="str">
        <f>+'様式D-3_S003'!BM5</f>
        <v/>
      </c>
      <c r="T13" s="223" t="str">
        <f>+'様式D-3_S003'!BN5</f>
        <v/>
      </c>
      <c r="U13" s="224">
        <f>+'様式D-3_S003'!BO5</f>
        <v>0</v>
      </c>
      <c r="V13" s="80">
        <f>+'様式D-3_S003'!BP5</f>
        <v>0</v>
      </c>
      <c r="W13" s="80">
        <f>+'様式D-3_S003'!BQ5</f>
        <v>0</v>
      </c>
      <c r="X13" s="225">
        <f>+'様式D-3_S003'!BR5</f>
        <v>0.13</v>
      </c>
      <c r="Y13" s="226">
        <f>+'様式D-3_S003'!BS5</f>
        <v>0</v>
      </c>
      <c r="Z13" s="80">
        <f>+'様式D-3_S003'!BT5</f>
        <v>0</v>
      </c>
      <c r="AA13" s="80">
        <f>+'様式D-3_S003'!BU5</f>
        <v>0</v>
      </c>
      <c r="AB13" s="82">
        <f>+'様式D-3_S003'!BV5</f>
        <v>0</v>
      </c>
      <c r="AC13" s="50"/>
      <c r="AD13" s="50"/>
      <c r="AE13" s="50"/>
      <c r="AF13" s="50"/>
      <c r="AG13" s="50"/>
      <c r="AH13" s="50"/>
      <c r="AI13" s="50"/>
      <c r="AJ13" s="50"/>
    </row>
    <row r="14" spans="1:36" x14ac:dyDescent="0.15">
      <c r="B14" s="216" t="str">
        <f>+'様式D-3_S004'!AV5</f>
        <v>S004</v>
      </c>
      <c r="C14" s="227">
        <f>+'様式D-3_S004'!AW5</f>
        <v>10.5</v>
      </c>
      <c r="D14" s="218" t="str">
        <f>+'様式D-3_S004'!AX5</f>
        <v>Ⅱ</v>
      </c>
      <c r="E14" s="56">
        <f>+'様式D-3_S004'!AY5</f>
        <v>0</v>
      </c>
      <c r="F14" s="58">
        <f>+'様式D-3_S004'!AZ5</f>
        <v>0</v>
      </c>
      <c r="G14" s="58">
        <f>+'様式D-3_S004'!BA5</f>
        <v>0</v>
      </c>
      <c r="H14" s="219">
        <f>+'様式D-3_S004'!BB5</f>
        <v>0</v>
      </c>
      <c r="I14" s="220">
        <f>+'様式D-3_S004'!BC5</f>
        <v>0</v>
      </c>
      <c r="J14" s="58">
        <f>+'様式D-3_S004'!BD5</f>
        <v>0</v>
      </c>
      <c r="K14" s="58">
        <f>+'様式D-3_S004'!BE5</f>
        <v>0</v>
      </c>
      <c r="L14" s="219">
        <f>+'様式D-3_S004'!BF5</f>
        <v>1</v>
      </c>
      <c r="M14" s="220">
        <f>+'様式D-3_S004'!BG5</f>
        <v>0</v>
      </c>
      <c r="N14" s="58">
        <f>+'様式D-3_S004'!BH5</f>
        <v>0</v>
      </c>
      <c r="O14" s="58">
        <f>+'様式D-3_S004'!BI5</f>
        <v>0</v>
      </c>
      <c r="P14" s="219">
        <f>+'様式D-3_S004'!BJ5</f>
        <v>0</v>
      </c>
      <c r="Q14" s="221" t="str">
        <f>+'様式D-3_S004'!BK5</f>
        <v/>
      </c>
      <c r="R14" s="222" t="str">
        <f>+'様式D-3_S004'!BL5</f>
        <v/>
      </c>
      <c r="S14" s="222" t="str">
        <f>+'様式D-3_S004'!BM5</f>
        <v/>
      </c>
      <c r="T14" s="223" t="str">
        <f>+'様式D-3_S004'!BN5</f>
        <v/>
      </c>
      <c r="U14" s="224">
        <f>+'様式D-3_S004'!BO5</f>
        <v>0</v>
      </c>
      <c r="V14" s="80">
        <f>+'様式D-3_S004'!BP5</f>
        <v>0</v>
      </c>
      <c r="W14" s="80">
        <f>+'様式D-3_S004'!BQ5</f>
        <v>0</v>
      </c>
      <c r="X14" s="225">
        <f>+'様式D-3_S004'!BR5</f>
        <v>4.0000000000000008E-2</v>
      </c>
      <c r="Y14" s="226">
        <f>+'様式D-3_S004'!BS5</f>
        <v>0</v>
      </c>
      <c r="Z14" s="80">
        <f>+'様式D-3_S004'!BT5</f>
        <v>0</v>
      </c>
      <c r="AA14" s="80">
        <f>+'様式D-3_S004'!BU5</f>
        <v>0</v>
      </c>
      <c r="AB14" s="82">
        <f>+'様式D-3_S004'!BV5</f>
        <v>0</v>
      </c>
      <c r="AC14" s="50"/>
      <c r="AD14" s="50"/>
      <c r="AE14" s="50"/>
      <c r="AF14" s="50"/>
      <c r="AG14" s="50"/>
      <c r="AH14" s="50"/>
      <c r="AI14" s="50"/>
      <c r="AJ14" s="50"/>
    </row>
    <row r="15" spans="1:36" x14ac:dyDescent="0.15">
      <c r="B15" s="216" t="str">
        <f>+'様式D-3_S005'!AV5</f>
        <v>S005</v>
      </c>
      <c r="C15" s="227">
        <f>+'様式D-3_S005'!AW5</f>
        <v>10.4</v>
      </c>
      <c r="D15" s="127" t="str">
        <f>+'様式D-3_S005'!AX5</f>
        <v>Ⅰ</v>
      </c>
      <c r="E15" s="56">
        <f>+'様式D-3_S005'!AY5</f>
        <v>0</v>
      </c>
      <c r="F15" s="58">
        <f>+'様式D-3_S005'!AZ5</f>
        <v>0</v>
      </c>
      <c r="G15" s="58">
        <f>+'様式D-3_S005'!BA5</f>
        <v>0</v>
      </c>
      <c r="H15" s="34">
        <f>+'様式D-3_S005'!BB5</f>
        <v>0</v>
      </c>
      <c r="I15" s="60">
        <f>+'様式D-3_S005'!BC5</f>
        <v>0</v>
      </c>
      <c r="J15" s="58">
        <f>+'様式D-3_S005'!BD5</f>
        <v>0</v>
      </c>
      <c r="K15" s="58">
        <f>+'様式D-3_S005'!BE5</f>
        <v>0</v>
      </c>
      <c r="L15" s="34">
        <f>+'様式D-3_S005'!BF5</f>
        <v>0</v>
      </c>
      <c r="M15" s="60">
        <f>+'様式D-3_S005'!BG5</f>
        <v>0</v>
      </c>
      <c r="N15" s="58">
        <f>+'様式D-3_S005'!BH5</f>
        <v>0</v>
      </c>
      <c r="O15" s="58">
        <f>+'様式D-3_S005'!BI5</f>
        <v>0</v>
      </c>
      <c r="P15" s="34">
        <f>+'様式D-3_S005'!BJ5</f>
        <v>0</v>
      </c>
      <c r="Q15" s="78" t="str">
        <f>+'様式D-3_S005'!BK5</f>
        <v/>
      </c>
      <c r="R15" s="77" t="str">
        <f>+'様式D-3_S005'!BL5</f>
        <v/>
      </c>
      <c r="S15" s="79" t="str">
        <f>+'様式D-3_S005'!BM5</f>
        <v/>
      </c>
      <c r="T15" s="76" t="str">
        <f>+'様式D-3_S005'!BN5</f>
        <v/>
      </c>
      <c r="U15" s="68">
        <f>+'様式D-3_S005'!BO5</f>
        <v>0</v>
      </c>
      <c r="V15" s="69">
        <f>+'様式D-3_S005'!BP5</f>
        <v>0</v>
      </c>
      <c r="W15" s="80">
        <f>+'様式D-3_S005'!BQ5</f>
        <v>0</v>
      </c>
      <c r="X15" s="70">
        <f>+'様式D-3_S005'!BR5</f>
        <v>0</v>
      </c>
      <c r="Y15" s="68">
        <f>+'様式D-3_S005'!BS5</f>
        <v>0</v>
      </c>
      <c r="Z15" s="69">
        <f>+'様式D-3_S005'!BT5</f>
        <v>0</v>
      </c>
      <c r="AA15" s="80">
        <f>+'様式D-3_S005'!BU5</f>
        <v>0</v>
      </c>
      <c r="AB15" s="82">
        <f>+'様式D-3_S005'!BV5</f>
        <v>0</v>
      </c>
      <c r="AC15" s="50"/>
      <c r="AD15" s="50"/>
      <c r="AE15" s="50"/>
      <c r="AF15" s="50"/>
      <c r="AG15" s="50"/>
      <c r="AH15" s="50"/>
      <c r="AI15" s="50"/>
      <c r="AJ15" s="50"/>
    </row>
    <row r="16" spans="1:36" x14ac:dyDescent="0.15">
      <c r="B16" s="216" t="str">
        <f>+'様式D-3_S006'!AV5</f>
        <v>S006</v>
      </c>
      <c r="C16" s="227">
        <f>+'様式D-3_S006'!AW5</f>
        <v>10.4</v>
      </c>
      <c r="D16" s="128" t="str">
        <f>+'様式D-3_S006'!AX5</f>
        <v>Ⅰ</v>
      </c>
      <c r="E16" s="56">
        <f>+'様式D-3_S006'!AY5</f>
        <v>0</v>
      </c>
      <c r="F16" s="58">
        <f>+'様式D-3_S006'!AZ5</f>
        <v>0</v>
      </c>
      <c r="G16" s="58">
        <f>+'様式D-3_S006'!BA5</f>
        <v>0</v>
      </c>
      <c r="H16" s="34">
        <f>+'様式D-3_S006'!BB5</f>
        <v>0</v>
      </c>
      <c r="I16" s="60">
        <f>+'様式D-3_S006'!BC5</f>
        <v>0</v>
      </c>
      <c r="J16" s="58">
        <f>+'様式D-3_S006'!BD5</f>
        <v>0</v>
      </c>
      <c r="K16" s="58">
        <f>+'様式D-3_S006'!BE5</f>
        <v>0</v>
      </c>
      <c r="L16" s="34">
        <f>+'様式D-3_S006'!BF5</f>
        <v>0</v>
      </c>
      <c r="M16" s="60">
        <f>+'様式D-3_S006'!BG5</f>
        <v>0</v>
      </c>
      <c r="N16" s="58">
        <f>+'様式D-3_S006'!BH5</f>
        <v>0</v>
      </c>
      <c r="O16" s="58">
        <f>+'様式D-3_S006'!BI5</f>
        <v>0</v>
      </c>
      <c r="P16" s="34">
        <f>+'様式D-3_S006'!BJ5</f>
        <v>0</v>
      </c>
      <c r="Q16" s="78" t="str">
        <f>+'様式D-3_S006'!BK5</f>
        <v/>
      </c>
      <c r="R16" s="77" t="str">
        <f>+'様式D-3_S006'!BL5</f>
        <v/>
      </c>
      <c r="S16" s="79" t="str">
        <f>+'様式D-3_S006'!BM5</f>
        <v/>
      </c>
      <c r="T16" s="76" t="str">
        <f>+'様式D-3_S006'!BN5</f>
        <v/>
      </c>
      <c r="U16" s="68">
        <f>+'様式D-3_S006'!BO5</f>
        <v>0</v>
      </c>
      <c r="V16" s="69">
        <f>+'様式D-3_S006'!BP5</f>
        <v>0</v>
      </c>
      <c r="W16" s="80">
        <f>+'様式D-3_S006'!BQ5</f>
        <v>0</v>
      </c>
      <c r="X16" s="70">
        <f>+'様式D-3_S006'!BR5</f>
        <v>0</v>
      </c>
      <c r="Y16" s="68">
        <f>+'様式D-3_S006'!BS5</f>
        <v>0</v>
      </c>
      <c r="Z16" s="69">
        <f>+'様式D-3_S006'!BT5</f>
        <v>0</v>
      </c>
      <c r="AA16" s="80">
        <f>+'様式D-3_S006'!BU5</f>
        <v>0</v>
      </c>
      <c r="AB16" s="82">
        <f>+'様式D-3_S006'!BV5</f>
        <v>0</v>
      </c>
      <c r="AC16" s="50"/>
      <c r="AD16" s="50"/>
      <c r="AE16" s="50"/>
      <c r="AF16" s="50"/>
      <c r="AG16" s="50"/>
      <c r="AH16" s="50"/>
      <c r="AI16" s="50"/>
      <c r="AJ16" s="50"/>
    </row>
    <row r="17" spans="2:36" x14ac:dyDescent="0.15">
      <c r="B17" s="216" t="str">
        <f>+'様式D-3_S007'!AV5</f>
        <v>S007</v>
      </c>
      <c r="C17" s="227">
        <f>+'様式D-3_S007'!AW5</f>
        <v>10</v>
      </c>
      <c r="D17" s="128" t="str">
        <f>+'様式D-3_S007'!AX5</f>
        <v>Ⅱ</v>
      </c>
      <c r="E17" s="56">
        <f>+'様式D-3_S007'!AY5</f>
        <v>0</v>
      </c>
      <c r="F17" s="58">
        <f>+'様式D-3_S007'!AZ5</f>
        <v>0</v>
      </c>
      <c r="G17" s="58">
        <f>+'様式D-3_S007'!BA5</f>
        <v>0</v>
      </c>
      <c r="H17" s="34">
        <f>+'様式D-3_S007'!BB5</f>
        <v>0</v>
      </c>
      <c r="I17" s="60">
        <f>+'様式D-3_S007'!BC5</f>
        <v>0</v>
      </c>
      <c r="J17" s="58">
        <f>+'様式D-3_S007'!BD5</f>
        <v>0</v>
      </c>
      <c r="K17" s="58">
        <f>+'様式D-3_S007'!BE5</f>
        <v>1</v>
      </c>
      <c r="L17" s="34">
        <f>+'様式D-3_S007'!BF5</f>
        <v>0</v>
      </c>
      <c r="M17" s="60">
        <f>+'様式D-3_S007'!BG5</f>
        <v>0</v>
      </c>
      <c r="N17" s="58">
        <f>+'様式D-3_S007'!BH5</f>
        <v>0</v>
      </c>
      <c r="O17" s="58">
        <f>+'様式D-3_S007'!BI5</f>
        <v>0</v>
      </c>
      <c r="P17" s="34">
        <f>+'様式D-3_S007'!BJ5</f>
        <v>0</v>
      </c>
      <c r="Q17" s="78" t="str">
        <f>+'様式D-3_S007'!BK5</f>
        <v/>
      </c>
      <c r="R17" s="77" t="str">
        <f>+'様式D-3_S007'!BL5</f>
        <v/>
      </c>
      <c r="S17" s="79" t="str">
        <f>+'様式D-3_S007'!BM5</f>
        <v/>
      </c>
      <c r="T17" s="76" t="str">
        <f>+'様式D-3_S007'!BN5</f>
        <v/>
      </c>
      <c r="U17" s="68">
        <f>+'様式D-3_S007'!BO5</f>
        <v>0</v>
      </c>
      <c r="V17" s="69">
        <f>+'様式D-3_S007'!BP5</f>
        <v>0</v>
      </c>
      <c r="W17" s="80">
        <f>+'様式D-3_S007'!BQ5</f>
        <v>0.74250000000000016</v>
      </c>
      <c r="X17" s="70">
        <f>+'様式D-3_S007'!BR5</f>
        <v>0</v>
      </c>
      <c r="Y17" s="68">
        <f>+'様式D-3_S007'!BS5</f>
        <v>0</v>
      </c>
      <c r="Z17" s="69">
        <f>+'様式D-3_S007'!BT5</f>
        <v>0</v>
      </c>
      <c r="AA17" s="80">
        <f>+'様式D-3_S007'!BU5</f>
        <v>0</v>
      </c>
      <c r="AB17" s="82">
        <f>+'様式D-3_S007'!BV5</f>
        <v>0</v>
      </c>
      <c r="AC17" s="50"/>
      <c r="AD17" s="50"/>
      <c r="AE17" s="50"/>
      <c r="AF17" s="50"/>
      <c r="AG17" s="50"/>
      <c r="AH17" s="50"/>
      <c r="AI17" s="50"/>
      <c r="AJ17" s="50"/>
    </row>
    <row r="18" spans="2:36" x14ac:dyDescent="0.15">
      <c r="B18" s="216" t="str">
        <f>+'様式D-3_S008'!AV5</f>
        <v>S008</v>
      </c>
      <c r="C18" s="227">
        <f>+'様式D-3_S008'!AW5</f>
        <v>10</v>
      </c>
      <c r="D18" s="128" t="str">
        <f>+'様式D-3_S008'!AX5</f>
        <v>Ⅱ</v>
      </c>
      <c r="E18" s="56">
        <f>+'様式D-3_S008'!AY5</f>
        <v>0</v>
      </c>
      <c r="F18" s="58">
        <f>+'様式D-3_S008'!AZ5</f>
        <v>0</v>
      </c>
      <c r="G18" s="58">
        <f>+'様式D-3_S008'!BA5</f>
        <v>0</v>
      </c>
      <c r="H18" s="34">
        <f>+'様式D-3_S008'!BB5</f>
        <v>0</v>
      </c>
      <c r="I18" s="60">
        <f>+'様式D-3_S008'!BC5</f>
        <v>0</v>
      </c>
      <c r="J18" s="58">
        <f>+'様式D-3_S008'!BD5</f>
        <v>0</v>
      </c>
      <c r="K18" s="58">
        <f>+'様式D-3_S008'!BE5</f>
        <v>0</v>
      </c>
      <c r="L18" s="34">
        <f>+'様式D-3_S008'!BF5</f>
        <v>1</v>
      </c>
      <c r="M18" s="60">
        <f>+'様式D-3_S008'!BG5</f>
        <v>0</v>
      </c>
      <c r="N18" s="58">
        <f>+'様式D-3_S008'!BH5</f>
        <v>0</v>
      </c>
      <c r="O18" s="58">
        <f>+'様式D-3_S008'!BI5</f>
        <v>0</v>
      </c>
      <c r="P18" s="34">
        <f>+'様式D-3_S008'!BJ5</f>
        <v>0</v>
      </c>
      <c r="Q18" s="78" t="str">
        <f>+'様式D-3_S008'!BK5</f>
        <v/>
      </c>
      <c r="R18" s="77" t="str">
        <f>+'様式D-3_S008'!BL5</f>
        <v/>
      </c>
      <c r="S18" s="79" t="str">
        <f>+'様式D-3_S008'!BM5</f>
        <v/>
      </c>
      <c r="T18" s="76" t="str">
        <f>+'様式D-3_S008'!BN5</f>
        <v/>
      </c>
      <c r="U18" s="68">
        <f>+'様式D-3_S008'!BO5</f>
        <v>0</v>
      </c>
      <c r="V18" s="69">
        <f>+'様式D-3_S008'!BP5</f>
        <v>0</v>
      </c>
      <c r="W18" s="80">
        <f>+'様式D-3_S008'!BQ5</f>
        <v>0</v>
      </c>
      <c r="X18" s="70">
        <f>+'様式D-3_S008'!BR5</f>
        <v>0.15</v>
      </c>
      <c r="Y18" s="68">
        <f>+'様式D-3_S008'!BS5</f>
        <v>0</v>
      </c>
      <c r="Z18" s="69">
        <f>+'様式D-3_S008'!BT5</f>
        <v>0</v>
      </c>
      <c r="AA18" s="80">
        <f>+'様式D-3_S008'!BU5</f>
        <v>0</v>
      </c>
      <c r="AB18" s="82">
        <f>+'様式D-3_S008'!BV5</f>
        <v>0</v>
      </c>
      <c r="AC18" s="50"/>
      <c r="AD18" s="50"/>
      <c r="AE18" s="50"/>
      <c r="AF18" s="50"/>
      <c r="AG18" s="50"/>
      <c r="AH18" s="50"/>
      <c r="AI18" s="50"/>
      <c r="AJ18" s="50"/>
    </row>
    <row r="19" spans="2:36" x14ac:dyDescent="0.15">
      <c r="B19" s="216" t="str">
        <f>+'様式D-3_S009'!AV5</f>
        <v>S009</v>
      </c>
      <c r="C19" s="227">
        <f>+'様式D-3_S009'!AW5</f>
        <v>10.050000000000001</v>
      </c>
      <c r="D19" s="128" t="str">
        <f>+'様式D-3_S009'!AX5</f>
        <v>Ⅰ</v>
      </c>
      <c r="E19" s="56">
        <f>+'様式D-3_S009'!AY5</f>
        <v>0</v>
      </c>
      <c r="F19" s="58">
        <f>+'様式D-3_S009'!AZ5</f>
        <v>0</v>
      </c>
      <c r="G19" s="58">
        <f>+'様式D-3_S009'!BA5</f>
        <v>0</v>
      </c>
      <c r="H19" s="34">
        <f>+'様式D-3_S009'!BB5</f>
        <v>0</v>
      </c>
      <c r="I19" s="60">
        <f>+'様式D-3_S009'!BC5</f>
        <v>0</v>
      </c>
      <c r="J19" s="58">
        <f>+'様式D-3_S009'!BD5</f>
        <v>0</v>
      </c>
      <c r="K19" s="58">
        <f>+'様式D-3_S009'!BE5</f>
        <v>0</v>
      </c>
      <c r="L19" s="34">
        <f>+'様式D-3_S009'!BF5</f>
        <v>0</v>
      </c>
      <c r="M19" s="60">
        <f>+'様式D-3_S009'!BG5</f>
        <v>0</v>
      </c>
      <c r="N19" s="58">
        <f>+'様式D-3_S009'!BH5</f>
        <v>0</v>
      </c>
      <c r="O19" s="58">
        <f>+'様式D-3_S009'!BI5</f>
        <v>0</v>
      </c>
      <c r="P19" s="34">
        <f>+'様式D-3_S009'!BJ5</f>
        <v>0</v>
      </c>
      <c r="Q19" s="78" t="str">
        <f>+'様式D-3_S009'!BK5</f>
        <v/>
      </c>
      <c r="R19" s="77" t="str">
        <f>+'様式D-3_S009'!BL5</f>
        <v/>
      </c>
      <c r="S19" s="79" t="str">
        <f>+'様式D-3_S009'!BM5</f>
        <v/>
      </c>
      <c r="T19" s="76" t="str">
        <f>+'様式D-3_S009'!BN5</f>
        <v/>
      </c>
      <c r="U19" s="68">
        <f>+'様式D-3_S009'!BO5</f>
        <v>0</v>
      </c>
      <c r="V19" s="69">
        <f>+'様式D-3_S009'!BP5</f>
        <v>0</v>
      </c>
      <c r="W19" s="80">
        <f>+'様式D-3_S009'!BQ5</f>
        <v>0</v>
      </c>
      <c r="X19" s="70">
        <f>+'様式D-3_S009'!BR5</f>
        <v>0</v>
      </c>
      <c r="Y19" s="68">
        <f>+'様式D-3_S009'!BS5</f>
        <v>0</v>
      </c>
      <c r="Z19" s="69">
        <f>+'様式D-3_S009'!BT5</f>
        <v>0</v>
      </c>
      <c r="AA19" s="80">
        <f>+'様式D-3_S009'!BU5</f>
        <v>0</v>
      </c>
      <c r="AB19" s="82">
        <f>+'様式D-3_S009'!BV5</f>
        <v>0</v>
      </c>
      <c r="AC19" s="50"/>
      <c r="AD19" s="50"/>
      <c r="AE19" s="50"/>
      <c r="AF19" s="50"/>
      <c r="AG19" s="50"/>
      <c r="AH19" s="50"/>
      <c r="AI19" s="50"/>
      <c r="AJ19" s="50"/>
    </row>
    <row r="20" spans="2:36" x14ac:dyDescent="0.15">
      <c r="B20" s="216" t="str">
        <f>+'様式D-3_S010'!AV5</f>
        <v>S010</v>
      </c>
      <c r="C20" s="227">
        <f>+'様式D-3_S010'!AW5</f>
        <v>10</v>
      </c>
      <c r="D20" s="128" t="str">
        <f>+'様式D-3_S010'!AX5</f>
        <v>Ⅱ</v>
      </c>
      <c r="E20" s="56">
        <f>+'様式D-3_S010'!AY5</f>
        <v>0</v>
      </c>
      <c r="F20" s="58">
        <f>+'様式D-3_S010'!AZ5</f>
        <v>0</v>
      </c>
      <c r="G20" s="58">
        <f>+'様式D-3_S010'!BA5</f>
        <v>0</v>
      </c>
      <c r="H20" s="34">
        <f>+'様式D-3_S010'!BB5</f>
        <v>0</v>
      </c>
      <c r="I20" s="60">
        <f>+'様式D-3_S010'!BC5</f>
        <v>0</v>
      </c>
      <c r="J20" s="58">
        <f>+'様式D-3_S010'!BD5</f>
        <v>0</v>
      </c>
      <c r="K20" s="58">
        <f>+'様式D-3_S010'!BE5</f>
        <v>0</v>
      </c>
      <c r="L20" s="34">
        <f>+'様式D-3_S010'!BF5</f>
        <v>3</v>
      </c>
      <c r="M20" s="60">
        <f>+'様式D-3_S010'!BG5</f>
        <v>0</v>
      </c>
      <c r="N20" s="58">
        <f>+'様式D-3_S010'!BH5</f>
        <v>0</v>
      </c>
      <c r="O20" s="58">
        <f>+'様式D-3_S010'!BI5</f>
        <v>0</v>
      </c>
      <c r="P20" s="34">
        <f>+'様式D-3_S010'!BJ5</f>
        <v>0</v>
      </c>
      <c r="Q20" s="78" t="str">
        <f>+'様式D-3_S010'!BK5</f>
        <v/>
      </c>
      <c r="R20" s="77" t="str">
        <f>+'様式D-3_S010'!BL5</f>
        <v/>
      </c>
      <c r="S20" s="79" t="str">
        <f>+'様式D-3_S010'!BM5</f>
        <v/>
      </c>
      <c r="T20" s="76" t="str">
        <f>+'様式D-3_S010'!BN5</f>
        <v/>
      </c>
      <c r="U20" s="68">
        <f>+'様式D-3_S010'!BO5</f>
        <v>0</v>
      </c>
      <c r="V20" s="69">
        <f>+'様式D-3_S010'!BP5</f>
        <v>0</v>
      </c>
      <c r="W20" s="80">
        <f>+'様式D-3_S010'!BQ5</f>
        <v>0</v>
      </c>
      <c r="X20" s="70">
        <f>+'様式D-3_S010'!BR5</f>
        <v>1.0899999999999999</v>
      </c>
      <c r="Y20" s="68">
        <f>+'様式D-3_S010'!BS5</f>
        <v>0</v>
      </c>
      <c r="Z20" s="69">
        <f>+'様式D-3_S010'!BT5</f>
        <v>0</v>
      </c>
      <c r="AA20" s="80">
        <f>+'様式D-3_S010'!BU5</f>
        <v>0</v>
      </c>
      <c r="AB20" s="82">
        <f>+'様式D-3_S010'!BV5</f>
        <v>0</v>
      </c>
      <c r="AC20" s="50"/>
      <c r="AD20" s="50"/>
      <c r="AE20" s="50"/>
      <c r="AF20" s="50"/>
      <c r="AG20" s="50"/>
      <c r="AH20" s="50"/>
      <c r="AI20" s="50"/>
      <c r="AJ20" s="50"/>
    </row>
    <row r="21" spans="2:36" x14ac:dyDescent="0.15">
      <c r="B21" s="216" t="str">
        <f>+'様式D-3_S011'!AV5</f>
        <v>S011</v>
      </c>
      <c r="C21" s="227">
        <f>+'様式D-3_S011'!AW5</f>
        <v>10</v>
      </c>
      <c r="D21" s="128" t="str">
        <f>+'様式D-3_S011'!AX5</f>
        <v>Ⅱ</v>
      </c>
      <c r="E21" s="56">
        <f>+'様式D-3_S011'!AY5</f>
        <v>0</v>
      </c>
      <c r="F21" s="58">
        <f>+'様式D-3_S011'!AZ5</f>
        <v>0</v>
      </c>
      <c r="G21" s="58">
        <f>+'様式D-3_S011'!BA5</f>
        <v>0</v>
      </c>
      <c r="H21" s="34">
        <f>+'様式D-3_S011'!BB5</f>
        <v>0</v>
      </c>
      <c r="I21" s="60">
        <f>+'様式D-3_S011'!BC5</f>
        <v>0</v>
      </c>
      <c r="J21" s="58">
        <f>+'様式D-3_S011'!BD5</f>
        <v>0</v>
      </c>
      <c r="K21" s="58">
        <f>+'様式D-3_S011'!BE5</f>
        <v>0</v>
      </c>
      <c r="L21" s="34">
        <f>+'様式D-3_S011'!BF5</f>
        <v>1</v>
      </c>
      <c r="M21" s="60">
        <f>+'様式D-3_S011'!BG5</f>
        <v>0</v>
      </c>
      <c r="N21" s="58">
        <f>+'様式D-3_S011'!BH5</f>
        <v>0</v>
      </c>
      <c r="O21" s="58">
        <f>+'様式D-3_S011'!BI5</f>
        <v>0</v>
      </c>
      <c r="P21" s="34">
        <f>+'様式D-3_S011'!BJ5</f>
        <v>0</v>
      </c>
      <c r="Q21" s="78" t="str">
        <f>+'様式D-3_S011'!BK5</f>
        <v/>
      </c>
      <c r="R21" s="77" t="str">
        <f>+'様式D-3_S011'!BL5</f>
        <v/>
      </c>
      <c r="S21" s="79" t="str">
        <f>+'様式D-3_S011'!BM5</f>
        <v/>
      </c>
      <c r="T21" s="76" t="str">
        <f>+'様式D-3_S011'!BN5</f>
        <v/>
      </c>
      <c r="U21" s="68">
        <f>+'様式D-3_S011'!BO5</f>
        <v>0</v>
      </c>
      <c r="V21" s="69">
        <f>+'様式D-3_S011'!BP5</f>
        <v>0</v>
      </c>
      <c r="W21" s="80">
        <f>+'様式D-3_S011'!BQ5</f>
        <v>0</v>
      </c>
      <c r="X21" s="70">
        <f>+'様式D-3_S011'!BR5</f>
        <v>1.0000000000000002E-2</v>
      </c>
      <c r="Y21" s="68">
        <f>+'様式D-3_S011'!BS5</f>
        <v>0</v>
      </c>
      <c r="Z21" s="69">
        <f>+'様式D-3_S011'!BT5</f>
        <v>0</v>
      </c>
      <c r="AA21" s="80">
        <f>+'様式D-3_S011'!BU5</f>
        <v>0</v>
      </c>
      <c r="AB21" s="82">
        <f>+'様式D-3_S011'!BV5</f>
        <v>0</v>
      </c>
      <c r="AC21" s="50"/>
      <c r="AD21" s="50"/>
      <c r="AE21" s="50"/>
      <c r="AF21" s="50"/>
      <c r="AG21" s="50"/>
      <c r="AH21" s="50"/>
      <c r="AI21" s="50"/>
      <c r="AJ21" s="50"/>
    </row>
    <row r="22" spans="2:36" x14ac:dyDescent="0.15">
      <c r="B22" s="216" t="str">
        <f>+'様式D-3_S012'!AV5</f>
        <v>S012</v>
      </c>
      <c r="C22" s="227">
        <f>+'様式D-3_S012'!AW5</f>
        <v>10</v>
      </c>
      <c r="D22" s="128" t="str">
        <f>+'様式D-3_S012'!AX5</f>
        <v>Ⅰ</v>
      </c>
      <c r="E22" s="56">
        <f>+'様式D-3_S012'!AY5</f>
        <v>0</v>
      </c>
      <c r="F22" s="58">
        <f>+'様式D-3_S012'!AZ5</f>
        <v>0</v>
      </c>
      <c r="G22" s="58">
        <f>+'様式D-3_S012'!BA5</f>
        <v>0</v>
      </c>
      <c r="H22" s="34">
        <f>+'様式D-3_S012'!BB5</f>
        <v>0</v>
      </c>
      <c r="I22" s="60">
        <f>+'様式D-3_S012'!BC5</f>
        <v>0</v>
      </c>
      <c r="J22" s="58">
        <f>+'様式D-3_S012'!BD5</f>
        <v>0</v>
      </c>
      <c r="K22" s="58">
        <f>+'様式D-3_S012'!BE5</f>
        <v>0</v>
      </c>
      <c r="L22" s="34">
        <f>+'様式D-3_S012'!BF5</f>
        <v>0</v>
      </c>
      <c r="M22" s="60">
        <f>+'様式D-3_S012'!BG5</f>
        <v>0</v>
      </c>
      <c r="N22" s="58">
        <f>+'様式D-3_S012'!BH5</f>
        <v>0</v>
      </c>
      <c r="O22" s="58">
        <f>+'様式D-3_S012'!BI5</f>
        <v>0</v>
      </c>
      <c r="P22" s="34">
        <f>+'様式D-3_S012'!BJ5</f>
        <v>0</v>
      </c>
      <c r="Q22" s="78" t="str">
        <f>+'様式D-3_S012'!BK5</f>
        <v/>
      </c>
      <c r="R22" s="77" t="str">
        <f>+'様式D-3_S012'!BL5</f>
        <v/>
      </c>
      <c r="S22" s="79" t="str">
        <f>+'様式D-3_S012'!BM5</f>
        <v/>
      </c>
      <c r="T22" s="76" t="str">
        <f>+'様式D-3_S012'!BN5</f>
        <v/>
      </c>
      <c r="U22" s="68">
        <f>+'様式D-3_S012'!BO5</f>
        <v>0</v>
      </c>
      <c r="V22" s="69">
        <f>+'様式D-3_S012'!BP5</f>
        <v>0</v>
      </c>
      <c r="W22" s="80">
        <f>+'様式D-3_S012'!BQ5</f>
        <v>0</v>
      </c>
      <c r="X22" s="70">
        <f>+'様式D-3_S012'!BR5</f>
        <v>0</v>
      </c>
      <c r="Y22" s="68">
        <f>+'様式D-3_S012'!BS5</f>
        <v>0</v>
      </c>
      <c r="Z22" s="69">
        <f>+'様式D-3_S012'!BT5</f>
        <v>0</v>
      </c>
      <c r="AA22" s="80">
        <f>+'様式D-3_S012'!BU5</f>
        <v>0</v>
      </c>
      <c r="AB22" s="82">
        <f>+'様式D-3_S012'!BV5</f>
        <v>0</v>
      </c>
      <c r="AC22" s="50"/>
      <c r="AD22" s="50"/>
      <c r="AE22" s="50"/>
      <c r="AF22" s="50"/>
      <c r="AG22" s="50"/>
      <c r="AH22" s="50"/>
      <c r="AI22" s="50"/>
      <c r="AJ22" s="50"/>
    </row>
    <row r="23" spans="2:36" x14ac:dyDescent="0.15">
      <c r="B23" s="216" t="str">
        <f>+'様式D-3_S013'!AV5</f>
        <v>S013</v>
      </c>
      <c r="C23" s="227">
        <f>+'様式D-3_S013'!AW5</f>
        <v>10</v>
      </c>
      <c r="D23" s="128" t="str">
        <f>+'様式D-3_S013'!AX5</f>
        <v>Ⅱ</v>
      </c>
      <c r="E23" s="56">
        <f>+'様式D-3_S013'!AY5</f>
        <v>0</v>
      </c>
      <c r="F23" s="58">
        <f>+'様式D-3_S013'!AZ5</f>
        <v>0</v>
      </c>
      <c r="G23" s="58">
        <f>+'様式D-3_S013'!BA5</f>
        <v>0</v>
      </c>
      <c r="H23" s="34">
        <f>+'様式D-3_S013'!BB5</f>
        <v>0</v>
      </c>
      <c r="I23" s="60">
        <f>+'様式D-3_S013'!BC5</f>
        <v>0</v>
      </c>
      <c r="J23" s="58">
        <f>+'様式D-3_S013'!BD5</f>
        <v>0</v>
      </c>
      <c r="K23" s="58">
        <f>+'様式D-3_S013'!BE5</f>
        <v>0</v>
      </c>
      <c r="L23" s="34">
        <f>+'様式D-3_S013'!BF5</f>
        <v>1</v>
      </c>
      <c r="M23" s="60">
        <f>+'様式D-3_S013'!BG5</f>
        <v>0</v>
      </c>
      <c r="N23" s="58">
        <f>+'様式D-3_S013'!BH5</f>
        <v>0</v>
      </c>
      <c r="O23" s="58">
        <f>+'様式D-3_S013'!BI5</f>
        <v>0</v>
      </c>
      <c r="P23" s="34">
        <f>+'様式D-3_S013'!BJ5</f>
        <v>0</v>
      </c>
      <c r="Q23" s="78" t="str">
        <f>+'様式D-3_S013'!BK5</f>
        <v/>
      </c>
      <c r="R23" s="77" t="str">
        <f>+'様式D-3_S013'!BL5</f>
        <v/>
      </c>
      <c r="S23" s="79" t="str">
        <f>+'様式D-3_S013'!BM5</f>
        <v/>
      </c>
      <c r="T23" s="76" t="str">
        <f>+'様式D-3_S013'!BN5</f>
        <v/>
      </c>
      <c r="U23" s="68">
        <f>+'様式D-3_S013'!BO5</f>
        <v>0</v>
      </c>
      <c r="V23" s="69">
        <f>+'様式D-3_S013'!BP5</f>
        <v>0</v>
      </c>
      <c r="W23" s="80">
        <f>+'様式D-3_S013'!BQ5</f>
        <v>0</v>
      </c>
      <c r="X23" s="70">
        <f>+'様式D-3_S013'!BR5</f>
        <v>1.0000000000000002E-2</v>
      </c>
      <c r="Y23" s="68">
        <f>+'様式D-3_S013'!BS5</f>
        <v>0</v>
      </c>
      <c r="Z23" s="69">
        <f>+'様式D-3_S013'!BT5</f>
        <v>0</v>
      </c>
      <c r="AA23" s="80">
        <f>+'様式D-3_S013'!BU5</f>
        <v>0</v>
      </c>
      <c r="AB23" s="82">
        <f>+'様式D-3_S013'!BV5</f>
        <v>0</v>
      </c>
      <c r="AC23" s="50"/>
      <c r="AD23" s="50"/>
      <c r="AE23" s="50"/>
      <c r="AF23" s="50"/>
      <c r="AG23" s="50"/>
      <c r="AH23" s="50"/>
      <c r="AI23" s="50"/>
      <c r="AJ23" s="50"/>
    </row>
    <row r="24" spans="2:36" x14ac:dyDescent="0.15">
      <c r="B24" s="216" t="str">
        <f>+'様式D-3_S014'!AV5</f>
        <v>S014</v>
      </c>
      <c r="C24" s="227">
        <f>+'様式D-3_S014'!AW5</f>
        <v>10.050000000000001</v>
      </c>
      <c r="D24" s="128" t="str">
        <f>+'様式D-3_S014'!AX5</f>
        <v>Ⅱ</v>
      </c>
      <c r="E24" s="56">
        <f>+'様式D-3_S014'!AY5</f>
        <v>0</v>
      </c>
      <c r="F24" s="58">
        <f>+'様式D-3_S014'!AZ5</f>
        <v>0</v>
      </c>
      <c r="G24" s="58">
        <f>+'様式D-3_S014'!BA5</f>
        <v>0</v>
      </c>
      <c r="H24" s="34">
        <f>+'様式D-3_S014'!BB5</f>
        <v>0</v>
      </c>
      <c r="I24" s="60">
        <f>+'様式D-3_S014'!BC5</f>
        <v>0</v>
      </c>
      <c r="J24" s="58">
        <f>+'様式D-3_S014'!BD5</f>
        <v>0</v>
      </c>
      <c r="K24" s="58">
        <f>+'様式D-3_S014'!BE5</f>
        <v>0</v>
      </c>
      <c r="L24" s="34">
        <f>+'様式D-3_S014'!BF5</f>
        <v>2</v>
      </c>
      <c r="M24" s="60">
        <f>+'様式D-3_S014'!BG5</f>
        <v>0</v>
      </c>
      <c r="N24" s="58">
        <f>+'様式D-3_S014'!BH5</f>
        <v>0</v>
      </c>
      <c r="O24" s="58">
        <f>+'様式D-3_S014'!BI5</f>
        <v>0</v>
      </c>
      <c r="P24" s="34">
        <f>+'様式D-3_S014'!BJ5</f>
        <v>0</v>
      </c>
      <c r="Q24" s="78" t="str">
        <f>+'様式D-3_S014'!BK5</f>
        <v/>
      </c>
      <c r="R24" s="77" t="str">
        <f>+'様式D-3_S014'!BL5</f>
        <v/>
      </c>
      <c r="S24" s="79" t="str">
        <f>+'様式D-3_S014'!BM5</f>
        <v/>
      </c>
      <c r="T24" s="76" t="str">
        <f>+'様式D-3_S014'!BN5</f>
        <v/>
      </c>
      <c r="U24" s="68">
        <f>+'様式D-3_S014'!BO5</f>
        <v>0</v>
      </c>
      <c r="V24" s="69">
        <f>+'様式D-3_S014'!BP5</f>
        <v>0</v>
      </c>
      <c r="W24" s="80">
        <f>+'様式D-3_S014'!BQ5</f>
        <v>0</v>
      </c>
      <c r="X24" s="70">
        <f>+'様式D-3_S014'!BR5</f>
        <v>0.18</v>
      </c>
      <c r="Y24" s="68">
        <f>+'様式D-3_S014'!BS5</f>
        <v>0</v>
      </c>
      <c r="Z24" s="69">
        <f>+'様式D-3_S014'!BT5</f>
        <v>0</v>
      </c>
      <c r="AA24" s="80">
        <f>+'様式D-3_S014'!BU5</f>
        <v>0</v>
      </c>
      <c r="AB24" s="82">
        <f>+'様式D-3_S014'!BV5</f>
        <v>0</v>
      </c>
      <c r="AC24" s="50"/>
      <c r="AD24" s="50"/>
      <c r="AE24" s="50"/>
      <c r="AF24" s="50"/>
      <c r="AG24" s="50"/>
      <c r="AH24" s="50"/>
      <c r="AI24" s="50"/>
      <c r="AJ24" s="50"/>
    </row>
    <row r="25" spans="2:36" x14ac:dyDescent="0.15">
      <c r="B25" s="216" t="str">
        <f>+'様式D-3_S015'!AV5</f>
        <v>S015</v>
      </c>
      <c r="C25" s="227">
        <f>+'様式D-3_S015'!AW5</f>
        <v>9.9499999999999993</v>
      </c>
      <c r="D25" s="128" t="str">
        <f>+'様式D-3_S015'!AX5</f>
        <v>Ⅱ</v>
      </c>
      <c r="E25" s="56">
        <f>+'様式D-3_S015'!AY5</f>
        <v>0</v>
      </c>
      <c r="F25" s="58">
        <f>+'様式D-3_S015'!AZ5</f>
        <v>0</v>
      </c>
      <c r="G25" s="58">
        <f>+'様式D-3_S015'!BA5</f>
        <v>0</v>
      </c>
      <c r="H25" s="34">
        <f>+'様式D-3_S015'!BB5</f>
        <v>0</v>
      </c>
      <c r="I25" s="60">
        <f>+'様式D-3_S015'!BC5</f>
        <v>0</v>
      </c>
      <c r="J25" s="58">
        <f>+'様式D-3_S015'!BD5</f>
        <v>0</v>
      </c>
      <c r="K25" s="58">
        <f>+'様式D-3_S015'!BE5</f>
        <v>0</v>
      </c>
      <c r="L25" s="34">
        <f>+'様式D-3_S015'!BF5</f>
        <v>1</v>
      </c>
      <c r="M25" s="60">
        <f>+'様式D-3_S015'!BG5</f>
        <v>0</v>
      </c>
      <c r="N25" s="58">
        <f>+'様式D-3_S015'!BH5</f>
        <v>0</v>
      </c>
      <c r="O25" s="58">
        <f>+'様式D-3_S015'!BI5</f>
        <v>0</v>
      </c>
      <c r="P25" s="34">
        <f>+'様式D-3_S015'!BJ5</f>
        <v>0</v>
      </c>
      <c r="Q25" s="78" t="str">
        <f>+'様式D-3_S015'!BK5</f>
        <v/>
      </c>
      <c r="R25" s="77" t="str">
        <f>+'様式D-3_S015'!BL5</f>
        <v/>
      </c>
      <c r="S25" s="79" t="str">
        <f>+'様式D-3_S015'!BM5</f>
        <v/>
      </c>
      <c r="T25" s="76" t="str">
        <f>+'様式D-3_S015'!BN5</f>
        <v/>
      </c>
      <c r="U25" s="68">
        <f>+'様式D-3_S015'!BO5</f>
        <v>0</v>
      </c>
      <c r="V25" s="69">
        <f>+'様式D-3_S015'!BP5</f>
        <v>0</v>
      </c>
      <c r="W25" s="80">
        <f>+'様式D-3_S015'!BQ5</f>
        <v>0</v>
      </c>
      <c r="X25" s="70">
        <f>+'様式D-3_S015'!BR5</f>
        <v>5.5</v>
      </c>
      <c r="Y25" s="68">
        <f>+'様式D-3_S015'!BS5</f>
        <v>0</v>
      </c>
      <c r="Z25" s="69">
        <f>+'様式D-3_S015'!BT5</f>
        <v>0</v>
      </c>
      <c r="AA25" s="80">
        <f>+'様式D-3_S015'!BU5</f>
        <v>0</v>
      </c>
      <c r="AB25" s="82">
        <f>+'様式D-3_S015'!BV5</f>
        <v>0</v>
      </c>
      <c r="AC25" s="50"/>
      <c r="AD25" s="50"/>
      <c r="AE25" s="50"/>
      <c r="AF25" s="50"/>
      <c r="AG25" s="50"/>
      <c r="AH25" s="50"/>
      <c r="AI25" s="50"/>
      <c r="AJ25" s="50"/>
    </row>
    <row r="26" spans="2:36" x14ac:dyDescent="0.15">
      <c r="B26" s="216" t="str">
        <f>+'様式D-3_S016'!AV5</f>
        <v>S016</v>
      </c>
      <c r="C26" s="227">
        <f>+'様式D-3_S016'!AW5</f>
        <v>10</v>
      </c>
      <c r="D26" s="128" t="str">
        <f>+'様式D-3_S016'!AX5</f>
        <v>Ⅱ</v>
      </c>
      <c r="E26" s="56">
        <f>+'様式D-3_S016'!AY5</f>
        <v>0</v>
      </c>
      <c r="F26" s="58">
        <f>+'様式D-3_S016'!AZ5</f>
        <v>0</v>
      </c>
      <c r="G26" s="58">
        <f>+'様式D-3_S016'!BA5</f>
        <v>0</v>
      </c>
      <c r="H26" s="34">
        <f>+'様式D-3_S016'!BB5</f>
        <v>0</v>
      </c>
      <c r="I26" s="60">
        <f>+'様式D-3_S016'!BC5</f>
        <v>0</v>
      </c>
      <c r="J26" s="58">
        <f>+'様式D-3_S016'!BD5</f>
        <v>0</v>
      </c>
      <c r="K26" s="58">
        <f>+'様式D-3_S016'!BE5</f>
        <v>0</v>
      </c>
      <c r="L26" s="34">
        <f>+'様式D-3_S016'!BF5</f>
        <v>2</v>
      </c>
      <c r="M26" s="60">
        <f>+'様式D-3_S016'!BG5</f>
        <v>0</v>
      </c>
      <c r="N26" s="58">
        <f>+'様式D-3_S016'!BH5</f>
        <v>0</v>
      </c>
      <c r="O26" s="58">
        <f>+'様式D-3_S016'!BI5</f>
        <v>0</v>
      </c>
      <c r="P26" s="34">
        <f>+'様式D-3_S016'!BJ5</f>
        <v>0</v>
      </c>
      <c r="Q26" s="78" t="str">
        <f>+'様式D-3_S016'!BK5</f>
        <v/>
      </c>
      <c r="R26" s="77" t="str">
        <f>+'様式D-3_S016'!BL5</f>
        <v/>
      </c>
      <c r="S26" s="79" t="str">
        <f>+'様式D-3_S016'!BM5</f>
        <v/>
      </c>
      <c r="T26" s="76" t="str">
        <f>+'様式D-3_S016'!BN5</f>
        <v/>
      </c>
      <c r="U26" s="68">
        <f>+'様式D-3_S016'!BO5</f>
        <v>0</v>
      </c>
      <c r="V26" s="69">
        <f>+'様式D-3_S016'!BP5</f>
        <v>0</v>
      </c>
      <c r="W26" s="80">
        <f>+'様式D-3_S016'!BQ5</f>
        <v>0</v>
      </c>
      <c r="X26" s="70">
        <f>+'様式D-3_S016'!BR5</f>
        <v>1.5000000000000003E-2</v>
      </c>
      <c r="Y26" s="68">
        <f>+'様式D-3_S016'!BS5</f>
        <v>0</v>
      </c>
      <c r="Z26" s="69">
        <f>+'様式D-3_S016'!BT5</f>
        <v>0</v>
      </c>
      <c r="AA26" s="80">
        <f>+'様式D-3_S016'!BU5</f>
        <v>0</v>
      </c>
      <c r="AB26" s="82">
        <f>+'様式D-3_S016'!BV5</f>
        <v>0</v>
      </c>
      <c r="AC26" s="50"/>
      <c r="AD26" s="50"/>
      <c r="AE26" s="50"/>
      <c r="AF26" s="50"/>
      <c r="AG26" s="50"/>
      <c r="AH26" s="50"/>
      <c r="AI26" s="50"/>
      <c r="AJ26" s="50"/>
    </row>
    <row r="27" spans="2:36" x14ac:dyDescent="0.15">
      <c r="B27" s="216" t="str">
        <f>+'様式D-3_S017'!AV5</f>
        <v>S017</v>
      </c>
      <c r="C27" s="227">
        <f>+'様式D-3_S017'!AW5</f>
        <v>10.050000000000001</v>
      </c>
      <c r="D27" s="128" t="str">
        <f>+'様式D-3_S017'!AX5</f>
        <v>Ⅱ</v>
      </c>
      <c r="E27" s="56">
        <f>+'様式D-3_S017'!AY5</f>
        <v>0</v>
      </c>
      <c r="F27" s="58">
        <f>+'様式D-3_S017'!AZ5</f>
        <v>0</v>
      </c>
      <c r="G27" s="58">
        <f>+'様式D-3_S017'!BA5</f>
        <v>0</v>
      </c>
      <c r="H27" s="34">
        <f>+'様式D-3_S017'!BB5</f>
        <v>0</v>
      </c>
      <c r="I27" s="60">
        <f>+'様式D-3_S017'!BC5</f>
        <v>0</v>
      </c>
      <c r="J27" s="58">
        <f>+'様式D-3_S017'!BD5</f>
        <v>0</v>
      </c>
      <c r="K27" s="58">
        <f>+'様式D-3_S017'!BE5</f>
        <v>0</v>
      </c>
      <c r="L27" s="34">
        <f>+'様式D-3_S017'!BF5</f>
        <v>1</v>
      </c>
      <c r="M27" s="60">
        <f>+'様式D-3_S017'!BG5</f>
        <v>0</v>
      </c>
      <c r="N27" s="58">
        <f>+'様式D-3_S017'!BH5</f>
        <v>0</v>
      </c>
      <c r="O27" s="58">
        <f>+'様式D-3_S017'!BI5</f>
        <v>0</v>
      </c>
      <c r="P27" s="34">
        <f>+'様式D-3_S017'!BJ5</f>
        <v>0</v>
      </c>
      <c r="Q27" s="78" t="str">
        <f>+'様式D-3_S017'!BK5</f>
        <v/>
      </c>
      <c r="R27" s="77" t="str">
        <f>+'様式D-3_S017'!BL5</f>
        <v/>
      </c>
      <c r="S27" s="79" t="str">
        <f>+'様式D-3_S017'!BM5</f>
        <v/>
      </c>
      <c r="T27" s="76" t="str">
        <f>+'様式D-3_S017'!BN5</f>
        <v/>
      </c>
      <c r="U27" s="68">
        <f>+'様式D-3_S017'!BO5</f>
        <v>0</v>
      </c>
      <c r="V27" s="69">
        <f>+'様式D-3_S017'!BP5</f>
        <v>0</v>
      </c>
      <c r="W27" s="80">
        <f>+'様式D-3_S017'!BQ5</f>
        <v>0</v>
      </c>
      <c r="X27" s="70">
        <f>+'様式D-3_S017'!BR5</f>
        <v>1.0000000000000002E-2</v>
      </c>
      <c r="Y27" s="68">
        <f>+'様式D-3_S017'!BS5</f>
        <v>0</v>
      </c>
      <c r="Z27" s="69">
        <f>+'様式D-3_S017'!BT5</f>
        <v>0</v>
      </c>
      <c r="AA27" s="80">
        <f>+'様式D-3_S017'!BU5</f>
        <v>0</v>
      </c>
      <c r="AB27" s="82">
        <f>+'様式D-3_S017'!BV5</f>
        <v>0</v>
      </c>
      <c r="AC27" s="50"/>
      <c r="AD27" s="50"/>
      <c r="AE27" s="50"/>
      <c r="AF27" s="50"/>
      <c r="AG27" s="50"/>
      <c r="AH27" s="50"/>
      <c r="AI27" s="50"/>
      <c r="AJ27" s="50"/>
    </row>
    <row r="28" spans="2:36" x14ac:dyDescent="0.15">
      <c r="B28" s="216" t="str">
        <f>+'様式D-3_S018'!AV5</f>
        <v>S018</v>
      </c>
      <c r="C28" s="227">
        <f>+'様式D-3_S018'!AW5</f>
        <v>10</v>
      </c>
      <c r="D28" s="128" t="str">
        <f>+'様式D-3_S018'!AX5</f>
        <v>Ⅱ</v>
      </c>
      <c r="E28" s="56">
        <f>+'様式D-3_S018'!AY5</f>
        <v>0</v>
      </c>
      <c r="F28" s="58">
        <f>+'様式D-3_S018'!AZ5</f>
        <v>0</v>
      </c>
      <c r="G28" s="58">
        <f>+'様式D-3_S018'!BA5</f>
        <v>0</v>
      </c>
      <c r="H28" s="34">
        <f>+'様式D-3_S018'!BB5</f>
        <v>0</v>
      </c>
      <c r="I28" s="60">
        <f>+'様式D-3_S018'!BC5</f>
        <v>0</v>
      </c>
      <c r="J28" s="58">
        <f>+'様式D-3_S018'!BD5</f>
        <v>0</v>
      </c>
      <c r="K28" s="58">
        <f>+'様式D-3_S018'!BE5</f>
        <v>0</v>
      </c>
      <c r="L28" s="34">
        <f>+'様式D-3_S018'!BF5</f>
        <v>1</v>
      </c>
      <c r="M28" s="60">
        <f>+'様式D-3_S018'!BG5</f>
        <v>0</v>
      </c>
      <c r="N28" s="58">
        <f>+'様式D-3_S018'!BH5</f>
        <v>0</v>
      </c>
      <c r="O28" s="58">
        <f>+'様式D-3_S018'!BI5</f>
        <v>0</v>
      </c>
      <c r="P28" s="34">
        <f>+'様式D-3_S018'!BJ5</f>
        <v>0</v>
      </c>
      <c r="Q28" s="78" t="str">
        <f>+'様式D-3_S018'!BK5</f>
        <v/>
      </c>
      <c r="R28" s="77" t="str">
        <f>+'様式D-3_S018'!BL5</f>
        <v/>
      </c>
      <c r="S28" s="79" t="str">
        <f>+'様式D-3_S018'!BM5</f>
        <v/>
      </c>
      <c r="T28" s="76" t="str">
        <f>+'様式D-3_S018'!BN5</f>
        <v/>
      </c>
      <c r="U28" s="68">
        <f>+'様式D-3_S018'!BO5</f>
        <v>0</v>
      </c>
      <c r="V28" s="69">
        <f>+'様式D-3_S018'!BP5</f>
        <v>0</v>
      </c>
      <c r="W28" s="80">
        <f>+'様式D-3_S018'!BQ5</f>
        <v>0</v>
      </c>
      <c r="X28" s="70">
        <f>+'様式D-3_S018'!BR5</f>
        <v>0.12</v>
      </c>
      <c r="Y28" s="68">
        <f>+'様式D-3_S018'!BS5</f>
        <v>0</v>
      </c>
      <c r="Z28" s="69">
        <f>+'様式D-3_S018'!BT5</f>
        <v>0</v>
      </c>
      <c r="AA28" s="80">
        <f>+'様式D-3_S018'!BU5</f>
        <v>0</v>
      </c>
      <c r="AB28" s="82">
        <f>+'様式D-3_S018'!BV5</f>
        <v>0</v>
      </c>
      <c r="AC28" s="50"/>
      <c r="AD28" s="50"/>
      <c r="AE28" s="50"/>
      <c r="AF28" s="50"/>
      <c r="AG28" s="50"/>
      <c r="AH28" s="50"/>
      <c r="AI28" s="50"/>
      <c r="AJ28" s="50"/>
    </row>
    <row r="29" spans="2:36" x14ac:dyDescent="0.15">
      <c r="B29" s="216" t="str">
        <f>+'様式D-3_S019'!AV5</f>
        <v>S019</v>
      </c>
      <c r="C29" s="227">
        <f>+'様式D-3_S019'!AW5</f>
        <v>10</v>
      </c>
      <c r="D29" s="128" t="str">
        <f>+'様式D-3_S019'!AX5</f>
        <v>Ⅰ</v>
      </c>
      <c r="E29" s="56">
        <f>+'様式D-3_S019'!AY5</f>
        <v>0</v>
      </c>
      <c r="F29" s="58">
        <f>+'様式D-3_S019'!AZ5</f>
        <v>0</v>
      </c>
      <c r="G29" s="58">
        <f>+'様式D-3_S019'!BA5</f>
        <v>0</v>
      </c>
      <c r="H29" s="34">
        <f>+'様式D-3_S019'!BB5</f>
        <v>0</v>
      </c>
      <c r="I29" s="60">
        <f>+'様式D-3_S019'!BC5</f>
        <v>0</v>
      </c>
      <c r="J29" s="58">
        <f>+'様式D-3_S019'!BD5</f>
        <v>0</v>
      </c>
      <c r="K29" s="58">
        <f>+'様式D-3_S019'!BE5</f>
        <v>0</v>
      </c>
      <c r="L29" s="34">
        <f>+'様式D-3_S019'!BF5</f>
        <v>0</v>
      </c>
      <c r="M29" s="60">
        <f>+'様式D-3_S019'!BG5</f>
        <v>0</v>
      </c>
      <c r="N29" s="58">
        <f>+'様式D-3_S019'!BH5</f>
        <v>0</v>
      </c>
      <c r="O29" s="58">
        <f>+'様式D-3_S019'!BI5</f>
        <v>0</v>
      </c>
      <c r="P29" s="34">
        <f>+'様式D-3_S019'!BJ5</f>
        <v>0</v>
      </c>
      <c r="Q29" s="78" t="str">
        <f>+'様式D-3_S019'!BK5</f>
        <v/>
      </c>
      <c r="R29" s="77" t="str">
        <f>+'様式D-3_S019'!BL5</f>
        <v/>
      </c>
      <c r="S29" s="79" t="str">
        <f>+'様式D-3_S019'!BM5</f>
        <v/>
      </c>
      <c r="T29" s="76" t="str">
        <f>+'様式D-3_S019'!BN5</f>
        <v/>
      </c>
      <c r="U29" s="68">
        <f>+'様式D-3_S019'!BO5</f>
        <v>0</v>
      </c>
      <c r="V29" s="69">
        <f>+'様式D-3_S019'!BP5</f>
        <v>0</v>
      </c>
      <c r="W29" s="80">
        <f>+'様式D-3_S019'!BQ5</f>
        <v>0</v>
      </c>
      <c r="X29" s="70">
        <f>+'様式D-3_S019'!BR5</f>
        <v>0</v>
      </c>
      <c r="Y29" s="68">
        <f>+'様式D-3_S019'!BS5</f>
        <v>0</v>
      </c>
      <c r="Z29" s="69">
        <f>+'様式D-3_S019'!BT5</f>
        <v>0</v>
      </c>
      <c r="AA29" s="80">
        <f>+'様式D-3_S019'!BU5</f>
        <v>0</v>
      </c>
      <c r="AB29" s="82">
        <f>+'様式D-3_S019'!BV5</f>
        <v>0</v>
      </c>
      <c r="AC29" s="50"/>
      <c r="AD29" s="50"/>
      <c r="AE29" s="50"/>
      <c r="AF29" s="50"/>
      <c r="AG29" s="50"/>
      <c r="AH29" s="50"/>
      <c r="AI29" s="50"/>
      <c r="AJ29" s="50"/>
    </row>
    <row r="30" spans="2:36" x14ac:dyDescent="0.15">
      <c r="B30" s="216" t="str">
        <f>+'様式D-3_S020'!AV5</f>
        <v>S020</v>
      </c>
      <c r="C30" s="227">
        <f>+'様式D-3_S020'!AW5</f>
        <v>10.4</v>
      </c>
      <c r="D30" s="128" t="str">
        <f>+'様式D-3_S020'!AX5</f>
        <v>Ⅰ</v>
      </c>
      <c r="E30" s="56">
        <f>+'様式D-3_S020'!AY5</f>
        <v>0</v>
      </c>
      <c r="F30" s="58">
        <f>+'様式D-3_S020'!AZ5</f>
        <v>0</v>
      </c>
      <c r="G30" s="58">
        <f>+'様式D-3_S020'!BA5</f>
        <v>0</v>
      </c>
      <c r="H30" s="34">
        <f>+'様式D-3_S020'!BB5</f>
        <v>0</v>
      </c>
      <c r="I30" s="60">
        <f>+'様式D-3_S020'!BC5</f>
        <v>0</v>
      </c>
      <c r="J30" s="58">
        <f>+'様式D-3_S020'!BD5</f>
        <v>0</v>
      </c>
      <c r="K30" s="58">
        <f>+'様式D-3_S020'!BE5</f>
        <v>0</v>
      </c>
      <c r="L30" s="34">
        <f>+'様式D-3_S020'!BF5</f>
        <v>0</v>
      </c>
      <c r="M30" s="60">
        <f>+'様式D-3_S020'!BG5</f>
        <v>0</v>
      </c>
      <c r="N30" s="58">
        <f>+'様式D-3_S020'!BH5</f>
        <v>0</v>
      </c>
      <c r="O30" s="58">
        <f>+'様式D-3_S020'!BI5</f>
        <v>0</v>
      </c>
      <c r="P30" s="34">
        <f>+'様式D-3_S020'!BJ5</f>
        <v>0</v>
      </c>
      <c r="Q30" s="78" t="str">
        <f>+'様式D-3_S020'!BK5</f>
        <v/>
      </c>
      <c r="R30" s="77" t="str">
        <f>+'様式D-3_S020'!BL5</f>
        <v/>
      </c>
      <c r="S30" s="79" t="str">
        <f>+'様式D-3_S020'!BM5</f>
        <v/>
      </c>
      <c r="T30" s="76" t="str">
        <f>+'様式D-3_S020'!BN5</f>
        <v/>
      </c>
      <c r="U30" s="68">
        <f>+'様式D-3_S020'!BO5</f>
        <v>0</v>
      </c>
      <c r="V30" s="69">
        <f>+'様式D-3_S020'!BP5</f>
        <v>0</v>
      </c>
      <c r="W30" s="80">
        <f>+'様式D-3_S020'!BQ5</f>
        <v>0</v>
      </c>
      <c r="X30" s="70">
        <f>+'様式D-3_S020'!BR5</f>
        <v>0</v>
      </c>
      <c r="Y30" s="68">
        <f>+'様式D-3_S020'!BS5</f>
        <v>0</v>
      </c>
      <c r="Z30" s="69">
        <f>+'様式D-3_S020'!BT5</f>
        <v>0</v>
      </c>
      <c r="AA30" s="80">
        <f>+'様式D-3_S020'!BU5</f>
        <v>0</v>
      </c>
      <c r="AB30" s="82">
        <f>+'様式D-3_S020'!BV5</f>
        <v>0</v>
      </c>
      <c r="AC30" s="50"/>
      <c r="AD30" s="50"/>
      <c r="AE30" s="50"/>
      <c r="AF30" s="50"/>
      <c r="AG30" s="50"/>
      <c r="AH30" s="50"/>
      <c r="AI30" s="50"/>
      <c r="AJ30" s="50"/>
    </row>
    <row r="31" spans="2:36" x14ac:dyDescent="0.15">
      <c r="B31" s="216" t="str">
        <f>+'様式D-3_S021'!AV5</f>
        <v>S021</v>
      </c>
      <c r="C31" s="227">
        <f>+'様式D-3_S021'!AW5</f>
        <v>10.4</v>
      </c>
      <c r="D31" s="128" t="str">
        <f>+'様式D-3_S021'!AX5</f>
        <v>Ⅱ</v>
      </c>
      <c r="E31" s="56">
        <f>+'様式D-3_S021'!AY5</f>
        <v>0</v>
      </c>
      <c r="F31" s="58">
        <f>+'様式D-3_S021'!AZ5</f>
        <v>0</v>
      </c>
      <c r="G31" s="58">
        <f>+'様式D-3_S021'!BA5</f>
        <v>0</v>
      </c>
      <c r="H31" s="34">
        <f>+'様式D-3_S021'!BB5</f>
        <v>0</v>
      </c>
      <c r="I31" s="60">
        <f>+'様式D-3_S021'!BC5</f>
        <v>0</v>
      </c>
      <c r="J31" s="58">
        <f>+'様式D-3_S021'!BD5</f>
        <v>0</v>
      </c>
      <c r="K31" s="58">
        <f>+'様式D-3_S021'!BE5</f>
        <v>0</v>
      </c>
      <c r="L31" s="34">
        <f>+'様式D-3_S021'!BF5</f>
        <v>2</v>
      </c>
      <c r="M31" s="60">
        <f>+'様式D-3_S021'!BG5</f>
        <v>0</v>
      </c>
      <c r="N31" s="58">
        <f>+'様式D-3_S021'!BH5</f>
        <v>0</v>
      </c>
      <c r="O31" s="58">
        <f>+'様式D-3_S021'!BI5</f>
        <v>0</v>
      </c>
      <c r="P31" s="34">
        <f>+'様式D-3_S021'!BJ5</f>
        <v>0</v>
      </c>
      <c r="Q31" s="78" t="str">
        <f>+'様式D-3_S021'!BK5</f>
        <v/>
      </c>
      <c r="R31" s="77" t="str">
        <f>+'様式D-3_S021'!BL5</f>
        <v/>
      </c>
      <c r="S31" s="79" t="str">
        <f>+'様式D-3_S021'!BM5</f>
        <v/>
      </c>
      <c r="T31" s="76" t="str">
        <f>+'様式D-3_S021'!BN5</f>
        <v/>
      </c>
      <c r="U31" s="68">
        <f>+'様式D-3_S021'!BO5</f>
        <v>0</v>
      </c>
      <c r="V31" s="69">
        <f>+'様式D-3_S021'!BP5</f>
        <v>0</v>
      </c>
      <c r="W31" s="80">
        <f>+'様式D-3_S021'!BQ5</f>
        <v>0</v>
      </c>
      <c r="X31" s="70">
        <f>+'様式D-3_S021'!BR5</f>
        <v>0.26500000000000001</v>
      </c>
      <c r="Y31" s="68">
        <f>+'様式D-3_S021'!BS5</f>
        <v>0</v>
      </c>
      <c r="Z31" s="69">
        <f>+'様式D-3_S021'!BT5</f>
        <v>0</v>
      </c>
      <c r="AA31" s="80">
        <f>+'様式D-3_S021'!BU5</f>
        <v>0</v>
      </c>
      <c r="AB31" s="82">
        <f>+'様式D-3_S021'!BV5</f>
        <v>0</v>
      </c>
      <c r="AC31" s="50"/>
      <c r="AD31" s="50"/>
      <c r="AE31" s="50"/>
      <c r="AF31" s="50"/>
      <c r="AG31" s="50"/>
      <c r="AH31" s="50"/>
      <c r="AI31" s="50"/>
      <c r="AJ31" s="50"/>
    </row>
    <row r="32" spans="2:36" x14ac:dyDescent="0.15">
      <c r="B32" s="216" t="str">
        <f>+'様式D-3_S022'!AV5</f>
        <v>S022</v>
      </c>
      <c r="C32" s="227">
        <f>+'様式D-3_S022'!AW5</f>
        <v>10.4</v>
      </c>
      <c r="D32" s="128" t="str">
        <f>+'様式D-3_S022'!AX5</f>
        <v>Ⅱ</v>
      </c>
      <c r="E32" s="56">
        <f>+'様式D-3_S022'!AY5</f>
        <v>0</v>
      </c>
      <c r="F32" s="58">
        <f>+'様式D-3_S022'!AZ5</f>
        <v>0</v>
      </c>
      <c r="G32" s="58">
        <f>+'様式D-3_S022'!BA5</f>
        <v>0</v>
      </c>
      <c r="H32" s="34">
        <f>+'様式D-3_S022'!BB5</f>
        <v>0</v>
      </c>
      <c r="I32" s="60">
        <f>+'様式D-3_S022'!BC5</f>
        <v>0</v>
      </c>
      <c r="J32" s="58">
        <f>+'様式D-3_S022'!BD5</f>
        <v>0</v>
      </c>
      <c r="K32" s="58">
        <f>+'様式D-3_S022'!BE5</f>
        <v>1</v>
      </c>
      <c r="L32" s="34">
        <f>+'様式D-3_S022'!BF5</f>
        <v>1</v>
      </c>
      <c r="M32" s="60">
        <f>+'様式D-3_S022'!BG5</f>
        <v>0</v>
      </c>
      <c r="N32" s="58">
        <f>+'様式D-3_S022'!BH5</f>
        <v>0</v>
      </c>
      <c r="O32" s="58">
        <f>+'様式D-3_S022'!BI5</f>
        <v>0</v>
      </c>
      <c r="P32" s="34">
        <f>+'様式D-3_S022'!BJ5</f>
        <v>0</v>
      </c>
      <c r="Q32" s="78" t="str">
        <f>+'様式D-3_S022'!BK5</f>
        <v/>
      </c>
      <c r="R32" s="77" t="str">
        <f>+'様式D-3_S022'!BL5</f>
        <v/>
      </c>
      <c r="S32" s="79" t="str">
        <f>+'様式D-3_S022'!BM5</f>
        <v/>
      </c>
      <c r="T32" s="76" t="str">
        <f>+'様式D-3_S022'!BN5</f>
        <v/>
      </c>
      <c r="U32" s="68">
        <f>+'様式D-3_S022'!BO5</f>
        <v>0</v>
      </c>
      <c r="V32" s="69">
        <f>+'様式D-3_S022'!BP5</f>
        <v>0</v>
      </c>
      <c r="W32" s="80">
        <f>+'様式D-3_S022'!BQ5</f>
        <v>0.82500000000000007</v>
      </c>
      <c r="X32" s="70">
        <f>+'様式D-3_S022'!BR5</f>
        <v>0.8</v>
      </c>
      <c r="Y32" s="68">
        <f>+'様式D-3_S022'!BS5</f>
        <v>0</v>
      </c>
      <c r="Z32" s="69">
        <f>+'様式D-3_S022'!BT5</f>
        <v>0</v>
      </c>
      <c r="AA32" s="80">
        <f>+'様式D-3_S022'!BU5</f>
        <v>0</v>
      </c>
      <c r="AB32" s="82">
        <f>+'様式D-3_S022'!BV5</f>
        <v>0</v>
      </c>
      <c r="AC32" s="50"/>
      <c r="AD32" s="50"/>
      <c r="AE32" s="50"/>
      <c r="AF32" s="50"/>
      <c r="AG32" s="50"/>
      <c r="AH32" s="50"/>
      <c r="AI32" s="50"/>
      <c r="AJ32" s="50"/>
    </row>
    <row r="33" spans="2:36" x14ac:dyDescent="0.15">
      <c r="B33" s="216" t="str">
        <f>+'様式D-3_S023'!AV5</f>
        <v>S023</v>
      </c>
      <c r="C33" s="227">
        <f>+'様式D-3_S023'!AW5</f>
        <v>10.4</v>
      </c>
      <c r="D33" s="128" t="str">
        <f>+'様式D-3_S023'!AX5</f>
        <v>Ⅱ</v>
      </c>
      <c r="E33" s="56">
        <f>+'様式D-3_S023'!AY5</f>
        <v>0</v>
      </c>
      <c r="F33" s="58">
        <f>+'様式D-3_S023'!AZ5</f>
        <v>0</v>
      </c>
      <c r="G33" s="58">
        <f>+'様式D-3_S023'!BA5</f>
        <v>0</v>
      </c>
      <c r="H33" s="34">
        <f>+'様式D-3_S023'!BB5</f>
        <v>0</v>
      </c>
      <c r="I33" s="60">
        <f>+'様式D-3_S023'!BC5</f>
        <v>0</v>
      </c>
      <c r="J33" s="58">
        <f>+'様式D-3_S023'!BD5</f>
        <v>0</v>
      </c>
      <c r="K33" s="58">
        <f>+'様式D-3_S023'!BE5</f>
        <v>0</v>
      </c>
      <c r="L33" s="34">
        <f>+'様式D-3_S023'!BF5</f>
        <v>2</v>
      </c>
      <c r="M33" s="60">
        <f>+'様式D-3_S023'!BG5</f>
        <v>0</v>
      </c>
      <c r="N33" s="58">
        <f>+'様式D-3_S023'!BH5</f>
        <v>0</v>
      </c>
      <c r="O33" s="58">
        <f>+'様式D-3_S023'!BI5</f>
        <v>0</v>
      </c>
      <c r="P33" s="34">
        <f>+'様式D-3_S023'!BJ5</f>
        <v>0</v>
      </c>
      <c r="Q33" s="78" t="str">
        <f>+'様式D-3_S023'!BK5</f>
        <v/>
      </c>
      <c r="R33" s="77" t="str">
        <f>+'様式D-3_S023'!BL5</f>
        <v/>
      </c>
      <c r="S33" s="79" t="str">
        <f>+'様式D-3_S023'!BM5</f>
        <v/>
      </c>
      <c r="T33" s="76" t="str">
        <f>+'様式D-3_S023'!BN5</f>
        <v/>
      </c>
      <c r="U33" s="68">
        <f>+'様式D-3_S023'!BO5</f>
        <v>0</v>
      </c>
      <c r="V33" s="69">
        <f>+'様式D-3_S023'!BP5</f>
        <v>0</v>
      </c>
      <c r="W33" s="80">
        <f>+'様式D-3_S023'!BQ5</f>
        <v>0</v>
      </c>
      <c r="X33" s="70">
        <f>+'様式D-3_S023'!BR5</f>
        <v>0.1275</v>
      </c>
      <c r="Y33" s="68">
        <f>+'様式D-3_S023'!BS5</f>
        <v>0</v>
      </c>
      <c r="Z33" s="69">
        <f>+'様式D-3_S023'!BT5</f>
        <v>0</v>
      </c>
      <c r="AA33" s="80">
        <f>+'様式D-3_S023'!BU5</f>
        <v>0</v>
      </c>
      <c r="AB33" s="82">
        <f>+'様式D-3_S023'!BV5</f>
        <v>0</v>
      </c>
      <c r="AC33" s="50"/>
      <c r="AD33" s="50"/>
      <c r="AE33" s="50"/>
      <c r="AF33" s="50"/>
      <c r="AG33" s="50"/>
      <c r="AH33" s="50"/>
      <c r="AI33" s="50"/>
      <c r="AJ33" s="50"/>
    </row>
    <row r="34" spans="2:36" x14ac:dyDescent="0.15">
      <c r="B34" s="216" t="str">
        <f>+'様式D-3_S024'!AV5</f>
        <v>S024</v>
      </c>
      <c r="C34" s="227">
        <f>+'様式D-3_S024'!AW5</f>
        <v>10.4</v>
      </c>
      <c r="D34" s="128" t="str">
        <f>+'様式D-3_S024'!AX5</f>
        <v>Ⅱ</v>
      </c>
      <c r="E34" s="56">
        <f>+'様式D-3_S024'!AY5</f>
        <v>0</v>
      </c>
      <c r="F34" s="58">
        <f>+'様式D-3_S024'!AZ5</f>
        <v>0</v>
      </c>
      <c r="G34" s="58">
        <f>+'様式D-3_S024'!BA5</f>
        <v>0</v>
      </c>
      <c r="H34" s="34">
        <f>+'様式D-3_S024'!BB5</f>
        <v>0</v>
      </c>
      <c r="I34" s="60">
        <f>+'様式D-3_S024'!BC5</f>
        <v>0</v>
      </c>
      <c r="J34" s="58">
        <f>+'様式D-3_S024'!BD5</f>
        <v>0</v>
      </c>
      <c r="K34" s="58">
        <f>+'様式D-3_S024'!BE5</f>
        <v>0</v>
      </c>
      <c r="L34" s="34">
        <f>+'様式D-3_S024'!BF5</f>
        <v>2</v>
      </c>
      <c r="M34" s="60">
        <f>+'様式D-3_S024'!BG5</f>
        <v>0</v>
      </c>
      <c r="N34" s="58">
        <f>+'様式D-3_S024'!BH5</f>
        <v>0</v>
      </c>
      <c r="O34" s="58">
        <f>+'様式D-3_S024'!BI5</f>
        <v>0</v>
      </c>
      <c r="P34" s="34">
        <f>+'様式D-3_S024'!BJ5</f>
        <v>0</v>
      </c>
      <c r="Q34" s="78" t="str">
        <f>+'様式D-3_S024'!BK5</f>
        <v/>
      </c>
      <c r="R34" s="77" t="str">
        <f>+'様式D-3_S024'!BL5</f>
        <v/>
      </c>
      <c r="S34" s="79" t="str">
        <f>+'様式D-3_S024'!BM5</f>
        <v/>
      </c>
      <c r="T34" s="76" t="str">
        <f>+'様式D-3_S024'!BN5</f>
        <v/>
      </c>
      <c r="U34" s="68">
        <f>+'様式D-3_S024'!BO5</f>
        <v>0</v>
      </c>
      <c r="V34" s="69">
        <f>+'様式D-3_S024'!BP5</f>
        <v>0</v>
      </c>
      <c r="W34" s="80">
        <f>+'様式D-3_S024'!BQ5</f>
        <v>0</v>
      </c>
      <c r="X34" s="70">
        <f>+'様式D-3_S024'!BR5</f>
        <v>0.13250000000000001</v>
      </c>
      <c r="Y34" s="68">
        <f>+'様式D-3_S024'!BS5</f>
        <v>0</v>
      </c>
      <c r="Z34" s="69">
        <f>+'様式D-3_S024'!BT5</f>
        <v>0</v>
      </c>
      <c r="AA34" s="80">
        <f>+'様式D-3_S024'!BU5</f>
        <v>0</v>
      </c>
      <c r="AB34" s="82">
        <f>+'様式D-3_S024'!BV5</f>
        <v>0</v>
      </c>
      <c r="AC34" s="50"/>
      <c r="AD34" s="50"/>
      <c r="AE34" s="50"/>
      <c r="AF34" s="50"/>
      <c r="AG34" s="50"/>
      <c r="AH34" s="50"/>
      <c r="AI34" s="50"/>
      <c r="AJ34" s="50"/>
    </row>
    <row r="35" spans="2:36" x14ac:dyDescent="0.15">
      <c r="B35" s="216" t="str">
        <f>+'様式D-3_S025'!AV5</f>
        <v>S025</v>
      </c>
      <c r="C35" s="227">
        <f>+'様式D-3_S025'!AW5</f>
        <v>10.4</v>
      </c>
      <c r="D35" s="128" t="str">
        <f>+'様式D-3_S025'!AX5</f>
        <v>Ⅰ</v>
      </c>
      <c r="E35" s="56">
        <f>+'様式D-3_S025'!AY5</f>
        <v>0</v>
      </c>
      <c r="F35" s="58">
        <f>+'様式D-3_S025'!AZ5</f>
        <v>0</v>
      </c>
      <c r="G35" s="58">
        <f>+'様式D-3_S025'!BA5</f>
        <v>0</v>
      </c>
      <c r="H35" s="34">
        <f>+'様式D-3_S025'!BB5</f>
        <v>0</v>
      </c>
      <c r="I35" s="60">
        <f>+'様式D-3_S025'!BC5</f>
        <v>0</v>
      </c>
      <c r="J35" s="58">
        <f>+'様式D-3_S025'!BD5</f>
        <v>0</v>
      </c>
      <c r="K35" s="58">
        <f>+'様式D-3_S025'!BE5</f>
        <v>0</v>
      </c>
      <c r="L35" s="34">
        <f>+'様式D-3_S025'!BF5</f>
        <v>0</v>
      </c>
      <c r="M35" s="60">
        <f>+'様式D-3_S025'!BG5</f>
        <v>0</v>
      </c>
      <c r="N35" s="58">
        <f>+'様式D-3_S025'!BH5</f>
        <v>0</v>
      </c>
      <c r="O35" s="58">
        <f>+'様式D-3_S025'!BI5</f>
        <v>0</v>
      </c>
      <c r="P35" s="34">
        <f>+'様式D-3_S025'!BJ5</f>
        <v>0</v>
      </c>
      <c r="Q35" s="78" t="str">
        <f>+'様式D-3_S025'!BK5</f>
        <v/>
      </c>
      <c r="R35" s="77" t="str">
        <f>+'様式D-3_S025'!BL5</f>
        <v/>
      </c>
      <c r="S35" s="79" t="str">
        <f>+'様式D-3_S025'!BM5</f>
        <v/>
      </c>
      <c r="T35" s="76" t="str">
        <f>+'様式D-3_S025'!BN5</f>
        <v/>
      </c>
      <c r="U35" s="68">
        <f>+'様式D-3_S025'!BO5</f>
        <v>0</v>
      </c>
      <c r="V35" s="69">
        <f>+'様式D-3_S025'!BP5</f>
        <v>0</v>
      </c>
      <c r="W35" s="80">
        <f>+'様式D-3_S025'!BQ5</f>
        <v>0</v>
      </c>
      <c r="X35" s="70">
        <f>+'様式D-3_S025'!BR5</f>
        <v>0</v>
      </c>
      <c r="Y35" s="68">
        <f>+'様式D-3_S025'!BS5</f>
        <v>0</v>
      </c>
      <c r="Z35" s="69">
        <f>+'様式D-3_S025'!BT5</f>
        <v>0</v>
      </c>
      <c r="AA35" s="80">
        <f>+'様式D-3_S025'!BU5</f>
        <v>0</v>
      </c>
      <c r="AB35" s="82">
        <f>+'様式D-3_S025'!BV5</f>
        <v>0</v>
      </c>
      <c r="AC35" s="50"/>
      <c r="AD35" s="50"/>
      <c r="AE35" s="50"/>
      <c r="AF35" s="50"/>
      <c r="AG35" s="50"/>
      <c r="AH35" s="50"/>
      <c r="AI35" s="50"/>
      <c r="AJ35" s="50"/>
    </row>
    <row r="36" spans="2:36" x14ac:dyDescent="0.15">
      <c r="B36" s="216" t="str">
        <f>+'様式D-3_S026'!AV5</f>
        <v>S026</v>
      </c>
      <c r="C36" s="227">
        <f>+'様式D-3_S026'!AW5</f>
        <v>10.4</v>
      </c>
      <c r="D36" s="128" t="str">
        <f>+'様式D-3_S026'!AX5</f>
        <v>Ⅱ</v>
      </c>
      <c r="E36" s="56">
        <f>+'様式D-3_S026'!AY5</f>
        <v>0</v>
      </c>
      <c r="F36" s="58">
        <f>+'様式D-3_S026'!AZ5</f>
        <v>0</v>
      </c>
      <c r="G36" s="58">
        <f>+'様式D-3_S026'!BA5</f>
        <v>0</v>
      </c>
      <c r="H36" s="34">
        <f>+'様式D-3_S026'!BB5</f>
        <v>0</v>
      </c>
      <c r="I36" s="60">
        <f>+'様式D-3_S026'!BC5</f>
        <v>0</v>
      </c>
      <c r="J36" s="58">
        <f>+'様式D-3_S026'!BD5</f>
        <v>0</v>
      </c>
      <c r="K36" s="58">
        <f>+'様式D-3_S026'!BE5</f>
        <v>0</v>
      </c>
      <c r="L36" s="34">
        <f>+'様式D-3_S026'!BF5</f>
        <v>2</v>
      </c>
      <c r="M36" s="60">
        <f>+'様式D-3_S026'!BG5</f>
        <v>0</v>
      </c>
      <c r="N36" s="58">
        <f>+'様式D-3_S026'!BH5</f>
        <v>0</v>
      </c>
      <c r="O36" s="58">
        <f>+'様式D-3_S026'!BI5</f>
        <v>0</v>
      </c>
      <c r="P36" s="34">
        <f>+'様式D-3_S026'!BJ5</f>
        <v>0</v>
      </c>
      <c r="Q36" s="78" t="str">
        <f>+'様式D-3_S026'!BK5</f>
        <v/>
      </c>
      <c r="R36" s="77" t="str">
        <f>+'様式D-3_S026'!BL5</f>
        <v/>
      </c>
      <c r="S36" s="79" t="str">
        <f>+'様式D-3_S026'!BM5</f>
        <v/>
      </c>
      <c r="T36" s="76" t="str">
        <f>+'様式D-3_S026'!BN5</f>
        <v/>
      </c>
      <c r="U36" s="68">
        <f>+'様式D-3_S026'!BO5</f>
        <v>0</v>
      </c>
      <c r="V36" s="69">
        <f>+'様式D-3_S026'!BP5</f>
        <v>0</v>
      </c>
      <c r="W36" s="80">
        <f>+'様式D-3_S026'!BQ5</f>
        <v>0</v>
      </c>
      <c r="X36" s="70">
        <f>+'様式D-3_S026'!BR5</f>
        <v>0.36249999999999999</v>
      </c>
      <c r="Y36" s="68">
        <f>+'様式D-3_S026'!BS5</f>
        <v>0</v>
      </c>
      <c r="Z36" s="69">
        <f>+'様式D-3_S026'!BT5</f>
        <v>0</v>
      </c>
      <c r="AA36" s="80">
        <f>+'様式D-3_S026'!BU5</f>
        <v>0</v>
      </c>
      <c r="AB36" s="82">
        <f>+'様式D-3_S026'!BV5</f>
        <v>0</v>
      </c>
      <c r="AC36" s="50"/>
      <c r="AD36" s="50"/>
      <c r="AE36" s="50"/>
      <c r="AF36" s="50"/>
      <c r="AG36" s="50"/>
      <c r="AH36" s="50"/>
      <c r="AI36" s="50"/>
      <c r="AJ36" s="50"/>
    </row>
    <row r="37" spans="2:36" x14ac:dyDescent="0.15">
      <c r="B37" s="216" t="str">
        <f>+'様式D-3_S027'!AV5</f>
        <v>S027</v>
      </c>
      <c r="C37" s="227">
        <f>+'様式D-3_S027'!AW5</f>
        <v>10.4</v>
      </c>
      <c r="D37" s="128" t="str">
        <f>+'様式D-3_S027'!AX5</f>
        <v>Ⅱ</v>
      </c>
      <c r="E37" s="56">
        <f>+'様式D-3_S027'!AY5</f>
        <v>0</v>
      </c>
      <c r="F37" s="58">
        <f>+'様式D-3_S027'!AZ5</f>
        <v>0</v>
      </c>
      <c r="G37" s="58">
        <f>+'様式D-3_S027'!BA5</f>
        <v>0</v>
      </c>
      <c r="H37" s="34">
        <f>+'様式D-3_S027'!BB5</f>
        <v>0</v>
      </c>
      <c r="I37" s="60">
        <f>+'様式D-3_S027'!BC5</f>
        <v>0</v>
      </c>
      <c r="J37" s="58">
        <f>+'様式D-3_S027'!BD5</f>
        <v>0</v>
      </c>
      <c r="K37" s="58">
        <f>+'様式D-3_S027'!BE5</f>
        <v>0</v>
      </c>
      <c r="L37" s="34">
        <f>+'様式D-3_S027'!BF5</f>
        <v>1</v>
      </c>
      <c r="M37" s="60">
        <f>+'様式D-3_S027'!BG5</f>
        <v>0</v>
      </c>
      <c r="N37" s="58">
        <f>+'様式D-3_S027'!BH5</f>
        <v>0</v>
      </c>
      <c r="O37" s="58">
        <f>+'様式D-3_S027'!BI5</f>
        <v>0</v>
      </c>
      <c r="P37" s="34">
        <f>+'様式D-3_S027'!BJ5</f>
        <v>0</v>
      </c>
      <c r="Q37" s="78" t="str">
        <f>+'様式D-3_S027'!BK5</f>
        <v/>
      </c>
      <c r="R37" s="77" t="str">
        <f>+'様式D-3_S027'!BL5</f>
        <v/>
      </c>
      <c r="S37" s="79" t="str">
        <f>+'様式D-3_S027'!BM5</f>
        <v/>
      </c>
      <c r="T37" s="76" t="str">
        <f>+'様式D-3_S027'!BN5</f>
        <v/>
      </c>
      <c r="U37" s="68">
        <f>+'様式D-3_S027'!BO5</f>
        <v>0</v>
      </c>
      <c r="V37" s="69">
        <f>+'様式D-3_S027'!BP5</f>
        <v>0</v>
      </c>
      <c r="W37" s="80">
        <f>+'様式D-3_S027'!BQ5</f>
        <v>0</v>
      </c>
      <c r="X37" s="70">
        <f>+'様式D-3_S027'!BR5</f>
        <v>2.94</v>
      </c>
      <c r="Y37" s="68">
        <f>+'様式D-3_S027'!BS5</f>
        <v>0</v>
      </c>
      <c r="Z37" s="69">
        <f>+'様式D-3_S027'!BT5</f>
        <v>0</v>
      </c>
      <c r="AA37" s="80">
        <f>+'様式D-3_S027'!BU5</f>
        <v>0</v>
      </c>
      <c r="AB37" s="82">
        <f>+'様式D-3_S027'!BV5</f>
        <v>0</v>
      </c>
      <c r="AC37" s="50"/>
      <c r="AD37" s="50"/>
      <c r="AE37" s="50"/>
      <c r="AF37" s="50"/>
      <c r="AG37" s="50"/>
      <c r="AH37" s="50"/>
      <c r="AI37" s="50"/>
      <c r="AJ37" s="50"/>
    </row>
    <row r="38" spans="2:36" x14ac:dyDescent="0.15">
      <c r="B38" s="216" t="str">
        <f>+'様式D-3_S028'!AV5</f>
        <v>S028</v>
      </c>
      <c r="C38" s="227">
        <f>+'様式D-3_S028'!AW5</f>
        <v>10.4</v>
      </c>
      <c r="D38" s="128" t="str">
        <f>+'様式D-3_S028'!AX5</f>
        <v>Ⅱ</v>
      </c>
      <c r="E38" s="56">
        <f>+'様式D-3_S028'!AY5</f>
        <v>0</v>
      </c>
      <c r="F38" s="58">
        <f>+'様式D-3_S028'!AZ5</f>
        <v>0</v>
      </c>
      <c r="G38" s="58">
        <f>+'様式D-3_S028'!BA5</f>
        <v>0</v>
      </c>
      <c r="H38" s="34">
        <f>+'様式D-3_S028'!BB5</f>
        <v>0</v>
      </c>
      <c r="I38" s="60">
        <f>+'様式D-3_S028'!BC5</f>
        <v>0</v>
      </c>
      <c r="J38" s="58">
        <f>+'様式D-3_S028'!BD5</f>
        <v>0</v>
      </c>
      <c r="K38" s="58">
        <f>+'様式D-3_S028'!BE5</f>
        <v>0</v>
      </c>
      <c r="L38" s="34">
        <f>+'様式D-3_S028'!BF5</f>
        <v>1</v>
      </c>
      <c r="M38" s="60">
        <f>+'様式D-3_S028'!BG5</f>
        <v>0</v>
      </c>
      <c r="N38" s="58">
        <f>+'様式D-3_S028'!BH5</f>
        <v>0</v>
      </c>
      <c r="O38" s="58">
        <f>+'様式D-3_S028'!BI5</f>
        <v>0</v>
      </c>
      <c r="P38" s="34">
        <f>+'様式D-3_S028'!BJ5</f>
        <v>1</v>
      </c>
      <c r="Q38" s="78" t="str">
        <f>+'様式D-3_S028'!BK5</f>
        <v/>
      </c>
      <c r="R38" s="77" t="str">
        <f>+'様式D-3_S028'!BL5</f>
        <v/>
      </c>
      <c r="S38" s="79" t="str">
        <f>+'様式D-3_S028'!BM5</f>
        <v/>
      </c>
      <c r="T38" s="76" t="str">
        <f>+'様式D-3_S028'!BN5</f>
        <v/>
      </c>
      <c r="U38" s="68">
        <f>+'様式D-3_S028'!BO5</f>
        <v>0</v>
      </c>
      <c r="V38" s="69">
        <f>+'様式D-3_S028'!BP5</f>
        <v>0</v>
      </c>
      <c r="W38" s="80">
        <f>+'様式D-3_S028'!BQ5</f>
        <v>0</v>
      </c>
      <c r="X38" s="70">
        <f>+'様式D-3_S028'!BR5</f>
        <v>0.22000000000000003</v>
      </c>
      <c r="Y38" s="68">
        <f>+'様式D-3_S028'!BS5</f>
        <v>0</v>
      </c>
      <c r="Z38" s="69">
        <f>+'様式D-3_S028'!BT5</f>
        <v>0</v>
      </c>
      <c r="AA38" s="80">
        <f>+'様式D-3_S028'!BU5</f>
        <v>0</v>
      </c>
      <c r="AB38" s="82">
        <f>+'様式D-3_S028'!BV5</f>
        <v>12</v>
      </c>
      <c r="AC38" s="50"/>
      <c r="AD38" s="50"/>
      <c r="AE38" s="50"/>
      <c r="AF38" s="50"/>
      <c r="AG38" s="50"/>
      <c r="AH38" s="50"/>
      <c r="AI38" s="50"/>
      <c r="AJ38" s="50"/>
    </row>
    <row r="39" spans="2:36" x14ac:dyDescent="0.15">
      <c r="B39" s="216" t="str">
        <f>+'様式D-3_S029'!AV5</f>
        <v>S029</v>
      </c>
      <c r="C39" s="227">
        <f>+'様式D-3_S029'!AW5</f>
        <v>10.45</v>
      </c>
      <c r="D39" s="128" t="str">
        <f>+'様式D-3_S029'!AX5</f>
        <v>Ⅱ</v>
      </c>
      <c r="E39" s="56">
        <f>+'様式D-3_S029'!AY5</f>
        <v>0</v>
      </c>
      <c r="F39" s="58">
        <f>+'様式D-3_S029'!AZ5</f>
        <v>0</v>
      </c>
      <c r="G39" s="58">
        <f>+'様式D-3_S029'!BA5</f>
        <v>0</v>
      </c>
      <c r="H39" s="34">
        <f>+'様式D-3_S029'!BB5</f>
        <v>0</v>
      </c>
      <c r="I39" s="60">
        <f>+'様式D-3_S029'!BC5</f>
        <v>0</v>
      </c>
      <c r="J39" s="58">
        <f>+'様式D-3_S029'!BD5</f>
        <v>0</v>
      </c>
      <c r="K39" s="58">
        <f>+'様式D-3_S029'!BE5</f>
        <v>0</v>
      </c>
      <c r="L39" s="34">
        <f>+'様式D-3_S029'!BF5</f>
        <v>3</v>
      </c>
      <c r="M39" s="60">
        <f>+'様式D-3_S029'!BG5</f>
        <v>0</v>
      </c>
      <c r="N39" s="58">
        <f>+'様式D-3_S029'!BH5</f>
        <v>0</v>
      </c>
      <c r="O39" s="58">
        <f>+'様式D-3_S029'!BI5</f>
        <v>0</v>
      </c>
      <c r="P39" s="34">
        <f>+'様式D-3_S029'!BJ5</f>
        <v>0</v>
      </c>
      <c r="Q39" s="78" t="str">
        <f>+'様式D-3_S029'!BK5</f>
        <v/>
      </c>
      <c r="R39" s="77" t="str">
        <f>+'様式D-3_S029'!BL5</f>
        <v/>
      </c>
      <c r="S39" s="79" t="str">
        <f>+'様式D-3_S029'!BM5</f>
        <v/>
      </c>
      <c r="T39" s="76" t="str">
        <f>+'様式D-3_S029'!BN5</f>
        <v/>
      </c>
      <c r="U39" s="68">
        <f>+'様式D-3_S029'!BO5</f>
        <v>0</v>
      </c>
      <c r="V39" s="69">
        <f>+'様式D-3_S029'!BP5</f>
        <v>0</v>
      </c>
      <c r="W39" s="80">
        <f>+'様式D-3_S029'!BQ5</f>
        <v>0</v>
      </c>
      <c r="X39" s="70">
        <f>+'様式D-3_S029'!BR5</f>
        <v>2.3950000000000005</v>
      </c>
      <c r="Y39" s="68">
        <f>+'様式D-3_S029'!BS5</f>
        <v>0</v>
      </c>
      <c r="Z39" s="69">
        <f>+'様式D-3_S029'!BT5</f>
        <v>0</v>
      </c>
      <c r="AA39" s="80">
        <f>+'様式D-3_S029'!BU5</f>
        <v>0</v>
      </c>
      <c r="AB39" s="82">
        <f>+'様式D-3_S029'!BV5</f>
        <v>0</v>
      </c>
      <c r="AC39" s="50"/>
      <c r="AD39" s="50"/>
      <c r="AE39" s="50"/>
      <c r="AF39" s="50"/>
      <c r="AG39" s="50"/>
      <c r="AH39" s="50"/>
      <c r="AI39" s="50"/>
      <c r="AJ39" s="50"/>
    </row>
    <row r="40" spans="2:36" x14ac:dyDescent="0.15">
      <c r="B40" s="216" t="str">
        <f>+'様式D-3_S030'!AV5</f>
        <v>S030</v>
      </c>
      <c r="C40" s="227">
        <f>+'様式D-3_S030'!AW5</f>
        <v>10.4</v>
      </c>
      <c r="D40" s="128" t="str">
        <f>+'様式D-3_S030'!AX5</f>
        <v>Ⅱ</v>
      </c>
      <c r="E40" s="56">
        <f>+'様式D-3_S030'!AY5</f>
        <v>0</v>
      </c>
      <c r="F40" s="58">
        <f>+'様式D-3_S030'!AZ5</f>
        <v>0</v>
      </c>
      <c r="G40" s="58">
        <f>+'様式D-3_S030'!BA5</f>
        <v>0</v>
      </c>
      <c r="H40" s="34">
        <f>+'様式D-3_S030'!BB5</f>
        <v>0</v>
      </c>
      <c r="I40" s="60">
        <f>+'様式D-3_S030'!BC5</f>
        <v>0</v>
      </c>
      <c r="J40" s="58">
        <f>+'様式D-3_S030'!BD5</f>
        <v>0</v>
      </c>
      <c r="K40" s="58">
        <f>+'様式D-3_S030'!BE5</f>
        <v>0</v>
      </c>
      <c r="L40" s="34">
        <f>+'様式D-3_S030'!BF5</f>
        <v>1</v>
      </c>
      <c r="M40" s="60">
        <f>+'様式D-3_S030'!BG5</f>
        <v>0</v>
      </c>
      <c r="N40" s="58">
        <f>+'様式D-3_S030'!BH5</f>
        <v>0</v>
      </c>
      <c r="O40" s="58">
        <f>+'様式D-3_S030'!BI5</f>
        <v>0</v>
      </c>
      <c r="P40" s="34">
        <f>+'様式D-3_S030'!BJ5</f>
        <v>0</v>
      </c>
      <c r="Q40" s="78" t="str">
        <f>+'様式D-3_S030'!BK5</f>
        <v/>
      </c>
      <c r="R40" s="77" t="str">
        <f>+'様式D-3_S030'!BL5</f>
        <v/>
      </c>
      <c r="S40" s="79" t="str">
        <f>+'様式D-3_S030'!BM5</f>
        <v/>
      </c>
      <c r="T40" s="76" t="str">
        <f>+'様式D-3_S030'!BN5</f>
        <v/>
      </c>
      <c r="U40" s="68">
        <f>+'様式D-3_S030'!BO5</f>
        <v>0</v>
      </c>
      <c r="V40" s="69">
        <f>+'様式D-3_S030'!BP5</f>
        <v>0</v>
      </c>
      <c r="W40" s="80">
        <f>+'様式D-3_S030'!BQ5</f>
        <v>0</v>
      </c>
      <c r="X40" s="70">
        <f>+'様式D-3_S030'!BR5</f>
        <v>4.0000000000000008E-2</v>
      </c>
      <c r="Y40" s="68">
        <f>+'様式D-3_S030'!BS5</f>
        <v>0</v>
      </c>
      <c r="Z40" s="69">
        <f>+'様式D-3_S030'!BT5</f>
        <v>0</v>
      </c>
      <c r="AA40" s="80">
        <f>+'様式D-3_S030'!BU5</f>
        <v>0</v>
      </c>
      <c r="AB40" s="82">
        <f>+'様式D-3_S030'!BV5</f>
        <v>0</v>
      </c>
      <c r="AC40" s="50"/>
      <c r="AD40" s="50"/>
      <c r="AE40" s="50"/>
      <c r="AF40" s="50"/>
      <c r="AG40" s="50"/>
      <c r="AH40" s="50"/>
      <c r="AI40" s="50"/>
      <c r="AJ40" s="50"/>
    </row>
    <row r="41" spans="2:36" x14ac:dyDescent="0.15">
      <c r="B41" s="216" t="str">
        <f>+'様式D-3_S031'!AV5</f>
        <v>S031</v>
      </c>
      <c r="C41" s="227">
        <f>+'様式D-3_S031'!AW5</f>
        <v>10.4</v>
      </c>
      <c r="D41" s="128" t="str">
        <f>+'様式D-3_S031'!AX5</f>
        <v>Ⅰ</v>
      </c>
      <c r="E41" s="56">
        <f>+'様式D-3_S031'!AY5</f>
        <v>0</v>
      </c>
      <c r="F41" s="58">
        <f>+'様式D-3_S031'!AZ5</f>
        <v>0</v>
      </c>
      <c r="G41" s="58">
        <f>+'様式D-3_S031'!BA5</f>
        <v>0</v>
      </c>
      <c r="H41" s="34">
        <f>+'様式D-3_S031'!BB5</f>
        <v>0</v>
      </c>
      <c r="I41" s="60">
        <f>+'様式D-3_S031'!BC5</f>
        <v>0</v>
      </c>
      <c r="J41" s="58">
        <f>+'様式D-3_S031'!BD5</f>
        <v>0</v>
      </c>
      <c r="K41" s="58">
        <f>+'様式D-3_S031'!BE5</f>
        <v>0</v>
      </c>
      <c r="L41" s="34">
        <f>+'様式D-3_S031'!BF5</f>
        <v>0</v>
      </c>
      <c r="M41" s="60">
        <f>+'様式D-3_S031'!BG5</f>
        <v>0</v>
      </c>
      <c r="N41" s="58">
        <f>+'様式D-3_S031'!BH5</f>
        <v>0</v>
      </c>
      <c r="O41" s="58">
        <f>+'様式D-3_S031'!BI5</f>
        <v>0</v>
      </c>
      <c r="P41" s="34">
        <f>+'様式D-3_S031'!BJ5</f>
        <v>0</v>
      </c>
      <c r="Q41" s="78" t="str">
        <f>+'様式D-3_S031'!BK5</f>
        <v/>
      </c>
      <c r="R41" s="77" t="str">
        <f>+'様式D-3_S031'!BL5</f>
        <v/>
      </c>
      <c r="S41" s="79" t="str">
        <f>+'様式D-3_S031'!BM5</f>
        <v/>
      </c>
      <c r="T41" s="76" t="str">
        <f>+'様式D-3_S031'!BN5</f>
        <v/>
      </c>
      <c r="U41" s="68">
        <f>+'様式D-3_S031'!BO5</f>
        <v>0</v>
      </c>
      <c r="V41" s="69">
        <f>+'様式D-3_S031'!BP5</f>
        <v>0</v>
      </c>
      <c r="W41" s="80">
        <f>+'様式D-3_S031'!BQ5</f>
        <v>0</v>
      </c>
      <c r="X41" s="70">
        <f>+'様式D-3_S031'!BR5</f>
        <v>0</v>
      </c>
      <c r="Y41" s="68">
        <f>+'様式D-3_S031'!BS5</f>
        <v>0</v>
      </c>
      <c r="Z41" s="69">
        <f>+'様式D-3_S031'!BT5</f>
        <v>0</v>
      </c>
      <c r="AA41" s="80">
        <f>+'様式D-3_S031'!BU5</f>
        <v>0</v>
      </c>
      <c r="AB41" s="82">
        <f>+'様式D-3_S031'!BV5</f>
        <v>0</v>
      </c>
      <c r="AC41" s="50"/>
      <c r="AD41" s="50"/>
      <c r="AE41" s="50"/>
      <c r="AF41" s="50"/>
      <c r="AG41" s="50"/>
      <c r="AH41" s="50"/>
      <c r="AI41" s="50"/>
      <c r="AJ41" s="50"/>
    </row>
    <row r="42" spans="2:36" x14ac:dyDescent="0.15">
      <c r="B42" s="216" t="str">
        <f>+'様式D-3_S032'!AV5</f>
        <v>S032</v>
      </c>
      <c r="C42" s="227">
        <f>+'様式D-3_S032'!AW5</f>
        <v>10.4</v>
      </c>
      <c r="D42" s="128" t="str">
        <f>+'様式D-3_S032'!AX5</f>
        <v>Ⅱ</v>
      </c>
      <c r="E42" s="56">
        <f>+'様式D-3_S032'!AY5</f>
        <v>0</v>
      </c>
      <c r="F42" s="58">
        <f>+'様式D-3_S032'!AZ5</f>
        <v>0</v>
      </c>
      <c r="G42" s="58">
        <f>+'様式D-3_S032'!BA5</f>
        <v>0</v>
      </c>
      <c r="H42" s="34">
        <f>+'様式D-3_S032'!BB5</f>
        <v>0</v>
      </c>
      <c r="I42" s="60">
        <f>+'様式D-3_S032'!BC5</f>
        <v>0</v>
      </c>
      <c r="J42" s="58">
        <f>+'様式D-3_S032'!BD5</f>
        <v>0</v>
      </c>
      <c r="K42" s="58">
        <f>+'様式D-3_S032'!BE5</f>
        <v>0</v>
      </c>
      <c r="L42" s="34">
        <f>+'様式D-3_S032'!BF5</f>
        <v>2</v>
      </c>
      <c r="M42" s="60">
        <f>+'様式D-3_S032'!BG5</f>
        <v>0</v>
      </c>
      <c r="N42" s="58">
        <f>+'様式D-3_S032'!BH5</f>
        <v>0</v>
      </c>
      <c r="O42" s="58">
        <f>+'様式D-3_S032'!BI5</f>
        <v>0</v>
      </c>
      <c r="P42" s="34">
        <f>+'様式D-3_S032'!BJ5</f>
        <v>0</v>
      </c>
      <c r="Q42" s="78" t="str">
        <f>+'様式D-3_S032'!BK5</f>
        <v/>
      </c>
      <c r="R42" s="77" t="str">
        <f>+'様式D-3_S032'!BL5</f>
        <v/>
      </c>
      <c r="S42" s="79" t="str">
        <f>+'様式D-3_S032'!BM5</f>
        <v/>
      </c>
      <c r="T42" s="76" t="str">
        <f>+'様式D-3_S032'!BN5</f>
        <v/>
      </c>
      <c r="U42" s="68">
        <f>+'様式D-3_S032'!BO5</f>
        <v>0</v>
      </c>
      <c r="V42" s="69">
        <f>+'様式D-3_S032'!BP5</f>
        <v>0</v>
      </c>
      <c r="W42" s="80">
        <f>+'様式D-3_S032'!BQ5</f>
        <v>0</v>
      </c>
      <c r="X42" s="70">
        <f>+'様式D-3_S032'!BR5</f>
        <v>0.64</v>
      </c>
      <c r="Y42" s="68">
        <f>+'様式D-3_S032'!BS5</f>
        <v>0</v>
      </c>
      <c r="Z42" s="69">
        <f>+'様式D-3_S032'!BT5</f>
        <v>0</v>
      </c>
      <c r="AA42" s="80">
        <f>+'様式D-3_S032'!BU5</f>
        <v>0</v>
      </c>
      <c r="AB42" s="82">
        <f>+'様式D-3_S032'!BV5</f>
        <v>0</v>
      </c>
      <c r="AC42" s="50"/>
      <c r="AD42" s="50"/>
      <c r="AE42" s="50"/>
      <c r="AF42" s="50"/>
      <c r="AG42" s="50"/>
      <c r="AH42" s="50"/>
      <c r="AI42" s="50"/>
      <c r="AJ42" s="50"/>
    </row>
    <row r="43" spans="2:36" x14ac:dyDescent="0.15">
      <c r="B43" s="216" t="str">
        <f>+'様式D-3_S033'!AV5</f>
        <v>S033</v>
      </c>
      <c r="C43" s="227">
        <f>+'様式D-3_S033'!AW5</f>
        <v>10.5</v>
      </c>
      <c r="D43" s="128" t="str">
        <f>+'様式D-3_S033'!AX5</f>
        <v>Ⅱ</v>
      </c>
      <c r="E43" s="56">
        <f>+'様式D-3_S033'!AY5</f>
        <v>0</v>
      </c>
      <c r="F43" s="58">
        <f>+'様式D-3_S033'!AZ5</f>
        <v>0</v>
      </c>
      <c r="G43" s="58">
        <f>+'様式D-3_S033'!BA5</f>
        <v>0</v>
      </c>
      <c r="H43" s="34">
        <f>+'様式D-3_S033'!BB5</f>
        <v>0</v>
      </c>
      <c r="I43" s="60">
        <f>+'様式D-3_S033'!BC5</f>
        <v>0</v>
      </c>
      <c r="J43" s="58">
        <f>+'様式D-3_S033'!BD5</f>
        <v>0</v>
      </c>
      <c r="K43" s="58">
        <f>+'様式D-3_S033'!BE5</f>
        <v>0</v>
      </c>
      <c r="L43" s="34">
        <f>+'様式D-3_S033'!BF5</f>
        <v>1</v>
      </c>
      <c r="M43" s="60">
        <f>+'様式D-3_S033'!BG5</f>
        <v>0</v>
      </c>
      <c r="N43" s="58">
        <f>+'様式D-3_S033'!BH5</f>
        <v>0</v>
      </c>
      <c r="O43" s="58">
        <f>+'様式D-3_S033'!BI5</f>
        <v>0</v>
      </c>
      <c r="P43" s="34">
        <f>+'様式D-3_S033'!BJ5</f>
        <v>0</v>
      </c>
      <c r="Q43" s="78" t="str">
        <f>+'様式D-3_S033'!BK5</f>
        <v/>
      </c>
      <c r="R43" s="77" t="str">
        <f>+'様式D-3_S033'!BL5</f>
        <v/>
      </c>
      <c r="S43" s="79" t="str">
        <f>+'様式D-3_S033'!BM5</f>
        <v/>
      </c>
      <c r="T43" s="76" t="str">
        <f>+'様式D-3_S033'!BN5</f>
        <v/>
      </c>
      <c r="U43" s="68">
        <f>+'様式D-3_S033'!BO5</f>
        <v>0</v>
      </c>
      <c r="V43" s="69">
        <f>+'様式D-3_S033'!BP5</f>
        <v>0</v>
      </c>
      <c r="W43" s="80">
        <f>+'様式D-3_S033'!BQ5</f>
        <v>0</v>
      </c>
      <c r="X43" s="70">
        <f>+'様式D-3_S033'!BR5</f>
        <v>1.4</v>
      </c>
      <c r="Y43" s="68">
        <f>+'様式D-3_S033'!BS5</f>
        <v>0</v>
      </c>
      <c r="Z43" s="69">
        <f>+'様式D-3_S033'!BT5</f>
        <v>0</v>
      </c>
      <c r="AA43" s="80">
        <f>+'様式D-3_S033'!BU5</f>
        <v>0</v>
      </c>
      <c r="AB43" s="82">
        <f>+'様式D-3_S033'!BV5</f>
        <v>0</v>
      </c>
      <c r="AC43" s="50"/>
      <c r="AD43" s="50"/>
      <c r="AE43" s="50"/>
      <c r="AF43" s="50"/>
      <c r="AG43" s="50"/>
      <c r="AH43" s="50"/>
      <c r="AI43" s="50"/>
      <c r="AJ43" s="50"/>
    </row>
    <row r="44" spans="2:36" x14ac:dyDescent="0.15">
      <c r="B44" s="216" t="str">
        <f>+'様式D-3_S034'!AV5</f>
        <v>S034</v>
      </c>
      <c r="C44" s="217">
        <f>+'様式D-3_S034'!AW5</f>
        <v>10.4</v>
      </c>
      <c r="D44" s="218" t="str">
        <f>+'様式D-3_S034'!AX5</f>
        <v>Ⅱ</v>
      </c>
      <c r="E44" s="56">
        <f>+'様式D-3_S034'!AY5</f>
        <v>0</v>
      </c>
      <c r="F44" s="58">
        <f>+'様式D-3_S034'!AZ5</f>
        <v>0</v>
      </c>
      <c r="G44" s="58">
        <f>+'様式D-3_S034'!BA5</f>
        <v>0</v>
      </c>
      <c r="H44" s="219">
        <f>+'様式D-3_S034'!BB5</f>
        <v>0</v>
      </c>
      <c r="I44" s="220">
        <f>+'様式D-3_S034'!BC5</f>
        <v>0</v>
      </c>
      <c r="J44" s="58">
        <f>+'様式D-3_S034'!BD5</f>
        <v>0</v>
      </c>
      <c r="K44" s="58">
        <f>+'様式D-3_S034'!BE5</f>
        <v>0</v>
      </c>
      <c r="L44" s="219">
        <f>+'様式D-3_S034'!BF5</f>
        <v>1</v>
      </c>
      <c r="M44" s="220">
        <f>+'様式D-3_S034'!BG5</f>
        <v>0</v>
      </c>
      <c r="N44" s="58">
        <f>+'様式D-3_S034'!BH5</f>
        <v>0</v>
      </c>
      <c r="O44" s="58">
        <f>+'様式D-3_S034'!BI5</f>
        <v>0</v>
      </c>
      <c r="P44" s="219">
        <f>+'様式D-3_S034'!BJ5</f>
        <v>0</v>
      </c>
      <c r="Q44" s="221" t="str">
        <f>+'様式D-3_S034'!BK5</f>
        <v/>
      </c>
      <c r="R44" s="222" t="str">
        <f>+'様式D-3_S034'!BL5</f>
        <v/>
      </c>
      <c r="S44" s="222" t="str">
        <f>+'様式D-3_S034'!BM5</f>
        <v/>
      </c>
      <c r="T44" s="223" t="str">
        <f>+'様式D-3_S034'!BN5</f>
        <v/>
      </c>
      <c r="U44" s="224">
        <f>+'様式D-3_S034'!BO5</f>
        <v>0</v>
      </c>
      <c r="V44" s="80">
        <f>+'様式D-3_S034'!BP5</f>
        <v>0</v>
      </c>
      <c r="W44" s="80">
        <f>+'様式D-3_S034'!BQ5</f>
        <v>0</v>
      </c>
      <c r="X44" s="225">
        <f>+'様式D-3_S034'!BR5</f>
        <v>9.0000000000000011E-2</v>
      </c>
      <c r="Y44" s="226">
        <f>+'様式D-3_S034'!BS5</f>
        <v>0</v>
      </c>
      <c r="Z44" s="80">
        <f>+'様式D-3_S034'!BT5</f>
        <v>0</v>
      </c>
      <c r="AA44" s="80">
        <f>+'様式D-3_S034'!BU5</f>
        <v>0</v>
      </c>
      <c r="AB44" s="82">
        <f>+'様式D-3_S034'!BV5</f>
        <v>0</v>
      </c>
      <c r="AC44" s="50"/>
      <c r="AD44" s="50"/>
      <c r="AE44" s="50"/>
      <c r="AF44" s="50"/>
      <c r="AG44" s="50"/>
      <c r="AH44" s="50"/>
      <c r="AI44" s="50"/>
      <c r="AJ44" s="50"/>
    </row>
    <row r="45" spans="2:36" x14ac:dyDescent="0.15">
      <c r="B45" s="216" t="str">
        <f>+'様式D-3_S035'!AV5</f>
        <v>S035</v>
      </c>
      <c r="C45" s="227">
        <f>+'様式D-3_S035'!AW5</f>
        <v>10.4</v>
      </c>
      <c r="D45" s="218" t="str">
        <f>+'様式D-3_S035'!AX5</f>
        <v>Ⅰ</v>
      </c>
      <c r="E45" s="56">
        <f>+'様式D-3_S035'!AY5</f>
        <v>0</v>
      </c>
      <c r="F45" s="58">
        <f>+'様式D-3_S035'!AZ5</f>
        <v>0</v>
      </c>
      <c r="G45" s="58">
        <f>+'様式D-3_S035'!BA5</f>
        <v>0</v>
      </c>
      <c r="H45" s="219">
        <f>+'様式D-3_S035'!BB5</f>
        <v>0</v>
      </c>
      <c r="I45" s="220">
        <f>+'様式D-3_S035'!BC5</f>
        <v>0</v>
      </c>
      <c r="J45" s="58">
        <f>+'様式D-3_S035'!BD5</f>
        <v>0</v>
      </c>
      <c r="K45" s="58">
        <f>+'様式D-3_S035'!BE5</f>
        <v>0</v>
      </c>
      <c r="L45" s="219">
        <f>+'様式D-3_S035'!BF5</f>
        <v>0</v>
      </c>
      <c r="M45" s="220">
        <f>+'様式D-3_S035'!BG5</f>
        <v>0</v>
      </c>
      <c r="N45" s="58">
        <f>+'様式D-3_S035'!BH5</f>
        <v>0</v>
      </c>
      <c r="O45" s="58">
        <f>+'様式D-3_S035'!BI5</f>
        <v>0</v>
      </c>
      <c r="P45" s="219">
        <f>+'様式D-3_S035'!BJ5</f>
        <v>0</v>
      </c>
      <c r="Q45" s="228" t="str">
        <f>+'様式D-3_S035'!BK5</f>
        <v/>
      </c>
      <c r="R45" s="222" t="str">
        <f>+'様式D-3_S035'!BL5</f>
        <v/>
      </c>
      <c r="S45" s="222" t="str">
        <f>+'様式D-3_S035'!BM5</f>
        <v/>
      </c>
      <c r="T45" s="223" t="str">
        <f>+'様式D-3_S035'!BN5</f>
        <v/>
      </c>
      <c r="U45" s="224">
        <f>+'様式D-3_S035'!BO5</f>
        <v>0</v>
      </c>
      <c r="V45" s="80">
        <f>+'様式D-3_S035'!BP5</f>
        <v>0</v>
      </c>
      <c r="W45" s="80">
        <f>+'様式D-3_S035'!BQ5</f>
        <v>0</v>
      </c>
      <c r="X45" s="225">
        <f>+'様式D-3_S035'!BR5</f>
        <v>0</v>
      </c>
      <c r="Y45" s="226">
        <f>+'様式D-3_S035'!BS5</f>
        <v>0</v>
      </c>
      <c r="Z45" s="80">
        <f>+'様式D-3_S035'!BT5</f>
        <v>0</v>
      </c>
      <c r="AA45" s="80">
        <f>+'様式D-3_S035'!BU5</f>
        <v>0</v>
      </c>
      <c r="AB45" s="82">
        <f>+'様式D-3_S035'!BV5</f>
        <v>0</v>
      </c>
      <c r="AC45" s="50"/>
      <c r="AD45" s="50"/>
      <c r="AE45" s="50"/>
      <c r="AF45" s="50"/>
      <c r="AG45" s="50"/>
      <c r="AH45" s="50"/>
      <c r="AI45" s="50"/>
      <c r="AJ45" s="50"/>
    </row>
    <row r="46" spans="2:36" x14ac:dyDescent="0.15">
      <c r="B46" s="216" t="str">
        <f>+'様式D-3_S036'!AV5</f>
        <v>S036</v>
      </c>
      <c r="C46" s="227">
        <f>+'様式D-3_S036'!AW5</f>
        <v>10.45</v>
      </c>
      <c r="D46" s="218" t="str">
        <f>+'様式D-3_S036'!AX5</f>
        <v>Ⅱ</v>
      </c>
      <c r="E46" s="56">
        <f>+'様式D-3_S036'!AY5</f>
        <v>0</v>
      </c>
      <c r="F46" s="58">
        <f>+'様式D-3_S036'!AZ5</f>
        <v>0</v>
      </c>
      <c r="G46" s="58">
        <f>+'様式D-3_S036'!BA5</f>
        <v>0</v>
      </c>
      <c r="H46" s="219">
        <f>+'様式D-3_S036'!BB5</f>
        <v>0</v>
      </c>
      <c r="I46" s="220">
        <f>+'様式D-3_S036'!BC5</f>
        <v>0</v>
      </c>
      <c r="J46" s="58">
        <f>+'様式D-3_S036'!BD5</f>
        <v>0</v>
      </c>
      <c r="K46" s="58">
        <f>+'様式D-3_S036'!BE5</f>
        <v>0</v>
      </c>
      <c r="L46" s="219">
        <f>+'様式D-3_S036'!BF5</f>
        <v>2</v>
      </c>
      <c r="M46" s="220">
        <f>+'様式D-3_S036'!BG5</f>
        <v>0</v>
      </c>
      <c r="N46" s="58">
        <f>+'様式D-3_S036'!BH5</f>
        <v>0</v>
      </c>
      <c r="O46" s="58">
        <f>+'様式D-3_S036'!BI5</f>
        <v>0</v>
      </c>
      <c r="P46" s="219">
        <f>+'様式D-3_S036'!BJ5</f>
        <v>0</v>
      </c>
      <c r="Q46" s="221" t="str">
        <f>+'様式D-3_S036'!BK5</f>
        <v/>
      </c>
      <c r="R46" s="222" t="str">
        <f>+'様式D-3_S036'!BL5</f>
        <v/>
      </c>
      <c r="S46" s="229" t="str">
        <f>+'様式D-3_S036'!BM5</f>
        <v/>
      </c>
      <c r="T46" s="223" t="str">
        <f>+'様式D-3_S036'!BN5</f>
        <v/>
      </c>
      <c r="U46" s="224">
        <f>+'様式D-3_S036'!BO5</f>
        <v>0</v>
      </c>
      <c r="V46" s="80">
        <f>+'様式D-3_S036'!BP5</f>
        <v>0</v>
      </c>
      <c r="W46" s="80">
        <f>+'様式D-3_S036'!BQ5</f>
        <v>0</v>
      </c>
      <c r="X46" s="225">
        <f>+'様式D-3_S036'!BR5</f>
        <v>0.08</v>
      </c>
      <c r="Y46" s="226">
        <f>+'様式D-3_S036'!BS5</f>
        <v>0</v>
      </c>
      <c r="Z46" s="80">
        <f>+'様式D-3_S036'!BT5</f>
        <v>0</v>
      </c>
      <c r="AA46" s="80">
        <f>+'様式D-3_S036'!BU5</f>
        <v>0</v>
      </c>
      <c r="AB46" s="82">
        <f>+'様式D-3_S036'!BV5</f>
        <v>0</v>
      </c>
      <c r="AC46" s="50"/>
      <c r="AD46" s="50"/>
      <c r="AE46" s="50"/>
      <c r="AF46" s="50"/>
      <c r="AG46" s="50"/>
      <c r="AH46" s="50"/>
      <c r="AI46" s="50"/>
      <c r="AJ46" s="50"/>
    </row>
    <row r="47" spans="2:36" x14ac:dyDescent="0.15">
      <c r="B47" s="216" t="str">
        <f>+'様式D-3_S037'!AV5</f>
        <v>S037</v>
      </c>
      <c r="C47" s="227">
        <f>+'様式D-3_S037'!AW5</f>
        <v>10.4</v>
      </c>
      <c r="D47" s="218" t="str">
        <f>+'様式D-3_S037'!AX5</f>
        <v>Ⅰ</v>
      </c>
      <c r="E47" s="56">
        <f>+'様式D-3_S037'!AY5</f>
        <v>0</v>
      </c>
      <c r="F47" s="58">
        <f>+'様式D-3_S037'!AZ5</f>
        <v>0</v>
      </c>
      <c r="G47" s="58">
        <f>+'様式D-3_S037'!BA5</f>
        <v>0</v>
      </c>
      <c r="H47" s="219">
        <f>+'様式D-3_S037'!BB5</f>
        <v>0</v>
      </c>
      <c r="I47" s="220">
        <f>+'様式D-3_S037'!BC5</f>
        <v>0</v>
      </c>
      <c r="J47" s="58">
        <f>+'様式D-3_S037'!BD5</f>
        <v>0</v>
      </c>
      <c r="K47" s="58">
        <f>+'様式D-3_S037'!BE5</f>
        <v>0</v>
      </c>
      <c r="L47" s="219">
        <f>+'様式D-3_S037'!BF5</f>
        <v>0</v>
      </c>
      <c r="M47" s="220">
        <f>+'様式D-3_S037'!BG5</f>
        <v>0</v>
      </c>
      <c r="N47" s="58">
        <f>+'様式D-3_S037'!BH5</f>
        <v>0</v>
      </c>
      <c r="O47" s="58">
        <f>+'様式D-3_S037'!BI5</f>
        <v>0</v>
      </c>
      <c r="P47" s="219">
        <f>+'様式D-3_S037'!BJ5</f>
        <v>0</v>
      </c>
      <c r="Q47" s="221" t="str">
        <f>+'様式D-3_S037'!BK5</f>
        <v/>
      </c>
      <c r="R47" s="222" t="str">
        <f>+'様式D-3_S037'!BL5</f>
        <v/>
      </c>
      <c r="S47" s="229" t="str">
        <f>+'様式D-3_S037'!BM5</f>
        <v/>
      </c>
      <c r="T47" s="223" t="str">
        <f>+'様式D-3_S037'!BN5</f>
        <v/>
      </c>
      <c r="U47" s="224">
        <f>+'様式D-3_S037'!BO5</f>
        <v>0</v>
      </c>
      <c r="V47" s="80">
        <f>+'様式D-3_S037'!BP5</f>
        <v>0</v>
      </c>
      <c r="W47" s="80">
        <f>+'様式D-3_S037'!BQ5</f>
        <v>0</v>
      </c>
      <c r="X47" s="225">
        <f>+'様式D-3_S037'!BR5</f>
        <v>0</v>
      </c>
      <c r="Y47" s="226">
        <f>+'様式D-3_S037'!BS5</f>
        <v>0</v>
      </c>
      <c r="Z47" s="80">
        <f>+'様式D-3_S037'!BT5</f>
        <v>0</v>
      </c>
      <c r="AA47" s="80">
        <f>+'様式D-3_S037'!BU5</f>
        <v>0</v>
      </c>
      <c r="AB47" s="82">
        <f>+'様式D-3_S037'!BV5</f>
        <v>0</v>
      </c>
      <c r="AC47" s="50"/>
      <c r="AD47" s="50"/>
      <c r="AE47" s="50"/>
      <c r="AF47" s="50"/>
      <c r="AG47" s="50"/>
      <c r="AH47" s="50"/>
      <c r="AI47" s="50"/>
      <c r="AJ47" s="50"/>
    </row>
    <row r="48" spans="2:36" x14ac:dyDescent="0.15">
      <c r="B48" s="216" t="str">
        <f>+'様式D-3_S038'!AV5</f>
        <v>S038</v>
      </c>
      <c r="C48" s="227">
        <f>+'様式D-3_S038'!AW5</f>
        <v>10.45</v>
      </c>
      <c r="D48" s="218" t="str">
        <f>+'様式D-3_S038'!AX5</f>
        <v>Ⅱ</v>
      </c>
      <c r="E48" s="56">
        <f>+'様式D-3_S038'!AY5</f>
        <v>0</v>
      </c>
      <c r="F48" s="58">
        <f>+'様式D-3_S038'!AZ5</f>
        <v>0</v>
      </c>
      <c r="G48" s="58">
        <f>+'様式D-3_S038'!BA5</f>
        <v>0</v>
      </c>
      <c r="H48" s="219">
        <f>+'様式D-3_S038'!BB5</f>
        <v>0</v>
      </c>
      <c r="I48" s="220">
        <f>+'様式D-3_S038'!BC5</f>
        <v>0</v>
      </c>
      <c r="J48" s="58">
        <f>+'様式D-3_S038'!BD5</f>
        <v>0</v>
      </c>
      <c r="K48" s="58">
        <f>+'様式D-3_S038'!BE5</f>
        <v>0</v>
      </c>
      <c r="L48" s="219">
        <f>+'様式D-3_S038'!BF5</f>
        <v>1</v>
      </c>
      <c r="M48" s="220">
        <f>+'様式D-3_S038'!BG5</f>
        <v>0</v>
      </c>
      <c r="N48" s="58">
        <f>+'様式D-3_S038'!BH5</f>
        <v>0</v>
      </c>
      <c r="O48" s="58">
        <f>+'様式D-3_S038'!BI5</f>
        <v>0</v>
      </c>
      <c r="P48" s="219">
        <f>+'様式D-3_S038'!BJ5</f>
        <v>0</v>
      </c>
      <c r="Q48" s="221" t="str">
        <f>+'様式D-3_S038'!BK5</f>
        <v/>
      </c>
      <c r="R48" s="222" t="str">
        <f>+'様式D-3_S038'!BL5</f>
        <v/>
      </c>
      <c r="S48" s="222" t="str">
        <f>+'様式D-3_S038'!BM5</f>
        <v/>
      </c>
      <c r="T48" s="223" t="str">
        <f>+'様式D-3_S038'!BN5</f>
        <v/>
      </c>
      <c r="U48" s="224">
        <f>+'様式D-3_S038'!BO5</f>
        <v>0</v>
      </c>
      <c r="V48" s="80">
        <f>+'様式D-3_S038'!BP5</f>
        <v>0</v>
      </c>
      <c r="W48" s="80">
        <f>+'様式D-3_S038'!BQ5</f>
        <v>0</v>
      </c>
      <c r="X48" s="225">
        <f>+'様式D-3_S038'!BR5</f>
        <v>0.39</v>
      </c>
      <c r="Y48" s="226">
        <f>+'様式D-3_S038'!BS5</f>
        <v>0</v>
      </c>
      <c r="Z48" s="80">
        <f>+'様式D-3_S038'!BT5</f>
        <v>0</v>
      </c>
      <c r="AA48" s="80">
        <f>+'様式D-3_S038'!BU5</f>
        <v>0</v>
      </c>
      <c r="AB48" s="82">
        <f>+'様式D-3_S038'!BV5</f>
        <v>0</v>
      </c>
      <c r="AC48" s="50"/>
      <c r="AD48" s="50"/>
      <c r="AE48" s="50"/>
      <c r="AF48" s="50"/>
      <c r="AG48" s="50"/>
      <c r="AH48" s="50"/>
      <c r="AI48" s="50"/>
      <c r="AJ48" s="50"/>
    </row>
    <row r="49" spans="2:36" x14ac:dyDescent="0.15">
      <c r="B49" s="216" t="str">
        <f>+'様式D-3_S039'!AV5</f>
        <v>S039</v>
      </c>
      <c r="C49" s="227">
        <f>+'様式D-3_S039'!AW5</f>
        <v>10.45</v>
      </c>
      <c r="D49" s="127" t="str">
        <f>+'様式D-3_S039'!AX5</f>
        <v>Ⅱ</v>
      </c>
      <c r="E49" s="56">
        <f>+'様式D-3_S039'!AY5</f>
        <v>0</v>
      </c>
      <c r="F49" s="58">
        <f>+'様式D-3_S039'!AZ5</f>
        <v>0</v>
      </c>
      <c r="G49" s="58">
        <f>+'様式D-3_S039'!BA5</f>
        <v>0</v>
      </c>
      <c r="H49" s="34">
        <f>+'様式D-3_S039'!BB5</f>
        <v>0</v>
      </c>
      <c r="I49" s="60">
        <f>+'様式D-3_S039'!BC5</f>
        <v>0</v>
      </c>
      <c r="J49" s="58">
        <f>+'様式D-3_S039'!BD5</f>
        <v>0</v>
      </c>
      <c r="K49" s="58">
        <f>+'様式D-3_S039'!BE5</f>
        <v>0</v>
      </c>
      <c r="L49" s="34">
        <f>+'様式D-3_S039'!BF5</f>
        <v>1</v>
      </c>
      <c r="M49" s="60">
        <f>+'様式D-3_S039'!BG5</f>
        <v>0</v>
      </c>
      <c r="N49" s="58">
        <f>+'様式D-3_S039'!BH5</f>
        <v>0</v>
      </c>
      <c r="O49" s="58">
        <f>+'様式D-3_S039'!BI5</f>
        <v>0</v>
      </c>
      <c r="P49" s="34">
        <f>+'様式D-3_S039'!BJ5</f>
        <v>0</v>
      </c>
      <c r="Q49" s="78" t="str">
        <f>+'様式D-3_S039'!BK5</f>
        <v/>
      </c>
      <c r="R49" s="77" t="str">
        <f>+'様式D-3_S039'!BL5</f>
        <v/>
      </c>
      <c r="S49" s="79" t="str">
        <f>+'様式D-3_S039'!BM5</f>
        <v/>
      </c>
      <c r="T49" s="76" t="str">
        <f>+'様式D-3_S039'!BN5</f>
        <v/>
      </c>
      <c r="U49" s="68">
        <f>+'様式D-3_S039'!BO5</f>
        <v>0</v>
      </c>
      <c r="V49" s="69">
        <f>+'様式D-3_S039'!BP5</f>
        <v>0</v>
      </c>
      <c r="W49" s="80">
        <f>+'様式D-3_S039'!BQ5</f>
        <v>0</v>
      </c>
      <c r="X49" s="70">
        <f>+'様式D-3_S039'!BR5</f>
        <v>0.12</v>
      </c>
      <c r="Y49" s="68">
        <f>+'様式D-3_S039'!BS5</f>
        <v>0</v>
      </c>
      <c r="Z49" s="69">
        <f>+'様式D-3_S039'!BT5</f>
        <v>0</v>
      </c>
      <c r="AA49" s="80">
        <f>+'様式D-3_S039'!BU5</f>
        <v>0</v>
      </c>
      <c r="AB49" s="82">
        <f>+'様式D-3_S039'!BV5</f>
        <v>0</v>
      </c>
      <c r="AC49" s="50"/>
      <c r="AD49" s="50"/>
      <c r="AE49" s="50"/>
      <c r="AF49" s="50"/>
      <c r="AG49" s="50"/>
      <c r="AH49" s="50"/>
      <c r="AI49" s="50"/>
      <c r="AJ49" s="50"/>
    </row>
    <row r="50" spans="2:36" x14ac:dyDescent="0.15">
      <c r="B50" s="216" t="str">
        <f>+'様式D-3_S040'!AV5</f>
        <v>S040</v>
      </c>
      <c r="C50" s="227">
        <f>+'様式D-3_S040'!AW5</f>
        <v>10.35</v>
      </c>
      <c r="D50" s="128" t="str">
        <f>+'様式D-3_S040'!AX5</f>
        <v>Ⅱ</v>
      </c>
      <c r="E50" s="56">
        <f>+'様式D-3_S040'!AY5</f>
        <v>0</v>
      </c>
      <c r="F50" s="58">
        <f>+'様式D-3_S040'!AZ5</f>
        <v>0</v>
      </c>
      <c r="G50" s="58">
        <f>+'様式D-3_S040'!BA5</f>
        <v>0</v>
      </c>
      <c r="H50" s="34">
        <f>+'様式D-3_S040'!BB5</f>
        <v>0</v>
      </c>
      <c r="I50" s="60">
        <f>+'様式D-3_S040'!BC5</f>
        <v>0</v>
      </c>
      <c r="J50" s="58">
        <f>+'様式D-3_S040'!BD5</f>
        <v>0</v>
      </c>
      <c r="K50" s="58">
        <f>+'様式D-3_S040'!BE5</f>
        <v>0</v>
      </c>
      <c r="L50" s="34">
        <f>+'様式D-3_S040'!BF5</f>
        <v>2</v>
      </c>
      <c r="M50" s="60">
        <f>+'様式D-3_S040'!BG5</f>
        <v>0</v>
      </c>
      <c r="N50" s="58">
        <f>+'様式D-3_S040'!BH5</f>
        <v>0</v>
      </c>
      <c r="O50" s="58">
        <f>+'様式D-3_S040'!BI5</f>
        <v>0</v>
      </c>
      <c r="P50" s="34">
        <f>+'様式D-3_S040'!BJ5</f>
        <v>0</v>
      </c>
      <c r="Q50" s="78" t="str">
        <f>+'様式D-3_S040'!BK5</f>
        <v/>
      </c>
      <c r="R50" s="77" t="str">
        <f>+'様式D-3_S040'!BL5</f>
        <v/>
      </c>
      <c r="S50" s="79" t="str">
        <f>+'様式D-3_S040'!BM5</f>
        <v/>
      </c>
      <c r="T50" s="76" t="str">
        <f>+'様式D-3_S040'!BN5</f>
        <v/>
      </c>
      <c r="U50" s="68">
        <f>+'様式D-3_S040'!BO5</f>
        <v>0</v>
      </c>
      <c r="V50" s="69">
        <f>+'様式D-3_S040'!BP5</f>
        <v>0</v>
      </c>
      <c r="W50" s="80">
        <f>+'様式D-3_S040'!BQ5</f>
        <v>0</v>
      </c>
      <c r="X50" s="70">
        <f>+'様式D-3_S040'!BR5</f>
        <v>0.10199999999999999</v>
      </c>
      <c r="Y50" s="68">
        <f>+'様式D-3_S040'!BS5</f>
        <v>0</v>
      </c>
      <c r="Z50" s="69">
        <f>+'様式D-3_S040'!BT5</f>
        <v>0</v>
      </c>
      <c r="AA50" s="80">
        <f>+'様式D-3_S040'!BU5</f>
        <v>0</v>
      </c>
      <c r="AB50" s="82">
        <f>+'様式D-3_S040'!BV5</f>
        <v>0</v>
      </c>
      <c r="AC50" s="50"/>
      <c r="AD50" s="50"/>
      <c r="AE50" s="50"/>
      <c r="AF50" s="50"/>
      <c r="AG50" s="50"/>
      <c r="AH50" s="50"/>
      <c r="AI50" s="50"/>
      <c r="AJ50" s="50"/>
    </row>
    <row r="51" spans="2:36" x14ac:dyDescent="0.15">
      <c r="B51" s="216" t="str">
        <f>+'様式D-3_S041'!AV5</f>
        <v>S041</v>
      </c>
      <c r="C51" s="227">
        <f>+'様式D-3_S041'!AW5</f>
        <v>10.4</v>
      </c>
      <c r="D51" s="128" t="str">
        <f>+'様式D-3_S041'!AX5</f>
        <v>Ⅱ</v>
      </c>
      <c r="E51" s="56">
        <f>+'様式D-3_S041'!AY5</f>
        <v>0</v>
      </c>
      <c r="F51" s="58">
        <f>+'様式D-3_S041'!AZ5</f>
        <v>0</v>
      </c>
      <c r="G51" s="58">
        <f>+'様式D-3_S041'!BA5</f>
        <v>0</v>
      </c>
      <c r="H51" s="34">
        <f>+'様式D-3_S041'!BB5</f>
        <v>0</v>
      </c>
      <c r="I51" s="60">
        <f>+'様式D-3_S041'!BC5</f>
        <v>0</v>
      </c>
      <c r="J51" s="58">
        <f>+'様式D-3_S041'!BD5</f>
        <v>0</v>
      </c>
      <c r="K51" s="58">
        <f>+'様式D-3_S041'!BE5</f>
        <v>1</v>
      </c>
      <c r="L51" s="34">
        <f>+'様式D-3_S041'!BF5</f>
        <v>1</v>
      </c>
      <c r="M51" s="60">
        <f>+'様式D-3_S041'!BG5</f>
        <v>0</v>
      </c>
      <c r="N51" s="58">
        <f>+'様式D-3_S041'!BH5</f>
        <v>0</v>
      </c>
      <c r="O51" s="58">
        <f>+'様式D-3_S041'!BI5</f>
        <v>0</v>
      </c>
      <c r="P51" s="34">
        <f>+'様式D-3_S041'!BJ5</f>
        <v>0</v>
      </c>
      <c r="Q51" s="78" t="str">
        <f>+'様式D-3_S041'!BK5</f>
        <v/>
      </c>
      <c r="R51" s="77" t="str">
        <f>+'様式D-3_S041'!BL5</f>
        <v/>
      </c>
      <c r="S51" s="79" t="str">
        <f>+'様式D-3_S041'!BM5</f>
        <v/>
      </c>
      <c r="T51" s="76" t="str">
        <f>+'様式D-3_S041'!BN5</f>
        <v/>
      </c>
      <c r="U51" s="68">
        <f>+'様式D-3_S041'!BO5</f>
        <v>0</v>
      </c>
      <c r="V51" s="69">
        <f>+'様式D-3_S041'!BP5</f>
        <v>0</v>
      </c>
      <c r="W51" s="80">
        <f>+'様式D-3_S041'!BQ5</f>
        <v>1.0449999999999999</v>
      </c>
      <c r="X51" s="70">
        <f>+'様式D-3_S041'!BR5</f>
        <v>1.32</v>
      </c>
      <c r="Y51" s="68">
        <f>+'様式D-3_S041'!BS5</f>
        <v>0</v>
      </c>
      <c r="Z51" s="69">
        <f>+'様式D-3_S041'!BT5</f>
        <v>0</v>
      </c>
      <c r="AA51" s="80">
        <f>+'様式D-3_S041'!BU5</f>
        <v>0</v>
      </c>
      <c r="AB51" s="82">
        <f>+'様式D-3_S041'!BV5</f>
        <v>0</v>
      </c>
      <c r="AC51" s="50"/>
      <c r="AD51" s="50"/>
      <c r="AE51" s="50"/>
      <c r="AF51" s="50"/>
      <c r="AG51" s="50"/>
      <c r="AH51" s="50"/>
      <c r="AI51" s="50"/>
      <c r="AJ51" s="50"/>
    </row>
    <row r="52" spans="2:36" x14ac:dyDescent="0.15">
      <c r="B52" s="216" t="str">
        <f>+'様式D-3_S042'!AV5</f>
        <v>S042</v>
      </c>
      <c r="C52" s="227">
        <f>+'様式D-3_S042'!AW5</f>
        <v>9.9</v>
      </c>
      <c r="D52" s="128" t="str">
        <f>+'様式D-3_S042'!AX5</f>
        <v>Ⅱ</v>
      </c>
      <c r="E52" s="56">
        <f>+'様式D-3_S042'!AY5</f>
        <v>0</v>
      </c>
      <c r="F52" s="58">
        <f>+'様式D-3_S042'!AZ5</f>
        <v>0</v>
      </c>
      <c r="G52" s="58">
        <f>+'様式D-3_S042'!BA5</f>
        <v>0</v>
      </c>
      <c r="H52" s="34">
        <f>+'様式D-3_S042'!BB5</f>
        <v>0</v>
      </c>
      <c r="I52" s="60">
        <f>+'様式D-3_S042'!BC5</f>
        <v>0</v>
      </c>
      <c r="J52" s="58">
        <f>+'様式D-3_S042'!BD5</f>
        <v>0</v>
      </c>
      <c r="K52" s="58">
        <f>+'様式D-3_S042'!BE5</f>
        <v>0</v>
      </c>
      <c r="L52" s="34">
        <f>+'様式D-3_S042'!BF5</f>
        <v>3</v>
      </c>
      <c r="M52" s="60">
        <f>+'様式D-3_S042'!BG5</f>
        <v>0</v>
      </c>
      <c r="N52" s="58">
        <f>+'様式D-3_S042'!BH5</f>
        <v>0</v>
      </c>
      <c r="O52" s="58">
        <f>+'様式D-3_S042'!BI5</f>
        <v>0</v>
      </c>
      <c r="P52" s="34">
        <f>+'様式D-3_S042'!BJ5</f>
        <v>0</v>
      </c>
      <c r="Q52" s="78" t="str">
        <f>+'様式D-3_S042'!BK5</f>
        <v/>
      </c>
      <c r="R52" s="77" t="str">
        <f>+'様式D-3_S042'!BL5</f>
        <v/>
      </c>
      <c r="S52" s="79" t="str">
        <f>+'様式D-3_S042'!BM5</f>
        <v/>
      </c>
      <c r="T52" s="76" t="str">
        <f>+'様式D-3_S042'!BN5</f>
        <v/>
      </c>
      <c r="U52" s="68">
        <f>+'様式D-3_S042'!BO5</f>
        <v>0</v>
      </c>
      <c r="V52" s="69">
        <f>+'様式D-3_S042'!BP5</f>
        <v>0</v>
      </c>
      <c r="W52" s="80">
        <f>+'様式D-3_S042'!BQ5</f>
        <v>0</v>
      </c>
      <c r="X52" s="70">
        <f>+'様式D-3_S042'!BR5</f>
        <v>0.57000000000000006</v>
      </c>
      <c r="Y52" s="68">
        <f>+'様式D-3_S042'!BS5</f>
        <v>0</v>
      </c>
      <c r="Z52" s="69">
        <f>+'様式D-3_S042'!BT5</f>
        <v>0</v>
      </c>
      <c r="AA52" s="80">
        <f>+'様式D-3_S042'!BU5</f>
        <v>0</v>
      </c>
      <c r="AB52" s="82">
        <f>+'様式D-3_S042'!BV5</f>
        <v>0</v>
      </c>
      <c r="AC52" s="50"/>
      <c r="AD52" s="50"/>
      <c r="AE52" s="50"/>
      <c r="AF52" s="50"/>
      <c r="AG52" s="50"/>
      <c r="AH52" s="50"/>
      <c r="AI52" s="50"/>
      <c r="AJ52" s="50"/>
    </row>
    <row r="53" spans="2:36" x14ac:dyDescent="0.15">
      <c r="B53" s="216" t="str">
        <f>+'様式D-3_S043'!AV5</f>
        <v>S043</v>
      </c>
      <c r="C53" s="227">
        <f>+'様式D-3_S043'!AW5</f>
        <v>10.4</v>
      </c>
      <c r="D53" s="128" t="str">
        <f>+'様式D-3_S043'!AX5</f>
        <v>Ⅰ</v>
      </c>
      <c r="E53" s="56">
        <f>+'様式D-3_S043'!AY5</f>
        <v>0</v>
      </c>
      <c r="F53" s="58">
        <f>+'様式D-3_S043'!AZ5</f>
        <v>0</v>
      </c>
      <c r="G53" s="58">
        <f>+'様式D-3_S043'!BA5</f>
        <v>0</v>
      </c>
      <c r="H53" s="34">
        <f>+'様式D-3_S043'!BB5</f>
        <v>0</v>
      </c>
      <c r="I53" s="60">
        <f>+'様式D-3_S043'!BC5</f>
        <v>0</v>
      </c>
      <c r="J53" s="58">
        <f>+'様式D-3_S043'!BD5</f>
        <v>0</v>
      </c>
      <c r="K53" s="58">
        <f>+'様式D-3_S043'!BE5</f>
        <v>0</v>
      </c>
      <c r="L53" s="34">
        <f>+'様式D-3_S043'!BF5</f>
        <v>0</v>
      </c>
      <c r="M53" s="60">
        <f>+'様式D-3_S043'!BG5</f>
        <v>0</v>
      </c>
      <c r="N53" s="58">
        <f>+'様式D-3_S043'!BH5</f>
        <v>0</v>
      </c>
      <c r="O53" s="58">
        <f>+'様式D-3_S043'!BI5</f>
        <v>0</v>
      </c>
      <c r="P53" s="34">
        <f>+'様式D-3_S043'!BJ5</f>
        <v>0</v>
      </c>
      <c r="Q53" s="78" t="str">
        <f>+'様式D-3_S043'!BK5</f>
        <v/>
      </c>
      <c r="R53" s="77" t="str">
        <f>+'様式D-3_S043'!BL5</f>
        <v/>
      </c>
      <c r="S53" s="79" t="str">
        <f>+'様式D-3_S043'!BM5</f>
        <v/>
      </c>
      <c r="T53" s="76" t="str">
        <f>+'様式D-3_S043'!BN5</f>
        <v/>
      </c>
      <c r="U53" s="68">
        <f>+'様式D-3_S043'!BO5</f>
        <v>0</v>
      </c>
      <c r="V53" s="69">
        <f>+'様式D-3_S043'!BP5</f>
        <v>0</v>
      </c>
      <c r="W53" s="80">
        <f>+'様式D-3_S043'!BQ5</f>
        <v>0</v>
      </c>
      <c r="X53" s="70">
        <f>+'様式D-3_S043'!BR5</f>
        <v>0</v>
      </c>
      <c r="Y53" s="68">
        <f>+'様式D-3_S043'!BS5</f>
        <v>0</v>
      </c>
      <c r="Z53" s="69">
        <f>+'様式D-3_S043'!BT5</f>
        <v>0</v>
      </c>
      <c r="AA53" s="80">
        <f>+'様式D-3_S043'!BU5</f>
        <v>0</v>
      </c>
      <c r="AB53" s="82">
        <f>+'様式D-3_S043'!BV5</f>
        <v>0</v>
      </c>
      <c r="AC53" s="50"/>
      <c r="AD53" s="50"/>
      <c r="AE53" s="50"/>
      <c r="AF53" s="50"/>
      <c r="AG53" s="50"/>
      <c r="AH53" s="50"/>
      <c r="AI53" s="50"/>
      <c r="AJ53" s="50"/>
    </row>
    <row r="54" spans="2:36" x14ac:dyDescent="0.15">
      <c r="B54" s="216" t="str">
        <f>+'様式D-3_S044'!AV5</f>
        <v>S044</v>
      </c>
      <c r="C54" s="227">
        <f>+'様式D-3_S044'!AW5</f>
        <v>10.4</v>
      </c>
      <c r="D54" s="128" t="str">
        <f>+'様式D-3_S044'!AX5</f>
        <v>Ⅱ</v>
      </c>
      <c r="E54" s="56">
        <f>+'様式D-3_S044'!AY5</f>
        <v>0</v>
      </c>
      <c r="F54" s="58">
        <f>+'様式D-3_S044'!AZ5</f>
        <v>0</v>
      </c>
      <c r="G54" s="58">
        <f>+'様式D-3_S044'!BA5</f>
        <v>0</v>
      </c>
      <c r="H54" s="34">
        <f>+'様式D-3_S044'!BB5</f>
        <v>0</v>
      </c>
      <c r="I54" s="60">
        <f>+'様式D-3_S044'!BC5</f>
        <v>0</v>
      </c>
      <c r="J54" s="58">
        <f>+'様式D-3_S044'!BD5</f>
        <v>0</v>
      </c>
      <c r="K54" s="58">
        <f>+'様式D-3_S044'!BE5</f>
        <v>0</v>
      </c>
      <c r="L54" s="34">
        <f>+'様式D-3_S044'!BF5</f>
        <v>1</v>
      </c>
      <c r="M54" s="60">
        <f>+'様式D-3_S044'!BG5</f>
        <v>0</v>
      </c>
      <c r="N54" s="58">
        <f>+'様式D-3_S044'!BH5</f>
        <v>0</v>
      </c>
      <c r="O54" s="58">
        <f>+'様式D-3_S044'!BI5</f>
        <v>0</v>
      </c>
      <c r="P54" s="34">
        <f>+'様式D-3_S044'!BJ5</f>
        <v>0</v>
      </c>
      <c r="Q54" s="78" t="str">
        <f>+'様式D-3_S044'!BK5</f>
        <v/>
      </c>
      <c r="R54" s="77" t="str">
        <f>+'様式D-3_S044'!BL5</f>
        <v/>
      </c>
      <c r="S54" s="79" t="str">
        <f>+'様式D-3_S044'!BM5</f>
        <v/>
      </c>
      <c r="T54" s="76" t="str">
        <f>+'様式D-3_S044'!BN5</f>
        <v/>
      </c>
      <c r="U54" s="68">
        <f>+'様式D-3_S044'!BO5</f>
        <v>0</v>
      </c>
      <c r="V54" s="69">
        <f>+'様式D-3_S044'!BP5</f>
        <v>0</v>
      </c>
      <c r="W54" s="80">
        <f>+'様式D-3_S044'!BQ5</f>
        <v>0</v>
      </c>
      <c r="X54" s="70">
        <f>+'様式D-3_S044'!BR5</f>
        <v>4.0000000000000008E-2</v>
      </c>
      <c r="Y54" s="68">
        <f>+'様式D-3_S044'!BS5</f>
        <v>0</v>
      </c>
      <c r="Z54" s="69">
        <f>+'様式D-3_S044'!BT5</f>
        <v>0</v>
      </c>
      <c r="AA54" s="80">
        <f>+'様式D-3_S044'!BU5</f>
        <v>0</v>
      </c>
      <c r="AB54" s="82">
        <f>+'様式D-3_S044'!BV5</f>
        <v>0</v>
      </c>
      <c r="AC54" s="50"/>
      <c r="AD54" s="50"/>
      <c r="AE54" s="50"/>
      <c r="AF54" s="50"/>
      <c r="AG54" s="50"/>
      <c r="AH54" s="50"/>
      <c r="AI54" s="50"/>
      <c r="AJ54" s="50"/>
    </row>
    <row r="55" spans="2:36" x14ac:dyDescent="0.15">
      <c r="B55" s="216" t="str">
        <f>+'様式D-3_S045'!AV5</f>
        <v>S045</v>
      </c>
      <c r="C55" s="227">
        <f>+'様式D-3_S045'!AW5</f>
        <v>10.4</v>
      </c>
      <c r="D55" s="128" t="str">
        <f>+'様式D-3_S045'!AX5</f>
        <v>Ⅰ</v>
      </c>
      <c r="E55" s="56">
        <f>+'様式D-3_S045'!AY5</f>
        <v>0</v>
      </c>
      <c r="F55" s="58">
        <f>+'様式D-3_S045'!AZ5</f>
        <v>0</v>
      </c>
      <c r="G55" s="58">
        <f>+'様式D-3_S045'!BA5</f>
        <v>0</v>
      </c>
      <c r="H55" s="34">
        <f>+'様式D-3_S045'!BB5</f>
        <v>0</v>
      </c>
      <c r="I55" s="60">
        <f>+'様式D-3_S045'!BC5</f>
        <v>0</v>
      </c>
      <c r="J55" s="58">
        <f>+'様式D-3_S045'!BD5</f>
        <v>0</v>
      </c>
      <c r="K55" s="58">
        <f>+'様式D-3_S045'!BE5</f>
        <v>0</v>
      </c>
      <c r="L55" s="34">
        <f>+'様式D-3_S045'!BF5</f>
        <v>0</v>
      </c>
      <c r="M55" s="60">
        <f>+'様式D-3_S045'!BG5</f>
        <v>0</v>
      </c>
      <c r="N55" s="58">
        <f>+'様式D-3_S045'!BH5</f>
        <v>0</v>
      </c>
      <c r="O55" s="58">
        <f>+'様式D-3_S045'!BI5</f>
        <v>0</v>
      </c>
      <c r="P55" s="34">
        <f>+'様式D-3_S045'!BJ5</f>
        <v>0</v>
      </c>
      <c r="Q55" s="78" t="str">
        <f>+'様式D-3_S045'!BK5</f>
        <v/>
      </c>
      <c r="R55" s="77" t="str">
        <f>+'様式D-3_S045'!BL5</f>
        <v/>
      </c>
      <c r="S55" s="79" t="str">
        <f>+'様式D-3_S045'!BM5</f>
        <v/>
      </c>
      <c r="T55" s="76" t="str">
        <f>+'様式D-3_S045'!BN5</f>
        <v/>
      </c>
      <c r="U55" s="68">
        <f>+'様式D-3_S045'!BO5</f>
        <v>0</v>
      </c>
      <c r="V55" s="69">
        <f>+'様式D-3_S045'!BP5</f>
        <v>0</v>
      </c>
      <c r="W55" s="80">
        <f>+'様式D-3_S045'!BQ5</f>
        <v>0</v>
      </c>
      <c r="X55" s="70">
        <f>+'様式D-3_S045'!BR5</f>
        <v>0</v>
      </c>
      <c r="Y55" s="68">
        <f>+'様式D-3_S045'!BS5</f>
        <v>0</v>
      </c>
      <c r="Z55" s="69">
        <f>+'様式D-3_S045'!BT5</f>
        <v>0</v>
      </c>
      <c r="AA55" s="80">
        <f>+'様式D-3_S045'!BU5</f>
        <v>0</v>
      </c>
      <c r="AB55" s="82">
        <f>+'様式D-3_S045'!BV5</f>
        <v>0</v>
      </c>
      <c r="AC55" s="50"/>
      <c r="AD55" s="50"/>
      <c r="AE55" s="50"/>
      <c r="AF55" s="50"/>
      <c r="AG55" s="50"/>
      <c r="AH55" s="50"/>
      <c r="AI55" s="50"/>
      <c r="AJ55" s="50"/>
    </row>
    <row r="56" spans="2:36" x14ac:dyDescent="0.15">
      <c r="B56" s="216" t="str">
        <f>+'様式D-3_S046'!AV5</f>
        <v>S046</v>
      </c>
      <c r="C56" s="227">
        <f>+'様式D-3_S046'!AW5</f>
        <v>10.4</v>
      </c>
      <c r="D56" s="128" t="str">
        <f>+'様式D-3_S046'!AX5</f>
        <v>Ⅱ</v>
      </c>
      <c r="E56" s="56">
        <f>+'様式D-3_S046'!AY5</f>
        <v>0</v>
      </c>
      <c r="F56" s="58">
        <f>+'様式D-3_S046'!AZ5</f>
        <v>0</v>
      </c>
      <c r="G56" s="58">
        <f>+'様式D-3_S046'!BA5</f>
        <v>0</v>
      </c>
      <c r="H56" s="34">
        <f>+'様式D-3_S046'!BB5</f>
        <v>0</v>
      </c>
      <c r="I56" s="60">
        <f>+'様式D-3_S046'!BC5</f>
        <v>0</v>
      </c>
      <c r="J56" s="58">
        <f>+'様式D-3_S046'!BD5</f>
        <v>0</v>
      </c>
      <c r="K56" s="58">
        <f>+'様式D-3_S046'!BE5</f>
        <v>1</v>
      </c>
      <c r="L56" s="34">
        <f>+'様式D-3_S046'!BF5</f>
        <v>1</v>
      </c>
      <c r="M56" s="60">
        <f>+'様式D-3_S046'!BG5</f>
        <v>0</v>
      </c>
      <c r="N56" s="58">
        <f>+'様式D-3_S046'!BH5</f>
        <v>0</v>
      </c>
      <c r="O56" s="58">
        <f>+'様式D-3_S046'!BI5</f>
        <v>0</v>
      </c>
      <c r="P56" s="34">
        <f>+'様式D-3_S046'!BJ5</f>
        <v>0</v>
      </c>
      <c r="Q56" s="78" t="str">
        <f>+'様式D-3_S046'!BK5</f>
        <v/>
      </c>
      <c r="R56" s="77" t="str">
        <f>+'様式D-3_S046'!BL5</f>
        <v/>
      </c>
      <c r="S56" s="79" t="str">
        <f>+'様式D-3_S046'!BM5</f>
        <v/>
      </c>
      <c r="T56" s="76" t="str">
        <f>+'様式D-3_S046'!BN5</f>
        <v/>
      </c>
      <c r="U56" s="68">
        <f>+'様式D-3_S046'!BO5</f>
        <v>0</v>
      </c>
      <c r="V56" s="69">
        <f>+'様式D-3_S046'!BP5</f>
        <v>0</v>
      </c>
      <c r="W56" s="80">
        <f>+'様式D-3_S046'!BQ5</f>
        <v>0.71500000000000008</v>
      </c>
      <c r="X56" s="70">
        <f>+'様式D-3_S046'!BR5</f>
        <v>2.0000000000000004E-2</v>
      </c>
      <c r="Y56" s="68">
        <f>+'様式D-3_S046'!BS5</f>
        <v>0</v>
      </c>
      <c r="Z56" s="69">
        <f>+'様式D-3_S046'!BT5</f>
        <v>0</v>
      </c>
      <c r="AA56" s="80">
        <f>+'様式D-3_S046'!BU5</f>
        <v>0</v>
      </c>
      <c r="AB56" s="82">
        <f>+'様式D-3_S046'!BV5</f>
        <v>0</v>
      </c>
      <c r="AC56" s="50"/>
      <c r="AD56" s="50"/>
      <c r="AE56" s="50"/>
      <c r="AF56" s="50"/>
      <c r="AG56" s="50"/>
      <c r="AH56" s="50"/>
      <c r="AI56" s="50"/>
      <c r="AJ56" s="50"/>
    </row>
    <row r="57" spans="2:36" x14ac:dyDescent="0.15">
      <c r="B57" s="216" t="str">
        <f>+'様式D-3_S047'!AV5</f>
        <v>S047</v>
      </c>
      <c r="C57" s="227">
        <f>+'様式D-3_S047'!AW5</f>
        <v>10.4</v>
      </c>
      <c r="D57" s="128" t="str">
        <f>+'様式D-3_S047'!AX5</f>
        <v>Ⅱ</v>
      </c>
      <c r="E57" s="56">
        <f>+'様式D-3_S047'!AY5</f>
        <v>0</v>
      </c>
      <c r="F57" s="58">
        <f>+'様式D-3_S047'!AZ5</f>
        <v>0</v>
      </c>
      <c r="G57" s="58">
        <f>+'様式D-3_S047'!BA5</f>
        <v>0</v>
      </c>
      <c r="H57" s="34">
        <f>+'様式D-3_S047'!BB5</f>
        <v>0</v>
      </c>
      <c r="I57" s="60">
        <f>+'様式D-3_S047'!BC5</f>
        <v>0</v>
      </c>
      <c r="J57" s="58">
        <f>+'様式D-3_S047'!BD5</f>
        <v>0</v>
      </c>
      <c r="K57" s="58">
        <f>+'様式D-3_S047'!BE5</f>
        <v>0</v>
      </c>
      <c r="L57" s="34">
        <f>+'様式D-3_S047'!BF5</f>
        <v>1</v>
      </c>
      <c r="M57" s="60">
        <f>+'様式D-3_S047'!BG5</f>
        <v>0</v>
      </c>
      <c r="N57" s="58">
        <f>+'様式D-3_S047'!BH5</f>
        <v>0</v>
      </c>
      <c r="O57" s="58">
        <f>+'様式D-3_S047'!BI5</f>
        <v>0</v>
      </c>
      <c r="P57" s="34">
        <f>+'様式D-3_S047'!BJ5</f>
        <v>0</v>
      </c>
      <c r="Q57" s="78" t="str">
        <f>+'様式D-3_S047'!BK5</f>
        <v/>
      </c>
      <c r="R57" s="77" t="str">
        <f>+'様式D-3_S047'!BL5</f>
        <v/>
      </c>
      <c r="S57" s="79" t="str">
        <f>+'様式D-3_S047'!BM5</f>
        <v/>
      </c>
      <c r="T57" s="76" t="str">
        <f>+'様式D-3_S047'!BN5</f>
        <v/>
      </c>
      <c r="U57" s="68">
        <f>+'様式D-3_S047'!BO5</f>
        <v>0</v>
      </c>
      <c r="V57" s="69">
        <f>+'様式D-3_S047'!BP5</f>
        <v>0</v>
      </c>
      <c r="W57" s="80">
        <f>+'様式D-3_S047'!BQ5</f>
        <v>0</v>
      </c>
      <c r="X57" s="70">
        <f>+'様式D-3_S047'!BR5</f>
        <v>0.06</v>
      </c>
      <c r="Y57" s="68">
        <f>+'様式D-3_S047'!BS5</f>
        <v>0</v>
      </c>
      <c r="Z57" s="69">
        <f>+'様式D-3_S047'!BT5</f>
        <v>0</v>
      </c>
      <c r="AA57" s="80">
        <f>+'様式D-3_S047'!BU5</f>
        <v>0</v>
      </c>
      <c r="AB57" s="82">
        <f>+'様式D-3_S047'!BV5</f>
        <v>0</v>
      </c>
      <c r="AC57" s="50"/>
      <c r="AD57" s="50"/>
      <c r="AE57" s="50"/>
      <c r="AF57" s="50"/>
      <c r="AG57" s="50"/>
      <c r="AH57" s="50"/>
      <c r="AI57" s="50"/>
      <c r="AJ57" s="50"/>
    </row>
    <row r="58" spans="2:36" x14ac:dyDescent="0.15">
      <c r="B58" s="216" t="str">
        <f>+'様式D-3_S048'!AV5</f>
        <v>S048</v>
      </c>
      <c r="C58" s="227">
        <f>+'様式D-3_S048'!AW5</f>
        <v>10.4</v>
      </c>
      <c r="D58" s="128" t="str">
        <f>+'様式D-3_S048'!AX5</f>
        <v>Ⅱ</v>
      </c>
      <c r="E58" s="56">
        <f>+'様式D-3_S048'!AY5</f>
        <v>0</v>
      </c>
      <c r="F58" s="58">
        <f>+'様式D-3_S048'!AZ5</f>
        <v>0</v>
      </c>
      <c r="G58" s="58">
        <f>+'様式D-3_S048'!BA5</f>
        <v>0</v>
      </c>
      <c r="H58" s="34">
        <f>+'様式D-3_S048'!BB5</f>
        <v>0</v>
      </c>
      <c r="I58" s="60">
        <f>+'様式D-3_S048'!BC5</f>
        <v>0</v>
      </c>
      <c r="J58" s="58">
        <f>+'様式D-3_S048'!BD5</f>
        <v>0</v>
      </c>
      <c r="K58" s="58">
        <f>+'様式D-3_S048'!BE5</f>
        <v>0</v>
      </c>
      <c r="L58" s="34">
        <f>+'様式D-3_S048'!BF5</f>
        <v>7</v>
      </c>
      <c r="M58" s="60">
        <f>+'様式D-3_S048'!BG5</f>
        <v>0</v>
      </c>
      <c r="N58" s="58">
        <f>+'様式D-3_S048'!BH5</f>
        <v>0</v>
      </c>
      <c r="O58" s="58">
        <f>+'様式D-3_S048'!BI5</f>
        <v>0</v>
      </c>
      <c r="P58" s="34">
        <f>+'様式D-3_S048'!BJ5</f>
        <v>0</v>
      </c>
      <c r="Q58" s="78" t="str">
        <f>+'様式D-3_S048'!BK5</f>
        <v/>
      </c>
      <c r="R58" s="77" t="str">
        <f>+'様式D-3_S048'!BL5</f>
        <v/>
      </c>
      <c r="S58" s="79" t="str">
        <f>+'様式D-3_S048'!BM5</f>
        <v/>
      </c>
      <c r="T58" s="76" t="str">
        <f>+'様式D-3_S048'!BN5</f>
        <v/>
      </c>
      <c r="U58" s="68">
        <f>+'様式D-3_S048'!BO5</f>
        <v>0</v>
      </c>
      <c r="V58" s="69">
        <f>+'様式D-3_S048'!BP5</f>
        <v>0</v>
      </c>
      <c r="W58" s="80">
        <f>+'様式D-3_S048'!BQ5</f>
        <v>0</v>
      </c>
      <c r="X58" s="70">
        <f>+'様式D-3_S048'!BR5</f>
        <v>2.3400000000000004E-2</v>
      </c>
      <c r="Y58" s="68">
        <f>+'様式D-3_S048'!BS5</f>
        <v>0</v>
      </c>
      <c r="Z58" s="69">
        <f>+'様式D-3_S048'!BT5</f>
        <v>0</v>
      </c>
      <c r="AA58" s="80">
        <f>+'様式D-3_S048'!BU5</f>
        <v>0</v>
      </c>
      <c r="AB58" s="82">
        <f>+'様式D-3_S048'!BV5</f>
        <v>0</v>
      </c>
      <c r="AC58" s="50"/>
      <c r="AD58" s="50"/>
      <c r="AE58" s="50"/>
      <c r="AF58" s="50"/>
      <c r="AG58" s="50"/>
      <c r="AH58" s="50"/>
      <c r="AI58" s="50"/>
      <c r="AJ58" s="50"/>
    </row>
    <row r="59" spans="2:36" x14ac:dyDescent="0.15">
      <c r="B59" s="216" t="str">
        <f>+'様式D-3_S049'!AV5</f>
        <v>S049</v>
      </c>
      <c r="C59" s="227">
        <f>+'様式D-3_S049'!AW5</f>
        <v>10.5</v>
      </c>
      <c r="D59" s="128" t="str">
        <f>+'様式D-3_S049'!AX5</f>
        <v>Ⅱ</v>
      </c>
      <c r="E59" s="56">
        <f>+'様式D-3_S049'!AY5</f>
        <v>0</v>
      </c>
      <c r="F59" s="58">
        <f>+'様式D-3_S049'!AZ5</f>
        <v>0</v>
      </c>
      <c r="G59" s="58">
        <f>+'様式D-3_S049'!BA5</f>
        <v>0</v>
      </c>
      <c r="H59" s="34">
        <f>+'様式D-3_S049'!BB5</f>
        <v>0</v>
      </c>
      <c r="I59" s="60">
        <f>+'様式D-3_S049'!BC5</f>
        <v>0</v>
      </c>
      <c r="J59" s="58">
        <f>+'様式D-3_S049'!BD5</f>
        <v>0</v>
      </c>
      <c r="K59" s="58">
        <f>+'様式D-3_S049'!BE5</f>
        <v>0</v>
      </c>
      <c r="L59" s="34">
        <f>+'様式D-3_S049'!BF5</f>
        <v>1</v>
      </c>
      <c r="M59" s="60">
        <f>+'様式D-3_S049'!BG5</f>
        <v>0</v>
      </c>
      <c r="N59" s="58">
        <f>+'様式D-3_S049'!BH5</f>
        <v>0</v>
      </c>
      <c r="O59" s="58">
        <f>+'様式D-3_S049'!BI5</f>
        <v>0</v>
      </c>
      <c r="P59" s="34">
        <f>+'様式D-3_S049'!BJ5</f>
        <v>0</v>
      </c>
      <c r="Q59" s="78" t="str">
        <f>+'様式D-3_S049'!BK5</f>
        <v/>
      </c>
      <c r="R59" s="77" t="str">
        <f>+'様式D-3_S049'!BL5</f>
        <v/>
      </c>
      <c r="S59" s="79" t="str">
        <f>+'様式D-3_S049'!BM5</f>
        <v/>
      </c>
      <c r="T59" s="76" t="str">
        <f>+'様式D-3_S049'!BN5</f>
        <v/>
      </c>
      <c r="U59" s="68">
        <f>+'様式D-3_S049'!BO5</f>
        <v>0</v>
      </c>
      <c r="V59" s="69">
        <f>+'様式D-3_S049'!BP5</f>
        <v>0</v>
      </c>
      <c r="W59" s="80">
        <f>+'様式D-3_S049'!BQ5</f>
        <v>0</v>
      </c>
      <c r="X59" s="70">
        <f>+'様式D-3_S049'!BR5</f>
        <v>6.9999999999999993E-2</v>
      </c>
      <c r="Y59" s="68">
        <f>+'様式D-3_S049'!BS5</f>
        <v>0</v>
      </c>
      <c r="Z59" s="69">
        <f>+'様式D-3_S049'!BT5</f>
        <v>0</v>
      </c>
      <c r="AA59" s="80">
        <f>+'様式D-3_S049'!BU5</f>
        <v>0</v>
      </c>
      <c r="AB59" s="82">
        <f>+'様式D-3_S049'!BV5</f>
        <v>0</v>
      </c>
      <c r="AC59" s="50"/>
      <c r="AD59" s="50"/>
      <c r="AE59" s="50"/>
      <c r="AF59" s="50"/>
      <c r="AG59" s="50"/>
      <c r="AH59" s="50"/>
      <c r="AI59" s="50"/>
      <c r="AJ59" s="50"/>
    </row>
    <row r="60" spans="2:36" x14ac:dyDescent="0.15">
      <c r="B60" s="216" t="str">
        <f>+'様式D-3_S050'!AV5</f>
        <v>S050</v>
      </c>
      <c r="C60" s="227">
        <f>+'様式D-3_S050'!AW5</f>
        <v>10.5</v>
      </c>
      <c r="D60" s="128" t="str">
        <f>+'様式D-3_S050'!AX5</f>
        <v>Ⅰ</v>
      </c>
      <c r="E60" s="56">
        <f>+'様式D-3_S050'!AY5</f>
        <v>0</v>
      </c>
      <c r="F60" s="58">
        <f>+'様式D-3_S050'!AZ5</f>
        <v>0</v>
      </c>
      <c r="G60" s="58">
        <f>+'様式D-3_S050'!BA5</f>
        <v>0</v>
      </c>
      <c r="H60" s="34">
        <f>+'様式D-3_S050'!BB5</f>
        <v>0</v>
      </c>
      <c r="I60" s="60">
        <f>+'様式D-3_S050'!BC5</f>
        <v>0</v>
      </c>
      <c r="J60" s="58">
        <f>+'様式D-3_S050'!BD5</f>
        <v>0</v>
      </c>
      <c r="K60" s="58">
        <f>+'様式D-3_S050'!BE5</f>
        <v>0</v>
      </c>
      <c r="L60" s="34">
        <f>+'様式D-3_S050'!BF5</f>
        <v>0</v>
      </c>
      <c r="M60" s="60">
        <f>+'様式D-3_S050'!BG5</f>
        <v>0</v>
      </c>
      <c r="N60" s="58">
        <f>+'様式D-3_S050'!BH5</f>
        <v>0</v>
      </c>
      <c r="O60" s="58">
        <f>+'様式D-3_S050'!BI5</f>
        <v>0</v>
      </c>
      <c r="P60" s="34">
        <f>+'様式D-3_S050'!BJ5</f>
        <v>0</v>
      </c>
      <c r="Q60" s="78" t="str">
        <f>+'様式D-3_S050'!BK5</f>
        <v/>
      </c>
      <c r="R60" s="77" t="str">
        <f>+'様式D-3_S050'!BL5</f>
        <v/>
      </c>
      <c r="S60" s="79" t="str">
        <f>+'様式D-3_S050'!BM5</f>
        <v/>
      </c>
      <c r="T60" s="76" t="str">
        <f>+'様式D-3_S050'!BN5</f>
        <v/>
      </c>
      <c r="U60" s="68">
        <f>+'様式D-3_S050'!BO5</f>
        <v>0</v>
      </c>
      <c r="V60" s="69">
        <f>+'様式D-3_S050'!BP5</f>
        <v>0</v>
      </c>
      <c r="W60" s="80">
        <f>+'様式D-3_S050'!BQ5</f>
        <v>0</v>
      </c>
      <c r="X60" s="70">
        <f>+'様式D-3_S050'!BR5</f>
        <v>0</v>
      </c>
      <c r="Y60" s="68">
        <f>+'様式D-3_S050'!BS5</f>
        <v>0</v>
      </c>
      <c r="Z60" s="69">
        <f>+'様式D-3_S050'!BT5</f>
        <v>0</v>
      </c>
      <c r="AA60" s="80">
        <f>+'様式D-3_S050'!BU5</f>
        <v>0</v>
      </c>
      <c r="AB60" s="82">
        <f>+'様式D-3_S050'!BV5</f>
        <v>0</v>
      </c>
      <c r="AC60" s="50"/>
      <c r="AD60" s="50"/>
      <c r="AE60" s="50"/>
      <c r="AF60" s="50"/>
      <c r="AG60" s="50"/>
      <c r="AH60" s="50"/>
      <c r="AI60" s="50"/>
      <c r="AJ60" s="50"/>
    </row>
    <row r="61" spans="2:36" x14ac:dyDescent="0.15">
      <c r="B61" s="216" t="str">
        <f>+'様式D-3_S051'!AV5</f>
        <v>S051</v>
      </c>
      <c r="C61" s="227">
        <f>+'様式D-3_S051'!AW5</f>
        <v>10.4</v>
      </c>
      <c r="D61" s="128" t="str">
        <f>+'様式D-3_S051'!AX5</f>
        <v>Ⅱ</v>
      </c>
      <c r="E61" s="56">
        <f>+'様式D-3_S051'!AY5</f>
        <v>0</v>
      </c>
      <c r="F61" s="58">
        <f>+'様式D-3_S051'!AZ5</f>
        <v>0</v>
      </c>
      <c r="G61" s="58">
        <f>+'様式D-3_S051'!BA5</f>
        <v>0</v>
      </c>
      <c r="H61" s="34">
        <f>+'様式D-3_S051'!BB5</f>
        <v>0</v>
      </c>
      <c r="I61" s="60">
        <f>+'様式D-3_S051'!BC5</f>
        <v>0</v>
      </c>
      <c r="J61" s="58">
        <f>+'様式D-3_S051'!BD5</f>
        <v>0</v>
      </c>
      <c r="K61" s="58">
        <f>+'様式D-3_S051'!BE5</f>
        <v>1</v>
      </c>
      <c r="L61" s="34">
        <f>+'様式D-3_S051'!BF5</f>
        <v>2</v>
      </c>
      <c r="M61" s="60">
        <f>+'様式D-3_S051'!BG5</f>
        <v>0</v>
      </c>
      <c r="N61" s="58">
        <f>+'様式D-3_S051'!BH5</f>
        <v>0</v>
      </c>
      <c r="O61" s="58">
        <f>+'様式D-3_S051'!BI5</f>
        <v>0</v>
      </c>
      <c r="P61" s="34">
        <f>+'様式D-3_S051'!BJ5</f>
        <v>0</v>
      </c>
      <c r="Q61" s="78" t="str">
        <f>+'様式D-3_S051'!BK5</f>
        <v/>
      </c>
      <c r="R61" s="77" t="str">
        <f>+'様式D-3_S051'!BL5</f>
        <v/>
      </c>
      <c r="S61" s="79" t="str">
        <f>+'様式D-3_S051'!BM5</f>
        <v/>
      </c>
      <c r="T61" s="76" t="str">
        <f>+'様式D-3_S051'!BN5</f>
        <v/>
      </c>
      <c r="U61" s="68">
        <f>+'様式D-3_S051'!BO5</f>
        <v>0</v>
      </c>
      <c r="V61" s="69">
        <f>+'様式D-3_S051'!BP5</f>
        <v>0</v>
      </c>
      <c r="W61" s="80">
        <f>+'様式D-3_S051'!BQ5</f>
        <v>0.71500000000000008</v>
      </c>
      <c r="X61" s="70">
        <f>+'様式D-3_S051'!BR5</f>
        <v>0.245</v>
      </c>
      <c r="Y61" s="68">
        <f>+'様式D-3_S051'!BS5</f>
        <v>0</v>
      </c>
      <c r="Z61" s="69">
        <f>+'様式D-3_S051'!BT5</f>
        <v>0</v>
      </c>
      <c r="AA61" s="80">
        <f>+'様式D-3_S051'!BU5</f>
        <v>0</v>
      </c>
      <c r="AB61" s="82">
        <f>+'様式D-3_S051'!BV5</f>
        <v>0</v>
      </c>
      <c r="AC61" s="50"/>
      <c r="AD61" s="50"/>
      <c r="AE61" s="50"/>
      <c r="AF61" s="50"/>
      <c r="AG61" s="50"/>
      <c r="AH61" s="50"/>
      <c r="AI61" s="50"/>
      <c r="AJ61" s="50"/>
    </row>
    <row r="62" spans="2:36" x14ac:dyDescent="0.15">
      <c r="B62" s="216" t="str">
        <f>+'様式D-3_S052'!AV5</f>
        <v>S052</v>
      </c>
      <c r="C62" s="227">
        <f>+'様式D-3_S052'!AW5</f>
        <v>10.4</v>
      </c>
      <c r="D62" s="128" t="str">
        <f>+'様式D-3_S052'!AX5</f>
        <v>Ⅰ</v>
      </c>
      <c r="E62" s="56">
        <f>+'様式D-3_S052'!AY5</f>
        <v>0</v>
      </c>
      <c r="F62" s="58">
        <f>+'様式D-3_S052'!AZ5</f>
        <v>0</v>
      </c>
      <c r="G62" s="58">
        <f>+'様式D-3_S052'!BA5</f>
        <v>0</v>
      </c>
      <c r="H62" s="34">
        <f>+'様式D-3_S052'!BB5</f>
        <v>0</v>
      </c>
      <c r="I62" s="60">
        <f>+'様式D-3_S052'!BC5</f>
        <v>0</v>
      </c>
      <c r="J62" s="58">
        <f>+'様式D-3_S052'!BD5</f>
        <v>0</v>
      </c>
      <c r="K62" s="58">
        <f>+'様式D-3_S052'!BE5</f>
        <v>0</v>
      </c>
      <c r="L62" s="34">
        <f>+'様式D-3_S052'!BF5</f>
        <v>0</v>
      </c>
      <c r="M62" s="60">
        <f>+'様式D-3_S052'!BG5</f>
        <v>0</v>
      </c>
      <c r="N62" s="58">
        <f>+'様式D-3_S052'!BH5</f>
        <v>0</v>
      </c>
      <c r="O62" s="58">
        <f>+'様式D-3_S052'!BI5</f>
        <v>0</v>
      </c>
      <c r="P62" s="34">
        <f>+'様式D-3_S052'!BJ5</f>
        <v>0</v>
      </c>
      <c r="Q62" s="78" t="str">
        <f>+'様式D-3_S052'!BK5</f>
        <v/>
      </c>
      <c r="R62" s="77" t="str">
        <f>+'様式D-3_S052'!BL5</f>
        <v/>
      </c>
      <c r="S62" s="79" t="str">
        <f>+'様式D-3_S052'!BM5</f>
        <v/>
      </c>
      <c r="T62" s="76" t="str">
        <f>+'様式D-3_S052'!BN5</f>
        <v/>
      </c>
      <c r="U62" s="68">
        <f>+'様式D-3_S052'!BO5</f>
        <v>0</v>
      </c>
      <c r="V62" s="69">
        <f>+'様式D-3_S052'!BP5</f>
        <v>0</v>
      </c>
      <c r="W62" s="80">
        <f>+'様式D-3_S052'!BQ5</f>
        <v>0</v>
      </c>
      <c r="X62" s="70">
        <f>+'様式D-3_S052'!BR5</f>
        <v>0</v>
      </c>
      <c r="Y62" s="68">
        <f>+'様式D-3_S052'!BS5</f>
        <v>0</v>
      </c>
      <c r="Z62" s="69">
        <f>+'様式D-3_S052'!BT5</f>
        <v>0</v>
      </c>
      <c r="AA62" s="80">
        <f>+'様式D-3_S052'!BU5</f>
        <v>0</v>
      </c>
      <c r="AB62" s="82">
        <f>+'様式D-3_S052'!BV5</f>
        <v>0</v>
      </c>
      <c r="AC62" s="50"/>
      <c r="AD62" s="50"/>
      <c r="AE62" s="50"/>
      <c r="AF62" s="50"/>
      <c r="AG62" s="50"/>
      <c r="AH62" s="50"/>
      <c r="AI62" s="50"/>
      <c r="AJ62" s="50"/>
    </row>
    <row r="63" spans="2:36" x14ac:dyDescent="0.15">
      <c r="B63" s="216" t="str">
        <f>+'様式D-3_S053'!AV5</f>
        <v>S053</v>
      </c>
      <c r="C63" s="227">
        <f>+'様式D-3_S053'!AW5</f>
        <v>10.4</v>
      </c>
      <c r="D63" s="128" t="str">
        <f>+'様式D-3_S053'!AX5</f>
        <v>Ⅰ</v>
      </c>
      <c r="E63" s="56">
        <f>+'様式D-3_S053'!AY5</f>
        <v>0</v>
      </c>
      <c r="F63" s="58">
        <f>+'様式D-3_S053'!AZ5</f>
        <v>0</v>
      </c>
      <c r="G63" s="58">
        <f>+'様式D-3_S053'!BA5</f>
        <v>0</v>
      </c>
      <c r="H63" s="34">
        <f>+'様式D-3_S053'!BB5</f>
        <v>0</v>
      </c>
      <c r="I63" s="60">
        <f>+'様式D-3_S053'!BC5</f>
        <v>0</v>
      </c>
      <c r="J63" s="58">
        <f>+'様式D-3_S053'!BD5</f>
        <v>0</v>
      </c>
      <c r="K63" s="58">
        <f>+'様式D-3_S053'!BE5</f>
        <v>0</v>
      </c>
      <c r="L63" s="34">
        <f>+'様式D-3_S053'!BF5</f>
        <v>0</v>
      </c>
      <c r="M63" s="60">
        <f>+'様式D-3_S053'!BG5</f>
        <v>0</v>
      </c>
      <c r="N63" s="58">
        <f>+'様式D-3_S053'!BH5</f>
        <v>0</v>
      </c>
      <c r="O63" s="58">
        <f>+'様式D-3_S053'!BI5</f>
        <v>0</v>
      </c>
      <c r="P63" s="34">
        <f>+'様式D-3_S053'!BJ5</f>
        <v>0</v>
      </c>
      <c r="Q63" s="78" t="str">
        <f>+'様式D-3_S053'!BK5</f>
        <v/>
      </c>
      <c r="R63" s="77" t="str">
        <f>+'様式D-3_S053'!BL5</f>
        <v/>
      </c>
      <c r="S63" s="79" t="str">
        <f>+'様式D-3_S053'!BM5</f>
        <v/>
      </c>
      <c r="T63" s="76" t="str">
        <f>+'様式D-3_S053'!BN5</f>
        <v/>
      </c>
      <c r="U63" s="68">
        <f>+'様式D-3_S053'!BO5</f>
        <v>0</v>
      </c>
      <c r="V63" s="69">
        <f>+'様式D-3_S053'!BP5</f>
        <v>0</v>
      </c>
      <c r="W63" s="80">
        <f>+'様式D-3_S053'!BQ5</f>
        <v>0</v>
      </c>
      <c r="X63" s="70">
        <f>+'様式D-3_S053'!BR5</f>
        <v>0</v>
      </c>
      <c r="Y63" s="68">
        <f>+'様式D-3_S053'!BS5</f>
        <v>0</v>
      </c>
      <c r="Z63" s="69">
        <f>+'様式D-3_S053'!BT5</f>
        <v>0</v>
      </c>
      <c r="AA63" s="80">
        <f>+'様式D-3_S053'!BU5</f>
        <v>0</v>
      </c>
      <c r="AB63" s="82">
        <f>+'様式D-3_S053'!BV5</f>
        <v>0</v>
      </c>
      <c r="AC63" s="50"/>
      <c r="AD63" s="50"/>
      <c r="AE63" s="50"/>
      <c r="AF63" s="50"/>
      <c r="AG63" s="50"/>
      <c r="AH63" s="50"/>
      <c r="AI63" s="50"/>
      <c r="AJ63" s="50"/>
    </row>
    <row r="64" spans="2:36" x14ac:dyDescent="0.15">
      <c r="B64" s="216" t="str">
        <f>+'様式D-3_S054'!AV5</f>
        <v>S054</v>
      </c>
      <c r="C64" s="227">
        <f>+'様式D-3_S054'!AW5</f>
        <v>10.45</v>
      </c>
      <c r="D64" s="128" t="str">
        <f>+'様式D-3_S054'!AX5</f>
        <v>Ⅰ</v>
      </c>
      <c r="E64" s="56">
        <f>+'様式D-3_S054'!AY5</f>
        <v>0</v>
      </c>
      <c r="F64" s="58">
        <f>+'様式D-3_S054'!AZ5</f>
        <v>0</v>
      </c>
      <c r="G64" s="58">
        <f>+'様式D-3_S054'!BA5</f>
        <v>0</v>
      </c>
      <c r="H64" s="34">
        <f>+'様式D-3_S054'!BB5</f>
        <v>0</v>
      </c>
      <c r="I64" s="60">
        <f>+'様式D-3_S054'!BC5</f>
        <v>0</v>
      </c>
      <c r="J64" s="58">
        <f>+'様式D-3_S054'!BD5</f>
        <v>0</v>
      </c>
      <c r="K64" s="58">
        <f>+'様式D-3_S054'!BE5</f>
        <v>0</v>
      </c>
      <c r="L64" s="34">
        <f>+'様式D-3_S054'!BF5</f>
        <v>0</v>
      </c>
      <c r="M64" s="60">
        <f>+'様式D-3_S054'!BG5</f>
        <v>0</v>
      </c>
      <c r="N64" s="58">
        <f>+'様式D-3_S054'!BH5</f>
        <v>0</v>
      </c>
      <c r="O64" s="58">
        <f>+'様式D-3_S054'!BI5</f>
        <v>0</v>
      </c>
      <c r="P64" s="34">
        <f>+'様式D-3_S054'!BJ5</f>
        <v>0</v>
      </c>
      <c r="Q64" s="78" t="str">
        <f>+'様式D-3_S054'!BK5</f>
        <v/>
      </c>
      <c r="R64" s="77" t="str">
        <f>+'様式D-3_S054'!BL5</f>
        <v/>
      </c>
      <c r="S64" s="79" t="str">
        <f>+'様式D-3_S054'!BM5</f>
        <v/>
      </c>
      <c r="T64" s="76" t="str">
        <f>+'様式D-3_S054'!BN5</f>
        <v/>
      </c>
      <c r="U64" s="68">
        <f>+'様式D-3_S054'!BO5</f>
        <v>0</v>
      </c>
      <c r="V64" s="69">
        <f>+'様式D-3_S054'!BP5</f>
        <v>0</v>
      </c>
      <c r="W64" s="80">
        <f>+'様式D-3_S054'!BQ5</f>
        <v>0</v>
      </c>
      <c r="X64" s="70">
        <f>+'様式D-3_S054'!BR5</f>
        <v>0</v>
      </c>
      <c r="Y64" s="68">
        <f>+'様式D-3_S054'!BS5</f>
        <v>0</v>
      </c>
      <c r="Z64" s="69">
        <f>+'様式D-3_S054'!BT5</f>
        <v>0</v>
      </c>
      <c r="AA64" s="80">
        <f>+'様式D-3_S054'!BU5</f>
        <v>0</v>
      </c>
      <c r="AB64" s="82">
        <f>+'様式D-3_S054'!BV5</f>
        <v>0</v>
      </c>
      <c r="AC64" s="50"/>
      <c r="AD64" s="50"/>
      <c r="AE64" s="50"/>
      <c r="AF64" s="50"/>
      <c r="AG64" s="50"/>
      <c r="AH64" s="50"/>
      <c r="AI64" s="50"/>
      <c r="AJ64" s="50"/>
    </row>
    <row r="65" spans="2:36" x14ac:dyDescent="0.15">
      <c r="B65" s="216" t="str">
        <f>+'様式D-3_S055'!AV5</f>
        <v>S055</v>
      </c>
      <c r="C65" s="227">
        <f>+'様式D-3_S055'!AW5</f>
        <v>10.45</v>
      </c>
      <c r="D65" s="128" t="str">
        <f>+'様式D-3_S055'!AX5</f>
        <v>Ⅰ</v>
      </c>
      <c r="E65" s="56">
        <f>+'様式D-3_S055'!AY5</f>
        <v>0</v>
      </c>
      <c r="F65" s="58">
        <f>+'様式D-3_S055'!AZ5</f>
        <v>0</v>
      </c>
      <c r="G65" s="58">
        <f>+'様式D-3_S055'!BA5</f>
        <v>0</v>
      </c>
      <c r="H65" s="34">
        <f>+'様式D-3_S055'!BB5</f>
        <v>0</v>
      </c>
      <c r="I65" s="60">
        <f>+'様式D-3_S055'!BC5</f>
        <v>0</v>
      </c>
      <c r="J65" s="58">
        <f>+'様式D-3_S055'!BD5</f>
        <v>0</v>
      </c>
      <c r="K65" s="58">
        <f>+'様式D-3_S055'!BE5</f>
        <v>0</v>
      </c>
      <c r="L65" s="34">
        <f>+'様式D-3_S055'!BF5</f>
        <v>0</v>
      </c>
      <c r="M65" s="60">
        <f>+'様式D-3_S055'!BG5</f>
        <v>0</v>
      </c>
      <c r="N65" s="58">
        <f>+'様式D-3_S055'!BH5</f>
        <v>0</v>
      </c>
      <c r="O65" s="58">
        <f>+'様式D-3_S055'!BI5</f>
        <v>0</v>
      </c>
      <c r="P65" s="34">
        <f>+'様式D-3_S055'!BJ5</f>
        <v>0</v>
      </c>
      <c r="Q65" s="78" t="str">
        <f>+'様式D-3_S055'!BK5</f>
        <v/>
      </c>
      <c r="R65" s="77" t="str">
        <f>+'様式D-3_S055'!BL5</f>
        <v/>
      </c>
      <c r="S65" s="79" t="str">
        <f>+'様式D-3_S055'!BM5</f>
        <v/>
      </c>
      <c r="T65" s="76" t="str">
        <f>+'様式D-3_S055'!BN5</f>
        <v/>
      </c>
      <c r="U65" s="68">
        <f>+'様式D-3_S055'!BO5</f>
        <v>0</v>
      </c>
      <c r="V65" s="69">
        <f>+'様式D-3_S055'!BP5</f>
        <v>0</v>
      </c>
      <c r="W65" s="80">
        <f>+'様式D-3_S055'!BQ5</f>
        <v>0</v>
      </c>
      <c r="X65" s="70">
        <f>+'様式D-3_S055'!BR5</f>
        <v>0</v>
      </c>
      <c r="Y65" s="68">
        <f>+'様式D-3_S055'!BS5</f>
        <v>0</v>
      </c>
      <c r="Z65" s="69">
        <f>+'様式D-3_S055'!BT5</f>
        <v>0</v>
      </c>
      <c r="AA65" s="80">
        <f>+'様式D-3_S055'!BU5</f>
        <v>0</v>
      </c>
      <c r="AB65" s="82">
        <f>+'様式D-3_S055'!BV5</f>
        <v>0</v>
      </c>
      <c r="AC65" s="50"/>
      <c r="AD65" s="50"/>
      <c r="AE65" s="50"/>
      <c r="AF65" s="50"/>
      <c r="AG65" s="50"/>
      <c r="AH65" s="50"/>
      <c r="AI65" s="50"/>
      <c r="AJ65" s="50"/>
    </row>
    <row r="66" spans="2:36" x14ac:dyDescent="0.15">
      <c r="B66" s="216" t="str">
        <f>+'様式D-3_S056'!AV5</f>
        <v>S056</v>
      </c>
      <c r="C66" s="227">
        <f>+'様式D-3_S056'!AW5</f>
        <v>10.45</v>
      </c>
      <c r="D66" s="128" t="str">
        <f>+'様式D-3_S056'!AX5</f>
        <v>Ⅱ</v>
      </c>
      <c r="E66" s="56">
        <f>+'様式D-3_S056'!AY5</f>
        <v>0</v>
      </c>
      <c r="F66" s="58">
        <f>+'様式D-3_S056'!AZ5</f>
        <v>0</v>
      </c>
      <c r="G66" s="58">
        <f>+'様式D-3_S056'!BA5</f>
        <v>0</v>
      </c>
      <c r="H66" s="34">
        <f>+'様式D-3_S056'!BB5</f>
        <v>0</v>
      </c>
      <c r="I66" s="60">
        <f>+'様式D-3_S056'!BC5</f>
        <v>0</v>
      </c>
      <c r="J66" s="58">
        <f>+'様式D-3_S056'!BD5</f>
        <v>0</v>
      </c>
      <c r="K66" s="58">
        <f>+'様式D-3_S056'!BE5</f>
        <v>1</v>
      </c>
      <c r="L66" s="34">
        <f>+'様式D-3_S056'!BF5</f>
        <v>0</v>
      </c>
      <c r="M66" s="60">
        <f>+'様式D-3_S056'!BG5</f>
        <v>0</v>
      </c>
      <c r="N66" s="58">
        <f>+'様式D-3_S056'!BH5</f>
        <v>0</v>
      </c>
      <c r="O66" s="58">
        <f>+'様式D-3_S056'!BI5</f>
        <v>0</v>
      </c>
      <c r="P66" s="34">
        <f>+'様式D-3_S056'!BJ5</f>
        <v>0</v>
      </c>
      <c r="Q66" s="78" t="str">
        <f>+'様式D-3_S056'!BK5</f>
        <v/>
      </c>
      <c r="R66" s="77" t="str">
        <f>+'様式D-3_S056'!BL5</f>
        <v/>
      </c>
      <c r="S66" s="79" t="str">
        <f>+'様式D-3_S056'!BM5</f>
        <v/>
      </c>
      <c r="T66" s="76" t="str">
        <f>+'様式D-3_S056'!BN5</f>
        <v/>
      </c>
      <c r="U66" s="68">
        <f>+'様式D-3_S056'!BO5</f>
        <v>0</v>
      </c>
      <c r="V66" s="69">
        <f>+'様式D-3_S056'!BP5</f>
        <v>0</v>
      </c>
      <c r="W66" s="80">
        <f>+'様式D-3_S056'!BQ5</f>
        <v>0.96</v>
      </c>
      <c r="X66" s="70">
        <f>+'様式D-3_S056'!BR5</f>
        <v>0</v>
      </c>
      <c r="Y66" s="68">
        <f>+'様式D-3_S056'!BS5</f>
        <v>0</v>
      </c>
      <c r="Z66" s="69">
        <f>+'様式D-3_S056'!BT5</f>
        <v>0</v>
      </c>
      <c r="AA66" s="80">
        <f>+'様式D-3_S056'!BU5</f>
        <v>0</v>
      </c>
      <c r="AB66" s="82">
        <f>+'様式D-3_S056'!BV5</f>
        <v>0</v>
      </c>
      <c r="AC66" s="50"/>
      <c r="AD66" s="50"/>
      <c r="AE66" s="50"/>
      <c r="AF66" s="50"/>
      <c r="AG66" s="50"/>
      <c r="AH66" s="50"/>
      <c r="AI66" s="50"/>
      <c r="AJ66" s="50"/>
    </row>
    <row r="67" spans="2:36" x14ac:dyDescent="0.15">
      <c r="B67" s="216" t="str">
        <f>+'様式D-3_S057'!AV5</f>
        <v>S057</v>
      </c>
      <c r="C67" s="227">
        <f>+'様式D-3_S057'!AW5</f>
        <v>10.4</v>
      </c>
      <c r="D67" s="128" t="str">
        <f>+'様式D-3_S057'!AX5</f>
        <v>Ⅱ</v>
      </c>
      <c r="E67" s="56">
        <f>+'様式D-3_S057'!AY5</f>
        <v>0</v>
      </c>
      <c r="F67" s="58">
        <f>+'様式D-3_S057'!AZ5</f>
        <v>0</v>
      </c>
      <c r="G67" s="58">
        <f>+'様式D-3_S057'!BA5</f>
        <v>0</v>
      </c>
      <c r="H67" s="34">
        <f>+'様式D-3_S057'!BB5</f>
        <v>0</v>
      </c>
      <c r="I67" s="60">
        <f>+'様式D-3_S057'!BC5</f>
        <v>0</v>
      </c>
      <c r="J67" s="58">
        <f>+'様式D-3_S057'!BD5</f>
        <v>0</v>
      </c>
      <c r="K67" s="58">
        <f>+'様式D-3_S057'!BE5</f>
        <v>0</v>
      </c>
      <c r="L67" s="34">
        <f>+'様式D-3_S057'!BF5</f>
        <v>1</v>
      </c>
      <c r="M67" s="60">
        <f>+'様式D-3_S057'!BG5</f>
        <v>0</v>
      </c>
      <c r="N67" s="58">
        <f>+'様式D-3_S057'!BH5</f>
        <v>0</v>
      </c>
      <c r="O67" s="58">
        <f>+'様式D-3_S057'!BI5</f>
        <v>0</v>
      </c>
      <c r="P67" s="34">
        <f>+'様式D-3_S057'!BJ5</f>
        <v>0</v>
      </c>
      <c r="Q67" s="78" t="str">
        <f>+'様式D-3_S057'!BK5</f>
        <v/>
      </c>
      <c r="R67" s="77" t="str">
        <f>+'様式D-3_S057'!BL5</f>
        <v/>
      </c>
      <c r="S67" s="79" t="str">
        <f>+'様式D-3_S057'!BM5</f>
        <v/>
      </c>
      <c r="T67" s="76" t="str">
        <f>+'様式D-3_S057'!BN5</f>
        <v/>
      </c>
      <c r="U67" s="68">
        <f>+'様式D-3_S057'!BO5</f>
        <v>0</v>
      </c>
      <c r="V67" s="69">
        <f>+'様式D-3_S057'!BP5</f>
        <v>0</v>
      </c>
      <c r="W67" s="80">
        <f>+'様式D-3_S057'!BQ5</f>
        <v>0</v>
      </c>
      <c r="X67" s="70">
        <f>+'様式D-3_S057'!BR5</f>
        <v>0.6</v>
      </c>
      <c r="Y67" s="68">
        <f>+'様式D-3_S057'!BS5</f>
        <v>0</v>
      </c>
      <c r="Z67" s="69">
        <f>+'様式D-3_S057'!BT5</f>
        <v>0</v>
      </c>
      <c r="AA67" s="80">
        <f>+'様式D-3_S057'!BU5</f>
        <v>0</v>
      </c>
      <c r="AB67" s="82">
        <f>+'様式D-3_S057'!BV5</f>
        <v>0</v>
      </c>
      <c r="AC67" s="50"/>
      <c r="AD67" s="50"/>
      <c r="AE67" s="50"/>
      <c r="AF67" s="50"/>
      <c r="AG67" s="50"/>
      <c r="AH67" s="50"/>
      <c r="AI67" s="50"/>
      <c r="AJ67" s="50"/>
    </row>
    <row r="68" spans="2:36" x14ac:dyDescent="0.15">
      <c r="B68" s="216" t="str">
        <f>+'様式D-3_S058'!AV5</f>
        <v>S058</v>
      </c>
      <c r="C68" s="227">
        <f>+'様式D-3_S058'!AW5</f>
        <v>10.5</v>
      </c>
      <c r="D68" s="128" t="str">
        <f>+'様式D-3_S058'!AX5</f>
        <v>Ⅱ</v>
      </c>
      <c r="E68" s="56">
        <f>+'様式D-3_S058'!AY5</f>
        <v>0</v>
      </c>
      <c r="F68" s="58">
        <f>+'様式D-3_S058'!AZ5</f>
        <v>0</v>
      </c>
      <c r="G68" s="58">
        <f>+'様式D-3_S058'!BA5</f>
        <v>0</v>
      </c>
      <c r="H68" s="34">
        <f>+'様式D-3_S058'!BB5</f>
        <v>0</v>
      </c>
      <c r="I68" s="60">
        <f>+'様式D-3_S058'!BC5</f>
        <v>0</v>
      </c>
      <c r="J68" s="58">
        <f>+'様式D-3_S058'!BD5</f>
        <v>0</v>
      </c>
      <c r="K68" s="58">
        <f>+'様式D-3_S058'!BE5</f>
        <v>0</v>
      </c>
      <c r="L68" s="34">
        <f>+'様式D-3_S058'!BF5</f>
        <v>2</v>
      </c>
      <c r="M68" s="60">
        <f>+'様式D-3_S058'!BG5</f>
        <v>0</v>
      </c>
      <c r="N68" s="58">
        <f>+'様式D-3_S058'!BH5</f>
        <v>0</v>
      </c>
      <c r="O68" s="58">
        <f>+'様式D-3_S058'!BI5</f>
        <v>0</v>
      </c>
      <c r="P68" s="34">
        <f>+'様式D-3_S058'!BJ5</f>
        <v>0</v>
      </c>
      <c r="Q68" s="78" t="str">
        <f>+'様式D-3_S058'!BK5</f>
        <v/>
      </c>
      <c r="R68" s="77" t="str">
        <f>+'様式D-3_S058'!BL5</f>
        <v/>
      </c>
      <c r="S68" s="79" t="str">
        <f>+'様式D-3_S058'!BM5</f>
        <v/>
      </c>
      <c r="T68" s="76" t="str">
        <f>+'様式D-3_S058'!BN5</f>
        <v/>
      </c>
      <c r="U68" s="68">
        <f>+'様式D-3_S058'!BO5</f>
        <v>0</v>
      </c>
      <c r="V68" s="69">
        <f>+'様式D-3_S058'!BP5</f>
        <v>0</v>
      </c>
      <c r="W68" s="80">
        <f>+'様式D-3_S058'!BQ5</f>
        <v>0</v>
      </c>
      <c r="X68" s="70">
        <f>+'様式D-3_S058'!BR5</f>
        <v>5.000000000000001E-2</v>
      </c>
      <c r="Y68" s="68">
        <f>+'様式D-3_S058'!BS5</f>
        <v>0</v>
      </c>
      <c r="Z68" s="69">
        <f>+'様式D-3_S058'!BT5</f>
        <v>0</v>
      </c>
      <c r="AA68" s="80">
        <f>+'様式D-3_S058'!BU5</f>
        <v>0</v>
      </c>
      <c r="AB68" s="82">
        <f>+'様式D-3_S058'!BV5</f>
        <v>0</v>
      </c>
      <c r="AC68" s="50"/>
      <c r="AD68" s="50"/>
      <c r="AE68" s="50"/>
      <c r="AF68" s="50"/>
      <c r="AG68" s="50"/>
      <c r="AH68" s="50"/>
      <c r="AI68" s="50"/>
      <c r="AJ68" s="50"/>
    </row>
    <row r="69" spans="2:36" x14ac:dyDescent="0.15">
      <c r="B69" s="216" t="str">
        <f>+'様式D-3_S059'!AV5</f>
        <v>S059</v>
      </c>
      <c r="C69" s="227">
        <f>+'様式D-3_S059'!AW5</f>
        <v>10.5</v>
      </c>
      <c r="D69" s="128" t="str">
        <f>+'様式D-3_S059'!AX5</f>
        <v>Ⅰ</v>
      </c>
      <c r="E69" s="56">
        <f>+'様式D-3_S059'!AY5</f>
        <v>0</v>
      </c>
      <c r="F69" s="58">
        <f>+'様式D-3_S059'!AZ5</f>
        <v>0</v>
      </c>
      <c r="G69" s="58">
        <f>+'様式D-3_S059'!BA5</f>
        <v>0</v>
      </c>
      <c r="H69" s="34">
        <f>+'様式D-3_S059'!BB5</f>
        <v>0</v>
      </c>
      <c r="I69" s="60">
        <f>+'様式D-3_S059'!BC5</f>
        <v>0</v>
      </c>
      <c r="J69" s="58">
        <f>+'様式D-3_S059'!BD5</f>
        <v>0</v>
      </c>
      <c r="K69" s="58">
        <f>+'様式D-3_S059'!BE5</f>
        <v>0</v>
      </c>
      <c r="L69" s="34">
        <f>+'様式D-3_S059'!BF5</f>
        <v>0</v>
      </c>
      <c r="M69" s="60">
        <f>+'様式D-3_S059'!BG5</f>
        <v>0</v>
      </c>
      <c r="N69" s="58">
        <f>+'様式D-3_S059'!BH5</f>
        <v>0</v>
      </c>
      <c r="O69" s="58">
        <f>+'様式D-3_S059'!BI5</f>
        <v>0</v>
      </c>
      <c r="P69" s="34">
        <f>+'様式D-3_S059'!BJ5</f>
        <v>0</v>
      </c>
      <c r="Q69" s="78" t="str">
        <f>+'様式D-3_S059'!BK5</f>
        <v/>
      </c>
      <c r="R69" s="77" t="str">
        <f>+'様式D-3_S059'!BL5</f>
        <v/>
      </c>
      <c r="S69" s="79" t="str">
        <f>+'様式D-3_S059'!BM5</f>
        <v/>
      </c>
      <c r="T69" s="76" t="str">
        <f>+'様式D-3_S059'!BN5</f>
        <v/>
      </c>
      <c r="U69" s="68">
        <f>+'様式D-3_S059'!BO5</f>
        <v>0</v>
      </c>
      <c r="V69" s="69">
        <f>+'様式D-3_S059'!BP5</f>
        <v>0</v>
      </c>
      <c r="W69" s="80">
        <f>+'様式D-3_S059'!BQ5</f>
        <v>0</v>
      </c>
      <c r="X69" s="70">
        <f>+'様式D-3_S059'!BR5</f>
        <v>0</v>
      </c>
      <c r="Y69" s="68">
        <f>+'様式D-3_S059'!BS5</f>
        <v>0</v>
      </c>
      <c r="Z69" s="69">
        <f>+'様式D-3_S059'!BT5</f>
        <v>0</v>
      </c>
      <c r="AA69" s="80">
        <f>+'様式D-3_S059'!BU5</f>
        <v>0</v>
      </c>
      <c r="AB69" s="82">
        <f>+'様式D-3_S059'!BV5</f>
        <v>0</v>
      </c>
      <c r="AC69" s="50"/>
      <c r="AD69" s="50"/>
      <c r="AE69" s="50"/>
      <c r="AF69" s="50"/>
      <c r="AG69" s="50"/>
      <c r="AH69" s="50"/>
      <c r="AI69" s="50"/>
      <c r="AJ69" s="50"/>
    </row>
    <row r="70" spans="2:36" x14ac:dyDescent="0.15">
      <c r="B70" s="216" t="str">
        <f>+'様式D-3_S060'!AV5</f>
        <v>S060</v>
      </c>
      <c r="C70" s="227">
        <f>+'様式D-3_S060'!AW5</f>
        <v>10.5</v>
      </c>
      <c r="D70" s="128" t="str">
        <f>+'様式D-3_S060'!AX5</f>
        <v>Ⅱ</v>
      </c>
      <c r="E70" s="56">
        <f>+'様式D-3_S060'!AY5</f>
        <v>0</v>
      </c>
      <c r="F70" s="58">
        <f>+'様式D-3_S060'!AZ5</f>
        <v>0</v>
      </c>
      <c r="G70" s="58">
        <f>+'様式D-3_S060'!BA5</f>
        <v>0</v>
      </c>
      <c r="H70" s="34">
        <f>+'様式D-3_S060'!BB5</f>
        <v>0</v>
      </c>
      <c r="I70" s="60">
        <f>+'様式D-3_S060'!BC5</f>
        <v>0</v>
      </c>
      <c r="J70" s="58">
        <f>+'様式D-3_S060'!BD5</f>
        <v>0</v>
      </c>
      <c r="K70" s="58">
        <f>+'様式D-3_S060'!BE5</f>
        <v>0</v>
      </c>
      <c r="L70" s="34">
        <f>+'様式D-3_S060'!BF5</f>
        <v>1</v>
      </c>
      <c r="M70" s="60">
        <f>+'様式D-3_S060'!BG5</f>
        <v>0</v>
      </c>
      <c r="N70" s="58">
        <f>+'様式D-3_S060'!BH5</f>
        <v>0</v>
      </c>
      <c r="O70" s="58">
        <f>+'様式D-3_S060'!BI5</f>
        <v>0</v>
      </c>
      <c r="P70" s="34">
        <f>+'様式D-3_S060'!BJ5</f>
        <v>0</v>
      </c>
      <c r="Q70" s="78" t="str">
        <f>+'様式D-3_S060'!BK5</f>
        <v/>
      </c>
      <c r="R70" s="77" t="str">
        <f>+'様式D-3_S060'!BL5</f>
        <v/>
      </c>
      <c r="S70" s="79" t="str">
        <f>+'様式D-3_S060'!BM5</f>
        <v/>
      </c>
      <c r="T70" s="76" t="str">
        <f>+'様式D-3_S060'!BN5</f>
        <v/>
      </c>
      <c r="U70" s="68">
        <f>+'様式D-3_S060'!BO5</f>
        <v>0</v>
      </c>
      <c r="V70" s="69">
        <f>+'様式D-3_S060'!BP5</f>
        <v>0</v>
      </c>
      <c r="W70" s="80">
        <f>+'様式D-3_S060'!BQ5</f>
        <v>0</v>
      </c>
      <c r="X70" s="70">
        <f>+'様式D-3_S060'!BR5</f>
        <v>1.0000000000000002E-2</v>
      </c>
      <c r="Y70" s="68">
        <f>+'様式D-3_S060'!BS5</f>
        <v>0</v>
      </c>
      <c r="Z70" s="69">
        <f>+'様式D-3_S060'!BT5</f>
        <v>0</v>
      </c>
      <c r="AA70" s="80">
        <f>+'様式D-3_S060'!BU5</f>
        <v>0</v>
      </c>
      <c r="AB70" s="82">
        <f>+'様式D-3_S060'!BV5</f>
        <v>0</v>
      </c>
      <c r="AC70" s="50"/>
      <c r="AD70" s="50"/>
      <c r="AE70" s="50"/>
      <c r="AF70" s="50"/>
      <c r="AG70" s="50"/>
      <c r="AH70" s="50"/>
      <c r="AI70" s="50"/>
      <c r="AJ70" s="50"/>
    </row>
    <row r="71" spans="2:36" x14ac:dyDescent="0.15">
      <c r="B71" s="216" t="str">
        <f>+'様式D-3_S061'!AV5</f>
        <v>S061</v>
      </c>
      <c r="C71" s="227">
        <f>+'様式D-3_S061'!AW5</f>
        <v>10.6</v>
      </c>
      <c r="D71" s="128" t="str">
        <f>+'様式D-3_S061'!AX5</f>
        <v>Ⅱ</v>
      </c>
      <c r="E71" s="56">
        <f>+'様式D-3_S061'!AY5</f>
        <v>0</v>
      </c>
      <c r="F71" s="58">
        <f>+'様式D-3_S061'!AZ5</f>
        <v>0</v>
      </c>
      <c r="G71" s="58">
        <f>+'様式D-3_S061'!BA5</f>
        <v>0</v>
      </c>
      <c r="H71" s="34">
        <f>+'様式D-3_S061'!BB5</f>
        <v>0</v>
      </c>
      <c r="I71" s="60">
        <f>+'様式D-3_S061'!BC5</f>
        <v>0</v>
      </c>
      <c r="J71" s="58">
        <f>+'様式D-3_S061'!BD5</f>
        <v>0</v>
      </c>
      <c r="K71" s="58">
        <f>+'様式D-3_S061'!BE5</f>
        <v>0</v>
      </c>
      <c r="L71" s="34">
        <f>+'様式D-3_S061'!BF5</f>
        <v>3</v>
      </c>
      <c r="M71" s="60">
        <f>+'様式D-3_S061'!BG5</f>
        <v>0</v>
      </c>
      <c r="N71" s="58">
        <f>+'様式D-3_S061'!BH5</f>
        <v>0</v>
      </c>
      <c r="O71" s="58">
        <f>+'様式D-3_S061'!BI5</f>
        <v>0</v>
      </c>
      <c r="P71" s="34">
        <f>+'様式D-3_S061'!BJ5</f>
        <v>0</v>
      </c>
      <c r="Q71" s="78" t="str">
        <f>+'様式D-3_S061'!BK5</f>
        <v/>
      </c>
      <c r="R71" s="77" t="str">
        <f>+'様式D-3_S061'!BL5</f>
        <v/>
      </c>
      <c r="S71" s="79" t="str">
        <f>+'様式D-3_S061'!BM5</f>
        <v/>
      </c>
      <c r="T71" s="76" t="str">
        <f>+'様式D-3_S061'!BN5</f>
        <v/>
      </c>
      <c r="U71" s="68">
        <f>+'様式D-3_S061'!BO5</f>
        <v>0</v>
      </c>
      <c r="V71" s="69">
        <f>+'様式D-3_S061'!BP5</f>
        <v>0</v>
      </c>
      <c r="W71" s="80">
        <f>+'様式D-3_S061'!BQ5</f>
        <v>0</v>
      </c>
      <c r="X71" s="70">
        <f>+'様式D-3_S061'!BR5</f>
        <v>0.28000000000000003</v>
      </c>
      <c r="Y71" s="68">
        <f>+'様式D-3_S061'!BS5</f>
        <v>0</v>
      </c>
      <c r="Z71" s="69">
        <f>+'様式D-3_S061'!BT5</f>
        <v>0</v>
      </c>
      <c r="AA71" s="80">
        <f>+'様式D-3_S061'!BU5</f>
        <v>0</v>
      </c>
      <c r="AB71" s="82">
        <f>+'様式D-3_S061'!BV5</f>
        <v>0</v>
      </c>
      <c r="AC71" s="50"/>
      <c r="AD71" s="50"/>
      <c r="AE71" s="50"/>
      <c r="AF71" s="50"/>
      <c r="AG71" s="50"/>
      <c r="AH71" s="50"/>
      <c r="AI71" s="50"/>
      <c r="AJ71" s="50"/>
    </row>
    <row r="72" spans="2:36" x14ac:dyDescent="0.15">
      <c r="B72" s="216" t="str">
        <f>+'様式D-3_S062'!AV5</f>
        <v>S062</v>
      </c>
      <c r="C72" s="227">
        <f>+'様式D-3_S062'!AW5</f>
        <v>10.5</v>
      </c>
      <c r="D72" s="128" t="str">
        <f>+'様式D-3_S062'!AX5</f>
        <v>Ⅱ</v>
      </c>
      <c r="E72" s="56">
        <f>+'様式D-3_S062'!AY5</f>
        <v>0</v>
      </c>
      <c r="F72" s="58">
        <f>+'様式D-3_S062'!AZ5</f>
        <v>0</v>
      </c>
      <c r="G72" s="58">
        <f>+'様式D-3_S062'!BA5</f>
        <v>0</v>
      </c>
      <c r="H72" s="34">
        <f>+'様式D-3_S062'!BB5</f>
        <v>0</v>
      </c>
      <c r="I72" s="60">
        <f>+'様式D-3_S062'!BC5</f>
        <v>0</v>
      </c>
      <c r="J72" s="58">
        <f>+'様式D-3_S062'!BD5</f>
        <v>0</v>
      </c>
      <c r="K72" s="58">
        <f>+'様式D-3_S062'!BE5</f>
        <v>0</v>
      </c>
      <c r="L72" s="34">
        <f>+'様式D-3_S062'!BF5</f>
        <v>1</v>
      </c>
      <c r="M72" s="60">
        <f>+'様式D-3_S062'!BG5</f>
        <v>0</v>
      </c>
      <c r="N72" s="58">
        <f>+'様式D-3_S062'!BH5</f>
        <v>0</v>
      </c>
      <c r="O72" s="58">
        <f>+'様式D-3_S062'!BI5</f>
        <v>0</v>
      </c>
      <c r="P72" s="34">
        <f>+'様式D-3_S062'!BJ5</f>
        <v>0</v>
      </c>
      <c r="Q72" s="78" t="str">
        <f>+'様式D-3_S062'!BK5</f>
        <v/>
      </c>
      <c r="R72" s="77" t="str">
        <f>+'様式D-3_S062'!BL5</f>
        <v/>
      </c>
      <c r="S72" s="79" t="str">
        <f>+'様式D-3_S062'!BM5</f>
        <v/>
      </c>
      <c r="T72" s="76" t="str">
        <f>+'様式D-3_S062'!BN5</f>
        <v/>
      </c>
      <c r="U72" s="68">
        <f>+'様式D-3_S062'!BO5</f>
        <v>0</v>
      </c>
      <c r="V72" s="69">
        <f>+'様式D-3_S062'!BP5</f>
        <v>0</v>
      </c>
      <c r="W72" s="80">
        <f>+'様式D-3_S062'!BQ5</f>
        <v>0</v>
      </c>
      <c r="X72" s="70">
        <f>+'様式D-3_S062'!BR5</f>
        <v>5.0000000000000001E-3</v>
      </c>
      <c r="Y72" s="68">
        <f>+'様式D-3_S062'!BS5</f>
        <v>0</v>
      </c>
      <c r="Z72" s="69">
        <f>+'様式D-3_S062'!BT5</f>
        <v>0</v>
      </c>
      <c r="AA72" s="80">
        <f>+'様式D-3_S062'!BU5</f>
        <v>0</v>
      </c>
      <c r="AB72" s="82">
        <f>+'様式D-3_S062'!BV5</f>
        <v>0</v>
      </c>
      <c r="AC72" s="50"/>
      <c r="AD72" s="50"/>
      <c r="AE72" s="50"/>
      <c r="AF72" s="50"/>
      <c r="AG72" s="50"/>
      <c r="AH72" s="50"/>
      <c r="AI72" s="50"/>
      <c r="AJ72" s="50"/>
    </row>
    <row r="73" spans="2:36" x14ac:dyDescent="0.15">
      <c r="B73" s="216" t="str">
        <f>+'様式D-3_PE'!AV5</f>
        <v>PE</v>
      </c>
      <c r="C73" s="227">
        <f>+'様式D-3_PE'!AW5</f>
        <v>10.45</v>
      </c>
      <c r="D73" s="128" t="str">
        <f>+'様式D-3_PE'!AX5</f>
        <v>Ⅱ</v>
      </c>
      <c r="E73" s="56">
        <f>+'様式D-3_PE'!AY5</f>
        <v>0</v>
      </c>
      <c r="F73" s="58">
        <f>+'様式D-3_PE'!AZ5</f>
        <v>0</v>
      </c>
      <c r="G73" s="58">
        <f>+'様式D-3_PE'!BA5</f>
        <v>0</v>
      </c>
      <c r="H73" s="34">
        <f>+'様式D-3_PE'!BB5</f>
        <v>0</v>
      </c>
      <c r="I73" s="60">
        <f>+'様式D-3_PE'!BC5</f>
        <v>0</v>
      </c>
      <c r="J73" s="58">
        <f>+'様式D-3_PE'!BD5</f>
        <v>0</v>
      </c>
      <c r="K73" s="58">
        <f>+'様式D-3_PE'!BE5</f>
        <v>0</v>
      </c>
      <c r="L73" s="34">
        <f>+'様式D-3_PE'!BF5</f>
        <v>3</v>
      </c>
      <c r="M73" s="60">
        <f>+'様式D-3_PE'!BG5</f>
        <v>0</v>
      </c>
      <c r="N73" s="58">
        <f>+'様式D-3_PE'!BH5</f>
        <v>0</v>
      </c>
      <c r="O73" s="58">
        <f>+'様式D-3_PE'!BI5</f>
        <v>0</v>
      </c>
      <c r="P73" s="34">
        <f>+'様式D-3_PE'!BJ5</f>
        <v>0</v>
      </c>
      <c r="Q73" s="78" t="str">
        <f>+'様式D-3_PE'!BK5</f>
        <v/>
      </c>
      <c r="R73" s="77" t="str">
        <f>+'様式D-3_PE'!BL5</f>
        <v/>
      </c>
      <c r="S73" s="79" t="str">
        <f>+'様式D-3_PE'!BM5</f>
        <v/>
      </c>
      <c r="T73" s="76" t="str">
        <f>+'様式D-3_PE'!BN5</f>
        <v/>
      </c>
      <c r="U73" s="68">
        <f>+'様式D-3_PE'!BO5</f>
        <v>0</v>
      </c>
      <c r="V73" s="69">
        <f>+'様式D-3_PE'!BP5</f>
        <v>0</v>
      </c>
      <c r="W73" s="80">
        <f>+'様式D-3_PE'!BQ5</f>
        <v>0</v>
      </c>
      <c r="X73" s="70">
        <f>+'様式D-3_PE'!BR5</f>
        <v>0.56999999999999995</v>
      </c>
      <c r="Y73" s="68">
        <f>+'様式D-3_PE'!BS5</f>
        <v>0</v>
      </c>
      <c r="Z73" s="69">
        <f>+'様式D-3_PE'!BT5</f>
        <v>0</v>
      </c>
      <c r="AA73" s="80">
        <f>+'様式D-3_PE'!BU5</f>
        <v>0</v>
      </c>
      <c r="AB73" s="82">
        <f>+'様式D-3_PE'!BV5</f>
        <v>0</v>
      </c>
      <c r="AC73" s="50"/>
      <c r="AD73" s="50"/>
      <c r="AE73" s="50"/>
      <c r="AF73" s="50"/>
      <c r="AG73" s="50"/>
      <c r="AH73" s="50"/>
      <c r="AI73" s="50"/>
      <c r="AJ73" s="50"/>
    </row>
    <row r="74" spans="2:36" x14ac:dyDescent="0.15">
      <c r="B74" s="216"/>
      <c r="C74" s="227"/>
      <c r="D74" s="128"/>
      <c r="E74" s="56"/>
      <c r="F74" s="58"/>
      <c r="G74" s="58"/>
      <c r="H74" s="34"/>
      <c r="I74" s="60"/>
      <c r="J74" s="58"/>
      <c r="K74" s="58"/>
      <c r="L74" s="34"/>
      <c r="M74" s="60"/>
      <c r="N74" s="58"/>
      <c r="O74" s="58"/>
      <c r="P74" s="34"/>
      <c r="Q74" s="78"/>
      <c r="R74" s="77"/>
      <c r="S74" s="79"/>
      <c r="T74" s="76"/>
      <c r="U74" s="68"/>
      <c r="V74" s="69"/>
      <c r="W74" s="80"/>
      <c r="X74" s="70"/>
      <c r="Y74" s="68"/>
      <c r="Z74" s="69"/>
      <c r="AA74" s="80"/>
      <c r="AB74" s="82"/>
      <c r="AC74" s="50"/>
      <c r="AD74" s="50"/>
      <c r="AE74" s="50"/>
      <c r="AF74" s="50"/>
      <c r="AG74" s="50"/>
      <c r="AH74" s="50"/>
      <c r="AI74" s="50"/>
      <c r="AJ74" s="50"/>
    </row>
    <row r="75" spans="2:36" x14ac:dyDescent="0.15">
      <c r="B75" s="216"/>
      <c r="C75" s="227"/>
      <c r="D75" s="128"/>
      <c r="E75" s="56"/>
      <c r="F75" s="58"/>
      <c r="G75" s="58"/>
      <c r="H75" s="34"/>
      <c r="I75" s="60"/>
      <c r="J75" s="58"/>
      <c r="K75" s="58"/>
      <c r="L75" s="34"/>
      <c r="M75" s="60"/>
      <c r="N75" s="58"/>
      <c r="O75" s="58"/>
      <c r="P75" s="34"/>
      <c r="Q75" s="78"/>
      <c r="R75" s="77"/>
      <c r="S75" s="79"/>
      <c r="T75" s="76"/>
      <c r="U75" s="68"/>
      <c r="V75" s="69"/>
      <c r="W75" s="80"/>
      <c r="X75" s="70"/>
      <c r="Y75" s="68"/>
      <c r="Z75" s="69"/>
      <c r="AA75" s="80"/>
      <c r="AB75" s="82"/>
      <c r="AC75" s="50"/>
      <c r="AD75" s="50"/>
      <c r="AE75" s="50"/>
      <c r="AF75" s="50"/>
      <c r="AG75" s="50"/>
      <c r="AH75" s="50"/>
      <c r="AI75" s="50"/>
      <c r="AJ75" s="50"/>
    </row>
    <row r="76" spans="2:36" x14ac:dyDescent="0.15">
      <c r="B76" s="216"/>
      <c r="C76" s="227"/>
      <c r="D76" s="128"/>
      <c r="E76" s="56"/>
      <c r="F76" s="58"/>
      <c r="G76" s="58"/>
      <c r="H76" s="34"/>
      <c r="I76" s="60"/>
      <c r="J76" s="58"/>
      <c r="K76" s="58"/>
      <c r="L76" s="34"/>
      <c r="M76" s="60"/>
      <c r="N76" s="58"/>
      <c r="O76" s="58"/>
      <c r="P76" s="34"/>
      <c r="Q76" s="78"/>
      <c r="R76" s="77"/>
      <c r="S76" s="79"/>
      <c r="T76" s="76"/>
      <c r="U76" s="68"/>
      <c r="V76" s="69"/>
      <c r="W76" s="80"/>
      <c r="X76" s="70"/>
      <c r="Y76" s="68"/>
      <c r="Z76" s="69"/>
      <c r="AA76" s="80"/>
      <c r="AB76" s="82"/>
      <c r="AC76" s="50"/>
      <c r="AD76" s="50"/>
      <c r="AE76" s="50"/>
      <c r="AF76" s="50"/>
      <c r="AG76" s="50"/>
      <c r="AH76" s="50"/>
      <c r="AI76" s="50"/>
      <c r="AJ76" s="50"/>
    </row>
    <row r="77" spans="2:36" x14ac:dyDescent="0.15">
      <c r="B77" s="216"/>
      <c r="C77" s="227"/>
      <c r="D77" s="128"/>
      <c r="E77" s="56"/>
      <c r="F77" s="58"/>
      <c r="G77" s="58"/>
      <c r="H77" s="34"/>
      <c r="I77" s="60"/>
      <c r="J77" s="58"/>
      <c r="K77" s="58"/>
      <c r="L77" s="34"/>
      <c r="M77" s="60"/>
      <c r="N77" s="58"/>
      <c r="O77" s="58"/>
      <c r="P77" s="34"/>
      <c r="Q77" s="78"/>
      <c r="R77" s="77"/>
      <c r="S77" s="79"/>
      <c r="T77" s="76"/>
      <c r="U77" s="68"/>
      <c r="V77" s="69"/>
      <c r="W77" s="80"/>
      <c r="X77" s="70"/>
      <c r="Y77" s="68"/>
      <c r="Z77" s="69"/>
      <c r="AA77" s="80"/>
      <c r="AB77" s="82"/>
      <c r="AC77" s="50"/>
      <c r="AD77" s="50"/>
      <c r="AE77" s="50"/>
      <c r="AF77" s="50"/>
      <c r="AG77" s="50"/>
      <c r="AH77" s="50"/>
      <c r="AI77" s="50"/>
      <c r="AJ77" s="50"/>
    </row>
    <row r="78" spans="2:36" x14ac:dyDescent="0.15">
      <c r="B78" s="216"/>
      <c r="C78" s="227"/>
      <c r="D78" s="128"/>
      <c r="E78" s="56"/>
      <c r="F78" s="58"/>
      <c r="G78" s="58"/>
      <c r="H78" s="34"/>
      <c r="I78" s="60"/>
      <c r="J78" s="58"/>
      <c r="K78" s="58"/>
      <c r="L78" s="34"/>
      <c r="M78" s="60"/>
      <c r="N78" s="58"/>
      <c r="O78" s="58"/>
      <c r="P78" s="34"/>
      <c r="Q78" s="78"/>
      <c r="R78" s="77"/>
      <c r="S78" s="79"/>
      <c r="T78" s="76"/>
      <c r="U78" s="68"/>
      <c r="V78" s="69"/>
      <c r="W78" s="80"/>
      <c r="X78" s="70"/>
      <c r="Y78" s="68"/>
      <c r="Z78" s="69"/>
      <c r="AA78" s="80"/>
      <c r="AB78" s="82"/>
      <c r="AC78" s="50"/>
      <c r="AD78" s="50"/>
      <c r="AE78" s="50"/>
      <c r="AF78" s="50"/>
      <c r="AG78" s="50"/>
      <c r="AH78" s="50"/>
      <c r="AI78" s="50"/>
      <c r="AJ78" s="50"/>
    </row>
    <row r="79" spans="2:36" x14ac:dyDescent="0.15">
      <c r="B79" s="216"/>
      <c r="C79" s="227"/>
      <c r="D79" s="128"/>
      <c r="E79" s="56"/>
      <c r="F79" s="58"/>
      <c r="G79" s="58"/>
      <c r="H79" s="34"/>
      <c r="I79" s="60"/>
      <c r="J79" s="58"/>
      <c r="K79" s="58"/>
      <c r="L79" s="34"/>
      <c r="M79" s="60"/>
      <c r="N79" s="58"/>
      <c r="O79" s="58"/>
      <c r="P79" s="34"/>
      <c r="Q79" s="78"/>
      <c r="R79" s="77"/>
      <c r="S79" s="79"/>
      <c r="T79" s="76"/>
      <c r="U79" s="68"/>
      <c r="V79" s="69"/>
      <c r="W79" s="80"/>
      <c r="X79" s="70"/>
      <c r="Y79" s="68"/>
      <c r="Z79" s="69"/>
      <c r="AA79" s="80"/>
      <c r="AB79" s="82"/>
      <c r="AC79" s="50"/>
      <c r="AD79" s="50"/>
      <c r="AE79" s="50"/>
      <c r="AF79" s="50"/>
      <c r="AG79" s="50"/>
      <c r="AH79" s="50"/>
      <c r="AI79" s="50"/>
      <c r="AJ79" s="50"/>
    </row>
    <row r="80" spans="2:36" ht="12.75" thickBot="1" x14ac:dyDescent="0.2">
      <c r="B80" s="216"/>
      <c r="C80" s="227"/>
      <c r="D80" s="128"/>
      <c r="E80" s="56"/>
      <c r="F80" s="58"/>
      <c r="G80" s="58"/>
      <c r="H80" s="34"/>
      <c r="I80" s="60"/>
      <c r="J80" s="58"/>
      <c r="K80" s="58"/>
      <c r="L80" s="34"/>
      <c r="M80" s="60"/>
      <c r="N80" s="58"/>
      <c r="O80" s="58"/>
      <c r="P80" s="34"/>
      <c r="Q80" s="78"/>
      <c r="R80" s="77"/>
      <c r="S80" s="79"/>
      <c r="T80" s="76"/>
      <c r="U80" s="68"/>
      <c r="V80" s="69"/>
      <c r="W80" s="80"/>
      <c r="X80" s="70"/>
      <c r="Y80" s="68"/>
      <c r="Z80" s="69"/>
      <c r="AA80" s="80"/>
      <c r="AB80" s="82"/>
      <c r="AC80" s="50"/>
      <c r="AD80" s="50"/>
      <c r="AE80" s="50"/>
      <c r="AF80" s="50"/>
      <c r="AG80" s="50"/>
      <c r="AH80" s="50"/>
      <c r="AI80" s="50"/>
      <c r="AJ80" s="50"/>
    </row>
    <row r="81" spans="2:35" ht="15" customHeight="1" thickTop="1" x14ac:dyDescent="0.15">
      <c r="B81" s="1035" t="s">
        <v>385</v>
      </c>
      <c r="C81" s="1036"/>
      <c r="D81" s="1037"/>
      <c r="E81" s="1041">
        <f t="shared" ref="E81:AB81" si="0">SUM(E10:E80)</f>
        <v>0</v>
      </c>
      <c r="F81" s="1043">
        <f t="shared" si="0"/>
        <v>0</v>
      </c>
      <c r="G81" s="246">
        <f t="shared" si="0"/>
        <v>0</v>
      </c>
      <c r="H81" s="247">
        <f t="shared" si="0"/>
        <v>0</v>
      </c>
      <c r="I81" s="1045">
        <f t="shared" si="0"/>
        <v>0</v>
      </c>
      <c r="J81" s="1043">
        <f t="shared" si="0"/>
        <v>0</v>
      </c>
      <c r="K81" s="246">
        <f t="shared" si="0"/>
        <v>6</v>
      </c>
      <c r="L81" s="247">
        <f t="shared" si="0"/>
        <v>77</v>
      </c>
      <c r="M81" s="1045">
        <f t="shared" si="0"/>
        <v>0</v>
      </c>
      <c r="N81" s="1043">
        <f t="shared" si="0"/>
        <v>0</v>
      </c>
      <c r="O81" s="248">
        <f t="shared" si="0"/>
        <v>0</v>
      </c>
      <c r="P81" s="249">
        <f t="shared" si="0"/>
        <v>1</v>
      </c>
      <c r="Q81" s="250">
        <f t="shared" si="0"/>
        <v>0</v>
      </c>
      <c r="R81" s="251">
        <f t="shared" si="0"/>
        <v>0</v>
      </c>
      <c r="S81" s="252">
        <f t="shared" si="0"/>
        <v>0</v>
      </c>
      <c r="T81" s="253">
        <f t="shared" si="0"/>
        <v>0</v>
      </c>
      <c r="U81" s="254">
        <f t="shared" si="0"/>
        <v>0</v>
      </c>
      <c r="V81" s="251">
        <f t="shared" si="0"/>
        <v>0</v>
      </c>
      <c r="W81" s="252">
        <f t="shared" si="0"/>
        <v>5.0025000000000004</v>
      </c>
      <c r="X81" s="253">
        <f t="shared" si="0"/>
        <v>21.290400000000002</v>
      </c>
      <c r="Y81" s="254">
        <f t="shared" si="0"/>
        <v>0</v>
      </c>
      <c r="Z81" s="251">
        <f t="shared" si="0"/>
        <v>0</v>
      </c>
      <c r="AA81" s="252">
        <f t="shared" si="0"/>
        <v>0</v>
      </c>
      <c r="AB81" s="255">
        <f t="shared" si="0"/>
        <v>12</v>
      </c>
      <c r="AC81" s="52"/>
      <c r="AD81" s="52"/>
      <c r="AE81" s="52"/>
      <c r="AF81" s="52"/>
      <c r="AG81" s="52"/>
      <c r="AH81" s="52"/>
      <c r="AI81" s="52"/>
    </row>
    <row r="82" spans="2:35" ht="15" customHeight="1" thickBot="1" x14ac:dyDescent="0.2">
      <c r="B82" s="1038"/>
      <c r="C82" s="1039"/>
      <c r="D82" s="1040"/>
      <c r="E82" s="1042"/>
      <c r="F82" s="1044"/>
      <c r="G82" s="1050">
        <f>G81+H81</f>
        <v>0</v>
      </c>
      <c r="H82" s="1051"/>
      <c r="I82" s="1046"/>
      <c r="J82" s="1044"/>
      <c r="K82" s="1050">
        <f>K81+L81</f>
        <v>83</v>
      </c>
      <c r="L82" s="1051"/>
      <c r="M82" s="1046"/>
      <c r="N82" s="1044"/>
      <c r="O82" s="1052">
        <f>O81+P81</f>
        <v>1</v>
      </c>
      <c r="P82" s="1040"/>
      <c r="Q82" s="1047"/>
      <c r="R82" s="1048"/>
      <c r="S82" s="1048"/>
      <c r="T82" s="1048"/>
      <c r="U82" s="1048"/>
      <c r="V82" s="1048"/>
      <c r="W82" s="1048"/>
      <c r="X82" s="1048"/>
      <c r="Y82" s="1048"/>
      <c r="Z82" s="1048"/>
      <c r="AA82" s="1048"/>
      <c r="AB82" s="1049"/>
    </row>
    <row r="83" spans="2:35" x14ac:dyDescent="0.15">
      <c r="B83" s="100" t="s">
        <v>386</v>
      </c>
      <c r="C83" s="32"/>
      <c r="D83" s="32"/>
      <c r="E83" s="33"/>
      <c r="F83" s="33"/>
      <c r="G83" s="33"/>
      <c r="H83" s="33"/>
      <c r="I83" s="33"/>
      <c r="J83" s="33"/>
      <c r="K83" s="33"/>
      <c r="L83" s="33"/>
      <c r="M83" s="33"/>
      <c r="N83" s="33"/>
      <c r="O83" s="33"/>
      <c r="P83" s="33"/>
      <c r="Q83" s="33"/>
      <c r="R83" s="33"/>
      <c r="S83" s="33"/>
      <c r="T83" s="33"/>
      <c r="U83" s="33"/>
      <c r="V83" s="33"/>
      <c r="W83" s="33"/>
      <c r="X83" s="33"/>
      <c r="Y83" s="33"/>
      <c r="Z83" s="33"/>
      <c r="AA83" s="33"/>
      <c r="AB83" s="33"/>
    </row>
    <row r="84" spans="2:35" x14ac:dyDescent="0.15">
      <c r="B84" s="100" t="s">
        <v>387</v>
      </c>
      <c r="C84" s="32"/>
      <c r="D84" s="32"/>
      <c r="E84" s="33"/>
      <c r="F84" s="33"/>
      <c r="G84" s="33"/>
      <c r="H84" s="33"/>
      <c r="I84" s="33"/>
      <c r="J84" s="33"/>
      <c r="K84" s="33"/>
      <c r="L84" s="33"/>
      <c r="M84" s="33"/>
      <c r="N84" s="33"/>
      <c r="O84" s="33"/>
      <c r="P84" s="33"/>
      <c r="Q84" s="33"/>
      <c r="R84" s="33"/>
      <c r="S84" s="33"/>
      <c r="T84" s="33"/>
      <c r="U84" s="33"/>
      <c r="V84" s="33"/>
      <c r="W84" s="33"/>
      <c r="X84" s="33"/>
      <c r="Y84" s="33"/>
      <c r="Z84" s="33"/>
      <c r="AA84" s="33"/>
      <c r="AB84" s="33"/>
    </row>
    <row r="85" spans="2:35" x14ac:dyDescent="0.15">
      <c r="B85" s="100" t="s">
        <v>388</v>
      </c>
      <c r="C85" s="32"/>
      <c r="D85" s="32"/>
      <c r="E85" s="33"/>
      <c r="F85" s="33"/>
      <c r="G85" s="33"/>
      <c r="H85" s="33"/>
      <c r="I85" s="33"/>
      <c r="J85" s="33"/>
      <c r="K85" s="33"/>
      <c r="L85" s="33"/>
      <c r="M85" s="33"/>
      <c r="N85" s="33"/>
      <c r="O85" s="33"/>
      <c r="P85" s="33"/>
      <c r="Q85" s="33"/>
      <c r="R85" s="33"/>
      <c r="S85" s="33"/>
      <c r="T85" s="33"/>
      <c r="U85" s="33"/>
      <c r="V85" s="33"/>
      <c r="W85" s="33"/>
      <c r="X85" s="33"/>
      <c r="Y85" s="33"/>
      <c r="Z85" s="33"/>
      <c r="AA85" s="33"/>
      <c r="AB85" s="33"/>
    </row>
    <row r="86" spans="2:35" x14ac:dyDescent="0.15">
      <c r="B86" s="100" t="s">
        <v>389</v>
      </c>
      <c r="C86" s="32"/>
      <c r="D86" s="32"/>
      <c r="E86" s="33"/>
      <c r="F86" s="33"/>
      <c r="G86" s="33"/>
      <c r="H86" s="33"/>
      <c r="I86" s="33"/>
      <c r="J86" s="33"/>
      <c r="K86" s="33"/>
      <c r="L86" s="33"/>
      <c r="M86" s="33"/>
      <c r="N86" s="33"/>
      <c r="O86" s="33"/>
      <c r="P86" s="33"/>
      <c r="Q86" s="33"/>
      <c r="R86" s="33"/>
      <c r="S86" s="33"/>
      <c r="T86" s="33"/>
      <c r="U86" s="33"/>
      <c r="V86" s="33"/>
      <c r="W86" s="33"/>
      <c r="X86" s="33"/>
      <c r="Y86" s="33"/>
      <c r="Z86" s="33"/>
      <c r="AA86" s="33"/>
      <c r="AB86" s="33"/>
    </row>
    <row r="87" spans="2:35" x14ac:dyDescent="0.15">
      <c r="B87" s="100" t="s">
        <v>390</v>
      </c>
      <c r="C87" s="32"/>
      <c r="D87" s="32"/>
      <c r="E87" s="33"/>
      <c r="F87" s="33"/>
      <c r="G87" s="33"/>
      <c r="H87" s="33"/>
      <c r="I87" s="33"/>
      <c r="J87" s="33"/>
      <c r="K87" s="33"/>
      <c r="L87" s="33"/>
      <c r="M87" s="33"/>
      <c r="N87" s="33"/>
      <c r="O87" s="33"/>
      <c r="P87" s="33"/>
      <c r="Q87" s="33"/>
      <c r="R87" s="33"/>
      <c r="S87" s="33"/>
      <c r="T87" s="33"/>
      <c r="U87" s="33"/>
      <c r="V87" s="33"/>
      <c r="W87" s="33"/>
      <c r="X87" s="33"/>
      <c r="Y87" s="33"/>
      <c r="Z87" s="33"/>
      <c r="AA87" s="33"/>
      <c r="AB87" s="33"/>
    </row>
    <row r="97" spans="5:28" x14ac:dyDescent="0.15">
      <c r="E97" s="97">
        <v>0</v>
      </c>
      <c r="F97" s="97">
        <v>0</v>
      </c>
      <c r="G97" s="97">
        <v>0</v>
      </c>
      <c r="H97" s="97">
        <v>0</v>
      </c>
      <c r="I97" s="97">
        <v>0</v>
      </c>
      <c r="S97" s="97">
        <v>0</v>
      </c>
      <c r="T97" s="97">
        <v>0</v>
      </c>
      <c r="U97" s="97">
        <v>0</v>
      </c>
      <c r="V97" s="97">
        <v>0</v>
      </c>
      <c r="W97" s="97">
        <v>0</v>
      </c>
      <c r="X97" s="235"/>
      <c r="Y97" s="235"/>
      <c r="Z97" s="235"/>
      <c r="AA97" s="235"/>
      <c r="AB97" s="235"/>
    </row>
    <row r="98" spans="5:28" x14ac:dyDescent="0.15">
      <c r="G98" s="97">
        <v>0</v>
      </c>
    </row>
  </sheetData>
  <mergeCells count="41">
    <mergeCell ref="Q82:AB82"/>
    <mergeCell ref="M81:M82"/>
    <mergeCell ref="N81:N82"/>
    <mergeCell ref="G82:H82"/>
    <mergeCell ref="K82:L82"/>
    <mergeCell ref="O82:P82"/>
    <mergeCell ref="B81:D82"/>
    <mergeCell ref="E81:E82"/>
    <mergeCell ref="F81:F82"/>
    <mergeCell ref="I81:I82"/>
    <mergeCell ref="J81:J82"/>
    <mergeCell ref="B6:D6"/>
    <mergeCell ref="E6:P6"/>
    <mergeCell ref="Q6:AB6"/>
    <mergeCell ref="B7:B9"/>
    <mergeCell ref="C7:C9"/>
    <mergeCell ref="D7:D9"/>
    <mergeCell ref="E7:P7"/>
    <mergeCell ref="Q7:T7"/>
    <mergeCell ref="U7:AB7"/>
    <mergeCell ref="E8:H8"/>
    <mergeCell ref="I8:L8"/>
    <mergeCell ref="M8:P8"/>
    <mergeCell ref="Q8:T8"/>
    <mergeCell ref="U8:X8"/>
    <mergeCell ref="Y8:AB8"/>
    <mergeCell ref="B4:Y4"/>
    <mergeCell ref="B5:AB5"/>
    <mergeCell ref="V2:X2"/>
    <mergeCell ref="Y2:Y3"/>
    <mergeCell ref="Z2:AB3"/>
    <mergeCell ref="B3:E3"/>
    <mergeCell ref="F3:K3"/>
    <mergeCell ref="L3:N3"/>
    <mergeCell ref="O3:S3"/>
    <mergeCell ref="V3:X3"/>
    <mergeCell ref="B2:E2"/>
    <mergeCell ref="F2:K2"/>
    <mergeCell ref="L2:N2"/>
    <mergeCell ref="O2:S2"/>
    <mergeCell ref="T2:U3"/>
  </mergeCells>
  <phoneticPr fontId="11"/>
  <conditionalFormatting sqref="F2:S3">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rowBreaks count="1" manualBreakCount="1">
    <brk id="48" min="1"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D10:D80</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72" zoomScaleNormal="55" zoomScaleSheetLayoutView="72" workbookViewId="0">
      <selection activeCell="AC5" sqref="AC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83" t="s">
        <v>391</v>
      </c>
      <c r="C2" s="215"/>
      <c r="D2" s="215"/>
      <c r="E2" s="215"/>
      <c r="F2" s="215"/>
      <c r="G2" s="215"/>
      <c r="H2" s="215"/>
      <c r="I2" s="215"/>
      <c r="J2" s="215"/>
      <c r="K2" s="215"/>
      <c r="L2" s="215"/>
      <c r="M2" s="215"/>
      <c r="N2" s="215"/>
      <c r="O2" s="61"/>
      <c r="P2" s="62"/>
      <c r="Q2" s="1053"/>
      <c r="R2" s="1054"/>
      <c r="S2" s="1054"/>
      <c r="T2" s="1054"/>
      <c r="U2" s="1055" t="s">
        <v>213</v>
      </c>
      <c r="V2" s="1056"/>
      <c r="W2" s="1057"/>
      <c r="X2" s="1058" t="str">
        <f>+'様式A-1'!$W$2</f>
        <v>34.18981,132.15406</v>
      </c>
      <c r="Y2" s="1059"/>
      <c r="Z2" s="1060"/>
    </row>
    <row r="3" spans="2:26" s="1" customFormat="1" ht="25.15" customHeight="1" x14ac:dyDescent="0.15">
      <c r="B3" s="482" t="s">
        <v>60</v>
      </c>
      <c r="C3" s="483"/>
      <c r="D3" s="484"/>
      <c r="E3" s="639" t="str">
        <f>+'様式A-1'!$D$3</f>
        <v>マツオトンネル</v>
      </c>
      <c r="F3" s="640"/>
      <c r="G3" s="640"/>
      <c r="H3" s="641"/>
      <c r="I3" s="1061" t="s">
        <v>61</v>
      </c>
      <c r="J3" s="1062"/>
      <c r="K3" s="642"/>
      <c r="L3" s="1063" t="str">
        <f>+'様式A-1'!$J$3</f>
        <v>一般県道岩国美和線</v>
      </c>
      <c r="M3" s="1064"/>
      <c r="N3" s="1065"/>
      <c r="O3" s="463" t="s">
        <v>271</v>
      </c>
      <c r="P3" s="464"/>
      <c r="Q3" s="465"/>
      <c r="R3" s="655" t="str">
        <f>+'様式B (1)'!$S$3</f>
        <v>復建調査設計株式会社</v>
      </c>
      <c r="S3" s="656"/>
      <c r="T3" s="657"/>
      <c r="U3" s="475" t="s">
        <v>225</v>
      </c>
      <c r="V3" s="476"/>
      <c r="W3" s="476"/>
      <c r="X3" s="1078">
        <f>+'様式B (1)'!$P$2</f>
        <v>45862</v>
      </c>
      <c r="Y3" s="1079"/>
      <c r="Z3" s="1080"/>
    </row>
    <row r="4" spans="2:26" s="1" customFormat="1" ht="25.15" customHeight="1" x14ac:dyDescent="0.15">
      <c r="B4" s="496" t="s">
        <v>167</v>
      </c>
      <c r="C4" s="497"/>
      <c r="D4" s="498"/>
      <c r="E4" s="651" t="str">
        <f>+'様式A-1'!$D$4</f>
        <v>松尾トンネル</v>
      </c>
      <c r="F4" s="652"/>
      <c r="G4" s="652"/>
      <c r="H4" s="653"/>
      <c r="I4" s="634" t="s">
        <v>168</v>
      </c>
      <c r="J4" s="630"/>
      <c r="K4" s="654"/>
      <c r="L4" s="1058" t="str">
        <f>+'様式A-1'!$R$3</f>
        <v>山口県岩国土木建築事務所</v>
      </c>
      <c r="M4" s="1059"/>
      <c r="N4" s="1060"/>
      <c r="O4" s="466"/>
      <c r="P4" s="467"/>
      <c r="Q4" s="468"/>
      <c r="R4" s="658" t="str">
        <f>+'様式B (1)'!$S$4</f>
        <v>小笠原洋</v>
      </c>
      <c r="S4" s="659"/>
      <c r="T4" s="660"/>
      <c r="U4" s="478"/>
      <c r="V4" s="479"/>
      <c r="W4" s="479"/>
      <c r="X4" s="1081"/>
      <c r="Y4" s="1082"/>
      <c r="Z4" s="1083"/>
    </row>
    <row r="5" spans="2:26" ht="49.9" customHeight="1" x14ac:dyDescent="0.15">
      <c r="B5" s="1075" t="s">
        <v>392</v>
      </c>
      <c r="C5" s="1076"/>
      <c r="D5" s="1076"/>
      <c r="E5" s="1076"/>
      <c r="F5" s="1076"/>
      <c r="G5" s="1076"/>
      <c r="H5" s="1076"/>
      <c r="I5" s="1076"/>
      <c r="J5" s="1076"/>
      <c r="K5" s="1076"/>
      <c r="L5" s="1076"/>
      <c r="M5" s="1076"/>
      <c r="N5" s="1076"/>
      <c r="O5" s="1076"/>
      <c r="P5" s="1076"/>
      <c r="Q5" s="1076"/>
      <c r="R5" s="1076"/>
      <c r="S5" s="1076"/>
      <c r="T5" s="1076"/>
      <c r="U5" s="1076"/>
      <c r="V5" s="1076"/>
      <c r="W5" s="1076"/>
      <c r="X5" s="1076"/>
      <c r="Y5" s="1076"/>
      <c r="Z5" s="1077"/>
    </row>
    <row r="6" spans="2:26" ht="49.9" customHeight="1" x14ac:dyDescent="0.15">
      <c r="B6" s="1066" t="s">
        <v>986</v>
      </c>
      <c r="C6" s="1067"/>
      <c r="D6" s="1067"/>
      <c r="E6" s="1067"/>
      <c r="F6" s="1067"/>
      <c r="G6" s="1067"/>
      <c r="H6" s="1067"/>
      <c r="I6" s="1067"/>
      <c r="J6" s="1067"/>
      <c r="K6" s="1067"/>
      <c r="L6" s="1067"/>
      <c r="M6" s="1067"/>
      <c r="N6" s="1067"/>
      <c r="O6" s="1067"/>
      <c r="P6" s="1067"/>
      <c r="Q6" s="1067"/>
      <c r="R6" s="1067"/>
      <c r="S6" s="1067"/>
      <c r="T6" s="1067"/>
      <c r="U6" s="1067"/>
      <c r="V6" s="1067"/>
      <c r="W6" s="1067"/>
      <c r="X6" s="1067"/>
      <c r="Y6" s="1067"/>
      <c r="Z6" s="1068"/>
    </row>
    <row r="7" spans="2:26" ht="100.15" customHeight="1" x14ac:dyDescent="0.15">
      <c r="B7" s="1069"/>
      <c r="C7" s="1070"/>
      <c r="D7" s="1070"/>
      <c r="E7" s="1070"/>
      <c r="F7" s="1070"/>
      <c r="G7" s="1070"/>
      <c r="H7" s="1070"/>
      <c r="I7" s="1070"/>
      <c r="J7" s="1070"/>
      <c r="K7" s="1070"/>
      <c r="L7" s="1070"/>
      <c r="M7" s="1070"/>
      <c r="N7" s="1070"/>
      <c r="O7" s="1070"/>
      <c r="P7" s="1070"/>
      <c r="Q7" s="1070"/>
      <c r="R7" s="1070"/>
      <c r="S7" s="1070"/>
      <c r="T7" s="1070"/>
      <c r="U7" s="1070"/>
      <c r="V7" s="1070"/>
      <c r="W7" s="1070"/>
      <c r="X7" s="1070"/>
      <c r="Y7" s="1070"/>
      <c r="Z7" s="1071"/>
    </row>
    <row r="8" spans="2:26" ht="49.9" customHeight="1" x14ac:dyDescent="0.15">
      <c r="B8" s="1069"/>
      <c r="C8" s="1070"/>
      <c r="D8" s="1070"/>
      <c r="E8" s="1070"/>
      <c r="F8" s="1070"/>
      <c r="G8" s="1070"/>
      <c r="H8" s="1070"/>
      <c r="I8" s="1070"/>
      <c r="J8" s="1070"/>
      <c r="K8" s="1070"/>
      <c r="L8" s="1070"/>
      <c r="M8" s="1070"/>
      <c r="N8" s="1070"/>
      <c r="O8" s="1070"/>
      <c r="P8" s="1070"/>
      <c r="Q8" s="1070"/>
      <c r="R8" s="1070"/>
      <c r="S8" s="1070"/>
      <c r="T8" s="1070"/>
      <c r="U8" s="1070"/>
      <c r="V8" s="1070"/>
      <c r="W8" s="1070"/>
      <c r="X8" s="1070"/>
      <c r="Y8" s="1070"/>
      <c r="Z8" s="1071"/>
    </row>
    <row r="9" spans="2:26" ht="100.15" customHeight="1" x14ac:dyDescent="0.15">
      <c r="B9" s="1069"/>
      <c r="C9" s="1070"/>
      <c r="D9" s="1070"/>
      <c r="E9" s="1070"/>
      <c r="F9" s="1070"/>
      <c r="G9" s="1070"/>
      <c r="H9" s="1070"/>
      <c r="I9" s="1070"/>
      <c r="J9" s="1070"/>
      <c r="K9" s="1070"/>
      <c r="L9" s="1070"/>
      <c r="M9" s="1070"/>
      <c r="N9" s="1070"/>
      <c r="O9" s="1070"/>
      <c r="P9" s="1070"/>
      <c r="Q9" s="1070"/>
      <c r="R9" s="1070"/>
      <c r="S9" s="1070"/>
      <c r="T9" s="1070"/>
      <c r="U9" s="1070"/>
      <c r="V9" s="1070"/>
      <c r="W9" s="1070"/>
      <c r="X9" s="1070"/>
      <c r="Y9" s="1070"/>
      <c r="Z9" s="1071"/>
    </row>
    <row r="10" spans="2:26" ht="49.9" customHeight="1" x14ac:dyDescent="0.15">
      <c r="B10" s="1069"/>
      <c r="C10" s="1070"/>
      <c r="D10" s="1070"/>
      <c r="E10" s="1070"/>
      <c r="F10" s="1070"/>
      <c r="G10" s="1070"/>
      <c r="H10" s="1070"/>
      <c r="I10" s="1070"/>
      <c r="J10" s="1070"/>
      <c r="K10" s="1070"/>
      <c r="L10" s="1070"/>
      <c r="M10" s="1070"/>
      <c r="N10" s="1070"/>
      <c r="O10" s="1070"/>
      <c r="P10" s="1070"/>
      <c r="Q10" s="1070"/>
      <c r="R10" s="1070"/>
      <c r="S10" s="1070"/>
      <c r="T10" s="1070"/>
      <c r="U10" s="1070"/>
      <c r="V10" s="1070"/>
      <c r="W10" s="1070"/>
      <c r="X10" s="1070"/>
      <c r="Y10" s="1070"/>
      <c r="Z10" s="1071"/>
    </row>
    <row r="11" spans="2:26" ht="100.15" customHeight="1" x14ac:dyDescent="0.15">
      <c r="B11" s="1069"/>
      <c r="C11" s="1070"/>
      <c r="D11" s="1070"/>
      <c r="E11" s="1070"/>
      <c r="F11" s="1070"/>
      <c r="G11" s="1070"/>
      <c r="H11" s="1070"/>
      <c r="I11" s="1070"/>
      <c r="J11" s="1070"/>
      <c r="K11" s="1070"/>
      <c r="L11" s="1070"/>
      <c r="M11" s="1070"/>
      <c r="N11" s="1070"/>
      <c r="O11" s="1070"/>
      <c r="P11" s="1070"/>
      <c r="Q11" s="1070"/>
      <c r="R11" s="1070"/>
      <c r="S11" s="1070"/>
      <c r="T11" s="1070"/>
      <c r="U11" s="1070"/>
      <c r="V11" s="1070"/>
      <c r="W11" s="1070"/>
      <c r="X11" s="1070"/>
      <c r="Y11" s="1070"/>
      <c r="Z11" s="1071"/>
    </row>
    <row r="12" spans="2:26" ht="49.9" customHeight="1" x14ac:dyDescent="0.15">
      <c r="B12" s="1069"/>
      <c r="C12" s="1070"/>
      <c r="D12" s="1070"/>
      <c r="E12" s="1070"/>
      <c r="F12" s="1070"/>
      <c r="G12" s="1070"/>
      <c r="H12" s="1070"/>
      <c r="I12" s="1070"/>
      <c r="J12" s="1070"/>
      <c r="K12" s="1070"/>
      <c r="L12" s="1070"/>
      <c r="M12" s="1070"/>
      <c r="N12" s="1070"/>
      <c r="O12" s="1070"/>
      <c r="P12" s="1070"/>
      <c r="Q12" s="1070"/>
      <c r="R12" s="1070"/>
      <c r="S12" s="1070"/>
      <c r="T12" s="1070"/>
      <c r="U12" s="1070"/>
      <c r="V12" s="1070"/>
      <c r="W12" s="1070"/>
      <c r="X12" s="1070"/>
      <c r="Y12" s="1070"/>
      <c r="Z12" s="1071"/>
    </row>
    <row r="13" spans="2:26" ht="100.15" customHeight="1" x14ac:dyDescent="0.15">
      <c r="B13" s="1069"/>
      <c r="C13" s="1070"/>
      <c r="D13" s="1070"/>
      <c r="E13" s="1070"/>
      <c r="F13" s="1070"/>
      <c r="G13" s="1070"/>
      <c r="H13" s="1070"/>
      <c r="I13" s="1070"/>
      <c r="J13" s="1070"/>
      <c r="K13" s="1070"/>
      <c r="L13" s="1070"/>
      <c r="M13" s="1070"/>
      <c r="N13" s="1070"/>
      <c r="O13" s="1070"/>
      <c r="P13" s="1070"/>
      <c r="Q13" s="1070"/>
      <c r="R13" s="1070"/>
      <c r="S13" s="1070"/>
      <c r="T13" s="1070"/>
      <c r="U13" s="1070"/>
      <c r="V13" s="1070"/>
      <c r="W13" s="1070"/>
      <c r="X13" s="1070"/>
      <c r="Y13" s="1070"/>
      <c r="Z13" s="1071"/>
    </row>
    <row r="14" spans="2:26" ht="49.9" customHeight="1" x14ac:dyDescent="0.15">
      <c r="B14" s="1069"/>
      <c r="C14" s="1070"/>
      <c r="D14" s="1070"/>
      <c r="E14" s="1070"/>
      <c r="F14" s="1070"/>
      <c r="G14" s="1070"/>
      <c r="H14" s="1070"/>
      <c r="I14" s="1070"/>
      <c r="J14" s="1070"/>
      <c r="K14" s="1070"/>
      <c r="L14" s="1070"/>
      <c r="M14" s="1070"/>
      <c r="N14" s="1070"/>
      <c r="O14" s="1070"/>
      <c r="P14" s="1070"/>
      <c r="Q14" s="1070"/>
      <c r="R14" s="1070"/>
      <c r="S14" s="1070"/>
      <c r="T14" s="1070"/>
      <c r="U14" s="1070"/>
      <c r="V14" s="1070"/>
      <c r="W14" s="1070"/>
      <c r="X14" s="1070"/>
      <c r="Y14" s="1070"/>
      <c r="Z14" s="1071"/>
    </row>
    <row r="15" spans="2:26" ht="100.15" customHeight="1" x14ac:dyDescent="0.15">
      <c r="B15" s="1072"/>
      <c r="C15" s="1073"/>
      <c r="D15" s="1073"/>
      <c r="E15" s="1073"/>
      <c r="F15" s="1073"/>
      <c r="G15" s="1073"/>
      <c r="H15" s="1073"/>
      <c r="I15" s="1073"/>
      <c r="J15" s="1073"/>
      <c r="K15" s="1073"/>
      <c r="L15" s="1073"/>
      <c r="M15" s="1073"/>
      <c r="N15" s="1073"/>
      <c r="O15" s="1073"/>
      <c r="P15" s="1073"/>
      <c r="Q15" s="1073"/>
      <c r="R15" s="1073"/>
      <c r="S15" s="1073"/>
      <c r="T15" s="1073"/>
      <c r="U15" s="1073"/>
      <c r="V15" s="1073"/>
      <c r="W15" s="1073"/>
      <c r="X15" s="1073"/>
      <c r="Y15" s="1073"/>
      <c r="Z15" s="1074"/>
    </row>
    <row r="16" spans="2:26"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 xr:uid="{C9879E65-B528-49BC-8EC1-32A4CE1F4E93}"/>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84" t="s">
        <v>393</v>
      </c>
      <c r="C4" s="1085"/>
      <c r="D4" s="1085"/>
      <c r="E4" s="1085"/>
      <c r="F4" s="1086"/>
    </row>
    <row r="5" spans="2:10" ht="14.25" thickBot="1" x14ac:dyDescent="0.2">
      <c r="B5" s="106" t="s">
        <v>394</v>
      </c>
      <c r="C5" s="107" t="s">
        <v>395</v>
      </c>
      <c r="D5" s="107" t="s">
        <v>396</v>
      </c>
      <c r="E5" s="107" t="s">
        <v>397</v>
      </c>
      <c r="F5" s="108" t="s">
        <v>398</v>
      </c>
    </row>
    <row r="6" spans="2:10" ht="14.25" thickTop="1" x14ac:dyDescent="0.15">
      <c r="B6" s="116" t="s">
        <v>399</v>
      </c>
      <c r="C6" s="117" t="s">
        <v>400</v>
      </c>
      <c r="D6" s="117" t="s">
        <v>401</v>
      </c>
      <c r="E6" s="117" t="s">
        <v>402</v>
      </c>
      <c r="F6" s="118" t="s">
        <v>403</v>
      </c>
    </row>
    <row r="7" spans="2:10" x14ac:dyDescent="0.15">
      <c r="B7" s="116" t="s">
        <v>404</v>
      </c>
      <c r="C7" s="117" t="s">
        <v>405</v>
      </c>
      <c r="D7" s="117" t="s">
        <v>406</v>
      </c>
      <c r="E7" s="117" t="s">
        <v>407</v>
      </c>
      <c r="F7" s="118" t="s">
        <v>408</v>
      </c>
    </row>
    <row r="8" spans="2:10" x14ac:dyDescent="0.15">
      <c r="B8" s="116" t="s">
        <v>409</v>
      </c>
      <c r="C8" s="117" t="s">
        <v>410</v>
      </c>
      <c r="D8" s="117"/>
      <c r="E8" s="117" t="s">
        <v>411</v>
      </c>
      <c r="F8" s="118"/>
    </row>
    <row r="9" spans="2:10" x14ac:dyDescent="0.15">
      <c r="B9" s="116" t="s">
        <v>412</v>
      </c>
      <c r="C9" s="117" t="s">
        <v>413</v>
      </c>
      <c r="D9" s="117"/>
      <c r="E9" s="117" t="s">
        <v>414</v>
      </c>
      <c r="F9" s="118"/>
    </row>
    <row r="10" spans="2:10" x14ac:dyDescent="0.15">
      <c r="B10" s="116" t="s">
        <v>415</v>
      </c>
      <c r="C10" s="117" t="s">
        <v>416</v>
      </c>
      <c r="D10" s="117"/>
      <c r="E10" s="117" t="s">
        <v>417</v>
      </c>
      <c r="F10" s="118"/>
    </row>
    <row r="11" spans="2:10" x14ac:dyDescent="0.15">
      <c r="B11" s="116" t="s">
        <v>418</v>
      </c>
      <c r="C11" s="117" t="s">
        <v>419</v>
      </c>
      <c r="D11" s="117"/>
      <c r="E11" s="117"/>
      <c r="F11" s="118"/>
    </row>
    <row r="12" spans="2:10" ht="14.25" thickBot="1" x14ac:dyDescent="0.2">
      <c r="B12" s="119" t="s">
        <v>420</v>
      </c>
      <c r="C12" s="120"/>
      <c r="D12" s="120"/>
      <c r="E12" s="120"/>
      <c r="F12" s="121"/>
    </row>
    <row r="13" spans="2:10" ht="14.25" thickBot="1" x14ac:dyDescent="0.2"/>
    <row r="14" spans="2:10" x14ac:dyDescent="0.15">
      <c r="B14" s="1084" t="s">
        <v>421</v>
      </c>
      <c r="C14" s="1085"/>
      <c r="D14" s="1085"/>
      <c r="E14" s="1085"/>
      <c r="F14" s="1085"/>
      <c r="G14" s="1085"/>
      <c r="H14" s="1085"/>
      <c r="I14" s="1085"/>
      <c r="J14" s="1086"/>
    </row>
    <row r="15" spans="2:10" ht="14.25" thickBot="1" x14ac:dyDescent="0.2">
      <c r="B15" s="106" t="s">
        <v>422</v>
      </c>
      <c r="C15" s="107" t="s">
        <v>423</v>
      </c>
      <c r="D15" s="107" t="s">
        <v>424</v>
      </c>
      <c r="E15" s="107" t="s">
        <v>425</v>
      </c>
      <c r="F15" s="107" t="s">
        <v>426</v>
      </c>
      <c r="G15" s="107" t="s">
        <v>427</v>
      </c>
      <c r="H15" s="107" t="s">
        <v>428</v>
      </c>
      <c r="I15" s="107" t="s">
        <v>429</v>
      </c>
      <c r="J15" s="108" t="s">
        <v>430</v>
      </c>
    </row>
    <row r="16" spans="2:10" ht="14.25" thickTop="1" x14ac:dyDescent="0.15">
      <c r="B16" s="109" t="s">
        <v>431</v>
      </c>
      <c r="C16" s="110" t="s">
        <v>432</v>
      </c>
      <c r="D16" s="110" t="s">
        <v>433</v>
      </c>
      <c r="E16" s="110" t="s">
        <v>434</v>
      </c>
      <c r="F16" s="110" t="s">
        <v>435</v>
      </c>
      <c r="G16" s="110" t="s">
        <v>435</v>
      </c>
      <c r="H16" s="110" t="s">
        <v>436</v>
      </c>
      <c r="I16" s="110" t="s">
        <v>437</v>
      </c>
      <c r="J16" s="111" t="s">
        <v>438</v>
      </c>
    </row>
    <row r="17" spans="2:10" x14ac:dyDescent="0.15">
      <c r="B17" s="109" t="s">
        <v>439</v>
      </c>
      <c r="C17" s="110" t="s">
        <v>440</v>
      </c>
      <c r="D17" s="110" t="s">
        <v>441</v>
      </c>
      <c r="E17" s="110" t="s">
        <v>442</v>
      </c>
      <c r="F17" s="110" t="s">
        <v>443</v>
      </c>
      <c r="G17" s="110" t="s">
        <v>444</v>
      </c>
      <c r="H17" s="110" t="s">
        <v>445</v>
      </c>
      <c r="I17" s="110" t="s">
        <v>446</v>
      </c>
      <c r="J17" s="111" t="s">
        <v>447</v>
      </c>
    </row>
    <row r="18" spans="2:10" x14ac:dyDescent="0.15">
      <c r="B18" s="109" t="s">
        <v>448</v>
      </c>
      <c r="C18" s="110" t="s">
        <v>449</v>
      </c>
      <c r="D18" s="110" t="s">
        <v>450</v>
      </c>
      <c r="E18" s="110" t="s">
        <v>451</v>
      </c>
      <c r="F18" s="110" t="s">
        <v>452</v>
      </c>
      <c r="G18" s="110" t="s">
        <v>453</v>
      </c>
      <c r="H18" s="110"/>
      <c r="I18" s="110" t="s">
        <v>445</v>
      </c>
      <c r="J18" s="111" t="s">
        <v>454</v>
      </c>
    </row>
    <row r="19" spans="2:10" x14ac:dyDescent="0.15">
      <c r="B19" s="109" t="s">
        <v>455</v>
      </c>
      <c r="C19" s="110" t="s">
        <v>456</v>
      </c>
      <c r="D19" s="110"/>
      <c r="E19" s="110" t="s">
        <v>457</v>
      </c>
      <c r="F19" s="110" t="s">
        <v>453</v>
      </c>
      <c r="G19" s="110" t="s">
        <v>458</v>
      </c>
      <c r="H19" s="110"/>
      <c r="I19" s="110"/>
      <c r="J19" s="111"/>
    </row>
    <row r="20" spans="2:10" x14ac:dyDescent="0.15">
      <c r="B20" s="109" t="s">
        <v>459</v>
      </c>
      <c r="C20" s="110" t="s">
        <v>460</v>
      </c>
      <c r="D20" s="110"/>
      <c r="E20" s="110" t="s">
        <v>461</v>
      </c>
      <c r="F20" s="110" t="s">
        <v>458</v>
      </c>
      <c r="G20" s="110" t="s">
        <v>462</v>
      </c>
      <c r="H20" s="110"/>
      <c r="I20" s="110"/>
      <c r="J20" s="111"/>
    </row>
    <row r="21" spans="2:10" x14ac:dyDescent="0.15">
      <c r="B21" s="109" t="s">
        <v>416</v>
      </c>
      <c r="C21" s="110" t="s">
        <v>463</v>
      </c>
      <c r="D21" s="110"/>
      <c r="E21" s="110" t="s">
        <v>464</v>
      </c>
      <c r="F21" s="110" t="s">
        <v>462</v>
      </c>
      <c r="G21" s="110"/>
      <c r="H21" s="110"/>
      <c r="I21" s="110"/>
      <c r="J21" s="111"/>
    </row>
    <row r="22" spans="2:10" x14ac:dyDescent="0.15">
      <c r="B22" s="109"/>
      <c r="C22" s="110" t="s">
        <v>465</v>
      </c>
      <c r="D22" s="110"/>
      <c r="E22" s="110" t="s">
        <v>466</v>
      </c>
      <c r="F22" s="110"/>
      <c r="G22" s="110"/>
      <c r="H22" s="110"/>
      <c r="I22" s="110"/>
      <c r="J22" s="111"/>
    </row>
    <row r="23" spans="2:10" x14ac:dyDescent="0.15">
      <c r="B23" s="109"/>
      <c r="C23" s="110" t="s">
        <v>467</v>
      </c>
      <c r="D23" s="110"/>
      <c r="E23" s="110" t="s">
        <v>468</v>
      </c>
      <c r="F23" s="110"/>
      <c r="G23" s="110"/>
      <c r="H23" s="110"/>
      <c r="I23" s="110"/>
      <c r="J23" s="111"/>
    </row>
    <row r="24" spans="2:10" x14ac:dyDescent="0.15">
      <c r="B24" s="109"/>
      <c r="C24" s="110" t="s">
        <v>469</v>
      </c>
      <c r="D24" s="110"/>
      <c r="E24" s="110" t="s">
        <v>470</v>
      </c>
      <c r="F24" s="110"/>
      <c r="G24" s="110"/>
      <c r="H24" s="110"/>
      <c r="I24" s="110"/>
      <c r="J24" s="111"/>
    </row>
    <row r="25" spans="2:10" x14ac:dyDescent="0.15">
      <c r="B25" s="109"/>
      <c r="C25" s="110" t="s">
        <v>471</v>
      </c>
      <c r="D25" s="110"/>
      <c r="E25" s="110" t="s">
        <v>472</v>
      </c>
      <c r="F25" s="110"/>
      <c r="G25" s="110"/>
      <c r="H25" s="110"/>
      <c r="I25" s="110"/>
      <c r="J25" s="111"/>
    </row>
    <row r="26" spans="2:10" x14ac:dyDescent="0.15">
      <c r="B26" s="109"/>
      <c r="C26" s="110" t="s">
        <v>473</v>
      </c>
      <c r="D26" s="110"/>
      <c r="E26" s="112" t="s">
        <v>474</v>
      </c>
      <c r="F26" s="110"/>
      <c r="G26" s="110"/>
      <c r="H26" s="110"/>
      <c r="I26" s="110"/>
      <c r="J26" s="111"/>
    </row>
    <row r="27" spans="2:10" x14ac:dyDescent="0.15">
      <c r="B27" s="109"/>
      <c r="C27" s="110" t="s">
        <v>475</v>
      </c>
      <c r="D27" s="110"/>
      <c r="E27" s="110" t="s">
        <v>476</v>
      </c>
      <c r="F27" s="110"/>
      <c r="G27" s="110"/>
      <c r="H27" s="110"/>
      <c r="I27" s="110"/>
      <c r="J27" s="111"/>
    </row>
    <row r="28" spans="2:10" x14ac:dyDescent="0.15">
      <c r="B28" s="109"/>
      <c r="C28" s="110" t="s">
        <v>477</v>
      </c>
      <c r="D28" s="110"/>
      <c r="E28" s="112"/>
      <c r="F28" s="110"/>
      <c r="G28" s="110"/>
      <c r="H28" s="110"/>
      <c r="I28" s="110"/>
      <c r="J28" s="111"/>
    </row>
    <row r="29" spans="2:10" x14ac:dyDescent="0.15">
      <c r="B29" s="109"/>
      <c r="C29" s="110" t="s">
        <v>416</v>
      </c>
      <c r="D29" s="110"/>
      <c r="E29" s="110"/>
      <c r="F29" s="110"/>
      <c r="G29" s="110"/>
      <c r="H29" s="110"/>
      <c r="I29" s="110"/>
      <c r="J29" s="111"/>
    </row>
    <row r="30" spans="2:10" x14ac:dyDescent="0.15">
      <c r="B30" s="109"/>
      <c r="C30" s="110"/>
      <c r="D30" s="110"/>
      <c r="E30" s="110"/>
      <c r="F30" s="110"/>
      <c r="G30" s="110"/>
      <c r="H30" s="110"/>
      <c r="I30" s="110"/>
      <c r="J30" s="111"/>
    </row>
    <row r="31" spans="2:10" x14ac:dyDescent="0.15">
      <c r="B31" s="109"/>
      <c r="C31" s="110" t="s">
        <v>477</v>
      </c>
      <c r="D31" s="110"/>
      <c r="E31" s="110"/>
      <c r="F31" s="110"/>
      <c r="G31" s="110"/>
      <c r="H31" s="110"/>
      <c r="I31" s="110"/>
      <c r="J31" s="111"/>
    </row>
    <row r="32" spans="2:10" x14ac:dyDescent="0.15">
      <c r="B32" s="109"/>
      <c r="C32" s="110" t="s">
        <v>416</v>
      </c>
      <c r="D32" s="110"/>
      <c r="E32" s="110"/>
      <c r="F32" s="110"/>
      <c r="G32" s="110"/>
      <c r="H32" s="110"/>
      <c r="I32" s="110"/>
      <c r="J32" s="111"/>
    </row>
    <row r="33" spans="2:10" x14ac:dyDescent="0.15">
      <c r="B33" s="109"/>
      <c r="C33" s="110"/>
      <c r="D33" s="110"/>
      <c r="E33" s="110"/>
      <c r="F33" s="110"/>
      <c r="G33" s="110"/>
      <c r="H33" s="110"/>
      <c r="I33" s="110"/>
      <c r="J33" s="111"/>
    </row>
    <row r="34" spans="2:10" x14ac:dyDescent="0.15">
      <c r="B34" s="109"/>
      <c r="C34" s="110" t="s">
        <v>478</v>
      </c>
      <c r="D34" s="110"/>
      <c r="E34" s="110"/>
      <c r="F34" s="110"/>
      <c r="G34" s="110"/>
      <c r="H34" s="110"/>
      <c r="I34" s="110"/>
      <c r="J34" s="111"/>
    </row>
    <row r="35" spans="2:10" x14ac:dyDescent="0.15">
      <c r="B35" s="109"/>
      <c r="C35" s="110" t="s">
        <v>416</v>
      </c>
      <c r="D35" s="110"/>
      <c r="E35" s="110"/>
      <c r="F35" s="110"/>
      <c r="G35" s="110"/>
      <c r="H35" s="110"/>
      <c r="I35" s="110"/>
      <c r="J35" s="111"/>
    </row>
    <row r="36" spans="2:10" x14ac:dyDescent="0.15">
      <c r="B36" s="109"/>
      <c r="C36" s="110"/>
      <c r="D36" s="110"/>
      <c r="E36" s="110"/>
      <c r="F36" s="110"/>
      <c r="G36" s="110"/>
      <c r="H36" s="110"/>
      <c r="I36" s="110"/>
      <c r="J36" s="111"/>
    </row>
    <row r="37" spans="2:10" x14ac:dyDescent="0.15">
      <c r="B37" s="109"/>
      <c r="C37" s="110" t="s">
        <v>479</v>
      </c>
      <c r="D37" s="110"/>
      <c r="E37" s="110"/>
      <c r="F37" s="110"/>
      <c r="G37" s="110"/>
      <c r="H37" s="110"/>
      <c r="I37" s="110"/>
      <c r="J37" s="111"/>
    </row>
    <row r="38" spans="2:10" x14ac:dyDescent="0.15">
      <c r="B38" s="109"/>
      <c r="C38" s="110" t="s">
        <v>480</v>
      </c>
      <c r="D38" s="110"/>
      <c r="E38" s="110"/>
      <c r="F38" s="110"/>
      <c r="G38" s="110"/>
      <c r="H38" s="110"/>
      <c r="I38" s="110"/>
      <c r="J38" s="111"/>
    </row>
    <row r="39" spans="2:10" x14ac:dyDescent="0.15">
      <c r="B39" s="109"/>
      <c r="C39" s="110" t="s">
        <v>416</v>
      </c>
      <c r="D39" s="110"/>
      <c r="E39" s="110"/>
      <c r="F39" s="110"/>
      <c r="G39" s="110"/>
      <c r="H39" s="110"/>
      <c r="I39" s="110"/>
      <c r="J39" s="111"/>
    </row>
    <row r="40" spans="2:10" x14ac:dyDescent="0.15">
      <c r="B40" s="109"/>
      <c r="C40" s="110"/>
      <c r="D40" s="110"/>
      <c r="E40" s="110"/>
      <c r="F40" s="110"/>
      <c r="G40" s="110"/>
      <c r="H40" s="110"/>
      <c r="I40" s="110"/>
      <c r="J40" s="111"/>
    </row>
    <row r="41" spans="2:10" x14ac:dyDescent="0.15">
      <c r="B41" s="109"/>
      <c r="C41" s="110" t="s">
        <v>481</v>
      </c>
      <c r="D41" s="110"/>
      <c r="E41" s="110"/>
      <c r="F41" s="110"/>
      <c r="G41" s="110"/>
      <c r="H41" s="110"/>
      <c r="I41" s="110"/>
      <c r="J41" s="111"/>
    </row>
    <row r="42" spans="2:10" x14ac:dyDescent="0.15">
      <c r="B42" s="109"/>
      <c r="C42" s="110" t="s">
        <v>482</v>
      </c>
      <c r="D42" s="110"/>
      <c r="E42" s="110"/>
      <c r="F42" s="110"/>
      <c r="G42" s="110"/>
      <c r="H42" s="110"/>
      <c r="I42" s="110"/>
      <c r="J42" s="111"/>
    </row>
    <row r="43" spans="2:10" x14ac:dyDescent="0.15">
      <c r="B43" s="109"/>
      <c r="C43" s="110" t="s">
        <v>483</v>
      </c>
      <c r="D43" s="110"/>
      <c r="E43" s="110"/>
      <c r="F43" s="110"/>
      <c r="G43" s="110"/>
      <c r="H43" s="110"/>
      <c r="I43" s="110"/>
      <c r="J43" s="111"/>
    </row>
    <row r="44" spans="2:10" x14ac:dyDescent="0.15">
      <c r="B44" s="109"/>
      <c r="C44" s="110" t="s">
        <v>484</v>
      </c>
      <c r="D44" s="110"/>
      <c r="E44" s="110"/>
      <c r="F44" s="110"/>
      <c r="G44" s="110"/>
      <c r="H44" s="110"/>
      <c r="I44" s="110"/>
      <c r="J44" s="111"/>
    </row>
    <row r="45" spans="2:10" x14ac:dyDescent="0.15">
      <c r="B45" s="109"/>
      <c r="C45" s="110" t="s">
        <v>416</v>
      </c>
      <c r="D45" s="110"/>
      <c r="E45" s="110"/>
      <c r="F45" s="110"/>
      <c r="G45" s="110"/>
      <c r="H45" s="110"/>
      <c r="I45" s="110"/>
      <c r="J45" s="111"/>
    </row>
    <row r="46" spans="2:10" x14ac:dyDescent="0.15">
      <c r="B46" s="109"/>
      <c r="C46" s="110"/>
      <c r="D46" s="110"/>
      <c r="E46" s="110"/>
      <c r="F46" s="110"/>
      <c r="G46" s="110"/>
      <c r="H46" s="110"/>
      <c r="I46" s="110"/>
      <c r="J46" s="111"/>
    </row>
    <row r="47" spans="2:10" ht="14.25" thickBot="1" x14ac:dyDescent="0.2">
      <c r="B47" s="113"/>
      <c r="C47" s="114" t="s">
        <v>416</v>
      </c>
      <c r="D47" s="114"/>
      <c r="E47" s="114"/>
      <c r="F47" s="114"/>
      <c r="G47" s="114"/>
      <c r="H47" s="114"/>
      <c r="I47" s="114"/>
      <c r="J47" s="115"/>
    </row>
    <row r="49" spans="2:7" ht="14.25" thickBot="1" x14ac:dyDescent="0.2">
      <c r="C49" s="42"/>
      <c r="D49" s="42"/>
      <c r="E49" s="42"/>
      <c r="F49" s="42"/>
      <c r="G49" s="42"/>
    </row>
    <row r="50" spans="2:7" x14ac:dyDescent="0.15">
      <c r="B50" s="1087" t="s">
        <v>485</v>
      </c>
      <c r="C50" s="1088"/>
      <c r="D50" s="1088"/>
      <c r="E50" s="1088"/>
      <c r="F50" s="1088"/>
      <c r="G50" s="1089"/>
    </row>
    <row r="51" spans="2:7" ht="14.25" thickBot="1" x14ac:dyDescent="0.2">
      <c r="B51" s="104" t="s">
        <v>486</v>
      </c>
      <c r="C51" s="37" t="s">
        <v>422</v>
      </c>
      <c r="D51" s="37" t="s">
        <v>487</v>
      </c>
      <c r="E51" s="37" t="s">
        <v>488</v>
      </c>
      <c r="F51" s="38" t="s">
        <v>489</v>
      </c>
      <c r="G51" s="105" t="s">
        <v>490</v>
      </c>
    </row>
    <row r="52" spans="2:7" ht="14.25" thickTop="1" x14ac:dyDescent="0.15">
      <c r="B52" s="122" t="s">
        <v>491</v>
      </c>
      <c r="C52" s="110" t="s">
        <v>492</v>
      </c>
      <c r="D52" s="110" t="s">
        <v>493</v>
      </c>
      <c r="E52" s="110" t="s">
        <v>494</v>
      </c>
      <c r="F52" s="110" t="s">
        <v>495</v>
      </c>
      <c r="G52" s="111" t="s">
        <v>438</v>
      </c>
    </row>
    <row r="53" spans="2:7" x14ac:dyDescent="0.15">
      <c r="B53" s="122" t="s">
        <v>496</v>
      </c>
      <c r="C53" s="110" t="s">
        <v>497</v>
      </c>
      <c r="D53" s="110" t="s">
        <v>498</v>
      </c>
      <c r="E53" s="110" t="s">
        <v>499</v>
      </c>
      <c r="F53" s="110" t="s">
        <v>500</v>
      </c>
      <c r="G53" s="111" t="s">
        <v>447</v>
      </c>
    </row>
    <row r="54" spans="2:7" x14ac:dyDescent="0.15">
      <c r="B54" s="122" t="s">
        <v>501</v>
      </c>
      <c r="C54" s="110" t="s">
        <v>502</v>
      </c>
      <c r="D54" s="110" t="s">
        <v>503</v>
      </c>
      <c r="E54" s="110" t="s">
        <v>504</v>
      </c>
      <c r="F54" s="110"/>
      <c r="G54" s="111" t="s">
        <v>454</v>
      </c>
    </row>
    <row r="55" spans="2:7" x14ac:dyDescent="0.15">
      <c r="B55" s="122" t="s">
        <v>505</v>
      </c>
      <c r="C55" s="110"/>
      <c r="D55" s="110"/>
      <c r="E55" s="110" t="s">
        <v>506</v>
      </c>
      <c r="F55" s="110"/>
      <c r="G55" s="111"/>
    </row>
    <row r="56" spans="2:7" x14ac:dyDescent="0.15">
      <c r="B56" s="122"/>
      <c r="C56" s="110" t="s">
        <v>507</v>
      </c>
      <c r="D56" s="110"/>
      <c r="E56" s="110" t="s">
        <v>508</v>
      </c>
      <c r="F56" s="110"/>
      <c r="G56" s="111"/>
    </row>
    <row r="57" spans="2:7" x14ac:dyDescent="0.15">
      <c r="B57" s="122"/>
      <c r="C57" s="110" t="s">
        <v>509</v>
      </c>
      <c r="D57" s="110"/>
      <c r="E57" s="110" t="s">
        <v>510</v>
      </c>
      <c r="F57" s="110"/>
      <c r="G57" s="111"/>
    </row>
    <row r="58" spans="2:7" x14ac:dyDescent="0.15">
      <c r="B58" s="122"/>
      <c r="C58" s="110" t="s">
        <v>511</v>
      </c>
      <c r="D58" s="110"/>
      <c r="E58" s="110" t="s">
        <v>476</v>
      </c>
      <c r="F58" s="110"/>
      <c r="G58" s="111"/>
    </row>
    <row r="59" spans="2:7" x14ac:dyDescent="0.15">
      <c r="B59" s="122"/>
      <c r="C59" s="110" t="s">
        <v>512</v>
      </c>
      <c r="D59" s="110"/>
      <c r="E59" s="110"/>
      <c r="F59" s="110"/>
      <c r="G59" s="111"/>
    </row>
    <row r="60" spans="2:7" x14ac:dyDescent="0.15">
      <c r="B60" s="122"/>
      <c r="C60" s="110" t="s">
        <v>416</v>
      </c>
      <c r="D60" s="110"/>
      <c r="E60" s="110"/>
      <c r="F60" s="110"/>
      <c r="G60" s="111"/>
    </row>
    <row r="61" spans="2:7" x14ac:dyDescent="0.15">
      <c r="B61" s="122"/>
      <c r="C61" s="110"/>
      <c r="D61" s="110"/>
      <c r="E61" s="110"/>
      <c r="F61" s="110"/>
      <c r="G61" s="111"/>
    </row>
    <row r="62" spans="2:7" x14ac:dyDescent="0.15">
      <c r="B62" s="122"/>
      <c r="C62" s="110" t="s">
        <v>190</v>
      </c>
      <c r="D62" s="110"/>
      <c r="E62" s="110"/>
      <c r="F62" s="110"/>
      <c r="G62" s="111"/>
    </row>
    <row r="63" spans="2:7" x14ac:dyDescent="0.15">
      <c r="B63" s="122"/>
      <c r="C63" s="110" t="s">
        <v>191</v>
      </c>
      <c r="D63" s="110"/>
      <c r="E63" s="110"/>
      <c r="F63" s="110"/>
      <c r="G63" s="111"/>
    </row>
    <row r="64" spans="2:7" x14ac:dyDescent="0.15">
      <c r="B64" s="122"/>
      <c r="C64" s="110" t="s">
        <v>192</v>
      </c>
      <c r="D64" s="110"/>
      <c r="E64" s="110"/>
      <c r="F64" s="110"/>
      <c r="G64" s="111"/>
    </row>
    <row r="65" spans="2:7" x14ac:dyDescent="0.15">
      <c r="B65" s="122"/>
      <c r="C65" s="110" t="s">
        <v>193</v>
      </c>
      <c r="D65" s="110"/>
      <c r="E65" s="110"/>
      <c r="F65" s="110"/>
      <c r="G65" s="111"/>
    </row>
    <row r="66" spans="2:7" x14ac:dyDescent="0.15">
      <c r="B66" s="122"/>
      <c r="C66" s="110" t="s">
        <v>513</v>
      </c>
      <c r="D66" s="110"/>
      <c r="E66" s="110"/>
      <c r="F66" s="110"/>
      <c r="G66" s="111"/>
    </row>
    <row r="67" spans="2:7" x14ac:dyDescent="0.15">
      <c r="B67" s="122"/>
      <c r="C67" s="110" t="s">
        <v>514</v>
      </c>
      <c r="D67" s="110"/>
      <c r="E67" s="110"/>
      <c r="F67" s="110"/>
      <c r="G67" s="111"/>
    </row>
    <row r="68" spans="2:7" x14ac:dyDescent="0.15">
      <c r="B68" s="122"/>
      <c r="C68" s="110" t="s">
        <v>194</v>
      </c>
      <c r="D68" s="110"/>
      <c r="E68" s="110"/>
      <c r="F68" s="110"/>
      <c r="G68" s="111"/>
    </row>
    <row r="69" spans="2:7" x14ac:dyDescent="0.15">
      <c r="B69" s="122"/>
      <c r="C69" s="110" t="s">
        <v>195</v>
      </c>
      <c r="D69" s="110"/>
      <c r="E69" s="110"/>
      <c r="F69" s="110"/>
      <c r="G69" s="111"/>
    </row>
    <row r="70" spans="2:7" x14ac:dyDescent="0.15">
      <c r="B70" s="122"/>
      <c r="C70" s="110" t="s">
        <v>515</v>
      </c>
      <c r="D70" s="110"/>
      <c r="E70" s="110"/>
      <c r="F70" s="110"/>
      <c r="G70" s="111"/>
    </row>
    <row r="71" spans="2:7" x14ac:dyDescent="0.15">
      <c r="B71" s="122"/>
      <c r="C71" s="110" t="s">
        <v>197</v>
      </c>
      <c r="D71" s="110"/>
      <c r="E71" s="110"/>
      <c r="F71" s="110"/>
      <c r="G71" s="111"/>
    </row>
    <row r="72" spans="2:7" x14ac:dyDescent="0.15">
      <c r="B72" s="122"/>
      <c r="C72" s="110" t="s">
        <v>199</v>
      </c>
      <c r="D72" s="110"/>
      <c r="E72" s="110"/>
      <c r="F72" s="110"/>
      <c r="G72" s="111"/>
    </row>
    <row r="73" spans="2:7" x14ac:dyDescent="0.15">
      <c r="B73" s="122"/>
      <c r="C73" s="110" t="s">
        <v>200</v>
      </c>
      <c r="D73" s="110"/>
      <c r="E73" s="110"/>
      <c r="F73" s="110"/>
      <c r="G73" s="111"/>
    </row>
    <row r="74" spans="2:7" x14ac:dyDescent="0.15">
      <c r="B74" s="122"/>
      <c r="C74" s="110" t="s">
        <v>201</v>
      </c>
      <c r="D74" s="110"/>
      <c r="E74" s="110"/>
      <c r="F74" s="110"/>
      <c r="G74" s="111"/>
    </row>
    <row r="75" spans="2:7" x14ac:dyDescent="0.15">
      <c r="B75" s="122"/>
      <c r="C75" s="110" t="s">
        <v>202</v>
      </c>
      <c r="D75" s="110"/>
      <c r="E75" s="110"/>
      <c r="F75" s="110"/>
      <c r="G75" s="111"/>
    </row>
    <row r="76" spans="2:7" x14ac:dyDescent="0.15">
      <c r="B76" s="122"/>
      <c r="C76" s="110" t="s">
        <v>203</v>
      </c>
      <c r="D76" s="110"/>
      <c r="E76" s="110"/>
      <c r="F76" s="110"/>
      <c r="G76" s="111"/>
    </row>
    <row r="77" spans="2:7" x14ac:dyDescent="0.15">
      <c r="B77" s="122"/>
      <c r="C77" s="110" t="s">
        <v>476</v>
      </c>
      <c r="D77" s="110"/>
      <c r="E77" s="110"/>
      <c r="F77" s="110"/>
      <c r="G77" s="111"/>
    </row>
    <row r="78" spans="2:7" x14ac:dyDescent="0.15">
      <c r="B78" s="122"/>
      <c r="C78" s="110"/>
      <c r="D78" s="110"/>
      <c r="E78" s="110"/>
      <c r="F78" s="110"/>
      <c r="G78" s="111"/>
    </row>
    <row r="79" spans="2:7" x14ac:dyDescent="0.15">
      <c r="B79" s="122"/>
      <c r="C79" s="110" t="s">
        <v>516</v>
      </c>
      <c r="D79" s="110"/>
      <c r="E79" s="110"/>
      <c r="F79" s="110"/>
      <c r="G79" s="111"/>
    </row>
    <row r="80" spans="2:7" x14ac:dyDescent="0.15">
      <c r="B80" s="122"/>
      <c r="C80" s="110" t="s">
        <v>517</v>
      </c>
      <c r="D80" s="110"/>
      <c r="E80" s="110"/>
      <c r="F80" s="110"/>
      <c r="G80" s="111"/>
    </row>
    <row r="81" spans="2:7" x14ac:dyDescent="0.15">
      <c r="B81" s="122"/>
      <c r="C81" s="110" t="s">
        <v>518</v>
      </c>
      <c r="D81" s="110"/>
      <c r="E81" s="110"/>
      <c r="F81" s="110"/>
      <c r="G81" s="111"/>
    </row>
    <row r="82" spans="2:7" x14ac:dyDescent="0.15">
      <c r="B82" s="122"/>
      <c r="C82" s="110" t="s">
        <v>519</v>
      </c>
      <c r="D82" s="110"/>
      <c r="E82" s="110"/>
      <c r="F82" s="110"/>
      <c r="G82" s="111"/>
    </row>
    <row r="83" spans="2:7" ht="14.25" thickBot="1" x14ac:dyDescent="0.2">
      <c r="B83" s="123"/>
      <c r="C83" s="114" t="s">
        <v>476</v>
      </c>
      <c r="D83" s="114"/>
      <c r="E83" s="114"/>
      <c r="F83" s="114"/>
      <c r="G83" s="115"/>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143</vt:i4>
      </vt:variant>
      <vt:variant>
        <vt:lpstr>名前付き一覧</vt:lpstr>
      </vt:variant>
      <vt:variant>
        <vt:i4>263</vt:i4>
      </vt:variant>
    </vt:vector>
  </HeadingPairs>
  <TitlesOfParts>
    <vt:vector size="406"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様式B (5)</vt:lpstr>
      <vt:lpstr>様式B (6)</vt:lpstr>
      <vt:lpstr>様式B (7)</vt:lpstr>
      <vt:lpstr>様式B (8)</vt:lpstr>
      <vt:lpstr>様式B (9)</vt:lpstr>
      <vt:lpstr>様式B (10)</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様式D-1-2 (1)</vt:lpstr>
      <vt:lpstr>様式D-1-2 (2)</vt:lpstr>
      <vt:lpstr>様式D-2-1 (1)</vt:lpstr>
      <vt:lpstr>様式D-2-1 (2)</vt:lpstr>
      <vt:lpstr>様式D-2-1 (3)</vt:lpstr>
      <vt:lpstr>様式D-2-1 (4)</vt:lpstr>
      <vt:lpstr>様式D-2-1 (5)</vt:lpstr>
      <vt:lpstr>様式D-2-1 (6)</vt:lpstr>
      <vt:lpstr>様式D-2-1 (7)</vt:lpstr>
      <vt:lpstr>様式D-2-1 (8)</vt:lpstr>
      <vt:lpstr>様式D-2-1 (9)</vt:lpstr>
      <vt:lpstr>様式D-2-1 (10)</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(10)'!Print_Area</vt:lpstr>
      <vt:lpstr>'様式B (2)'!Print_Area</vt:lpstr>
      <vt:lpstr>'様式B (3)'!Print_Area</vt:lpstr>
      <vt:lpstr>'様式B (4)'!Print_Area</vt:lpstr>
      <vt:lpstr>'様式B (5)'!Print_Area</vt:lpstr>
      <vt:lpstr>'様式B (6)'!Print_Area</vt:lpstr>
      <vt:lpstr>'様式B (7)'!Print_Area</vt:lpstr>
      <vt:lpstr>'様式B (8)'!Print_Area</vt:lpstr>
      <vt:lpstr>'様式B (9)'!Print_Area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(5)'!Print_Area</vt:lpstr>
      <vt:lpstr>'様式D-1-1 (6)'!Print_Area</vt:lpstr>
      <vt:lpstr>'様式D-1-1 (7)'!Print_Area</vt:lpstr>
      <vt:lpstr>'様式D-1-1 (8)'!Print_Area</vt:lpstr>
      <vt:lpstr>'様式D-1-1 (9)'!Print_Area</vt:lpstr>
      <vt:lpstr>'様式D-1-2 (1)'!Print_Area</vt:lpstr>
      <vt:lpstr>'様式D-1-2 (2)'!Print_Area</vt:lpstr>
      <vt:lpstr>'様式D-2-1 (1)'!Print_Area</vt:lpstr>
      <vt:lpstr>'様式D-2-1 (10)'!Print_Area</vt:lpstr>
      <vt:lpstr>'様式D-2-1 (2)'!Print_Area</vt:lpstr>
      <vt:lpstr>'様式D-2-1 (3)'!Print_Area</vt:lpstr>
      <vt:lpstr>'様式D-2-1 (4)'!Print_Area</vt:lpstr>
      <vt:lpstr>'様式D-2-1 (5)'!Print_Area</vt:lpstr>
      <vt:lpstr>'様式D-2-1 (6)'!Print_Area</vt:lpstr>
      <vt:lpstr>'様式D-2-1 (7)'!Print_Area</vt:lpstr>
      <vt:lpstr>'様式D-2-1 (8)'!Print_Area</vt:lpstr>
      <vt:lpstr>'様式D-2-1 (9)'!Print_Area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様式E!Print_Area</vt:lpstr>
      <vt:lpstr>様式F!Print_Area</vt:lpstr>
      <vt:lpstr>様式G!Print_Area</vt:lpstr>
      <vt:lpstr>'様式A-2'!Print_Titles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(5)'!Print_Titles</vt:lpstr>
      <vt:lpstr>'様式D-1-1 (6)'!Print_Titles</vt:lpstr>
      <vt:lpstr>'様式D-1-1 (7)'!Print_Titles</vt:lpstr>
      <vt:lpstr>'様式D-1-1 (8)'!Print_Titles</vt:lpstr>
      <vt:lpstr>'様式D-1-1 (9)'!Print_Titles</vt:lpstr>
      <vt:lpstr>'様式D-1-2 (1)'!Print_Titles</vt:lpstr>
      <vt:lpstr>'様式D-1-2 (2)'!Print_Titles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志保 渡部</cp:lastModifiedBy>
  <cp:revision/>
  <cp:lastPrinted>2026-01-08T10:56:47Z</cp:lastPrinted>
  <dcterms:created xsi:type="dcterms:W3CDTF">2012-04-09T00:49:26Z</dcterms:created>
  <dcterms:modified xsi:type="dcterms:W3CDTF">2026-04-07T05:51:32Z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